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jnui\OneDrive\Bureau\Education\Framework\Porfolio Bias - Macroeconomic Views\"/>
    </mc:Choice>
  </mc:AlternateContent>
  <xr:revisionPtr revIDLastSave="0" documentId="13_ncr:1_{C2016070-E28A-4683-A0BC-49F189C50CEE}" xr6:coauthVersionLast="47" xr6:coauthVersionMax="47" xr10:uidLastSave="{00000000-0000-0000-0000-000000000000}"/>
  <bookViews>
    <workbookView xWindow="-98" yWindow="-98" windowWidth="19396" windowHeight="11475" activeTab="2" xr2:uid="{00000000-000D-0000-FFFF-FFFF00000000}"/>
  </bookViews>
  <sheets>
    <sheet name="UMSCI" sheetId="2" r:id="rId1"/>
    <sheet name="LEI" sheetId="1" r:id="rId2"/>
    <sheet name="UMSCI_USGDP Correlation" sheetId="3" r:id="rId3"/>
    <sheet name="Dat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87" i="1" l="1"/>
  <c r="H783" i="1"/>
  <c r="H785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4" i="1"/>
  <c r="H786" i="1"/>
  <c r="H136" i="1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45" i="3"/>
  <c r="I84" i="3"/>
  <c r="E45" i="3"/>
  <c r="H46" i="3" s="1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H84" i="3" s="1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6" i="3"/>
  <c r="E297" i="3"/>
  <c r="E298" i="3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17" i="2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16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10" i="1"/>
  <c r="E297" i="2"/>
  <c r="E298" i="2"/>
  <c r="G297" i="2"/>
  <c r="G298" i="2"/>
  <c r="C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17" i="2"/>
  <c r="E295" i="3" l="1"/>
  <c r="H300" i="3"/>
  <c r="L299" i="3"/>
  <c r="O299" i="3" s="1"/>
  <c r="R299" i="3" s="1"/>
  <c r="H299" i="3"/>
  <c r="I298" i="3"/>
  <c r="L298" i="3" s="1"/>
  <c r="O298" i="3" s="1"/>
  <c r="R298" i="3" s="1"/>
  <c r="H298" i="3"/>
  <c r="K299" i="3" s="1"/>
  <c r="I297" i="3"/>
  <c r="L297" i="3" s="1"/>
  <c r="O297" i="3" s="1"/>
  <c r="R297" i="3" s="1"/>
  <c r="H297" i="3"/>
  <c r="K298" i="3" s="1"/>
  <c r="N299" i="3" s="1"/>
  <c r="I296" i="3"/>
  <c r="L296" i="3" s="1"/>
  <c r="O296" i="3" s="1"/>
  <c r="R296" i="3" s="1"/>
  <c r="H296" i="3"/>
  <c r="K297" i="3" s="1"/>
  <c r="N298" i="3" s="1"/>
  <c r="Q299" i="3" s="1"/>
  <c r="I295" i="3"/>
  <c r="L295" i="3" s="1"/>
  <c r="O295" i="3" s="1"/>
  <c r="R295" i="3" s="1"/>
  <c r="H295" i="3"/>
  <c r="K296" i="3" s="1"/>
  <c r="N297" i="3" s="1"/>
  <c r="Q298" i="3" s="1"/>
  <c r="I294" i="3"/>
  <c r="L294" i="3" s="1"/>
  <c r="O294" i="3" s="1"/>
  <c r="R294" i="3" s="1"/>
  <c r="H294" i="3"/>
  <c r="K295" i="3" s="1"/>
  <c r="N296" i="3" s="1"/>
  <c r="Q297" i="3" s="1"/>
  <c r="I293" i="3"/>
  <c r="L293" i="3" s="1"/>
  <c r="O293" i="3" s="1"/>
  <c r="R293" i="3" s="1"/>
  <c r="H293" i="3"/>
  <c r="K294" i="3" s="1"/>
  <c r="N295" i="3" s="1"/>
  <c r="Q296" i="3" s="1"/>
  <c r="I292" i="3"/>
  <c r="L292" i="3" s="1"/>
  <c r="O292" i="3" s="1"/>
  <c r="R292" i="3" s="1"/>
  <c r="H292" i="3"/>
  <c r="K293" i="3" s="1"/>
  <c r="N294" i="3" s="1"/>
  <c r="Q295" i="3" s="1"/>
  <c r="I291" i="3"/>
  <c r="L291" i="3" s="1"/>
  <c r="O291" i="3" s="1"/>
  <c r="R291" i="3" s="1"/>
  <c r="H291" i="3"/>
  <c r="K292" i="3" s="1"/>
  <c r="N293" i="3" s="1"/>
  <c r="Q294" i="3" s="1"/>
  <c r="I290" i="3"/>
  <c r="L290" i="3" s="1"/>
  <c r="O290" i="3" s="1"/>
  <c r="R290" i="3" s="1"/>
  <c r="H290" i="3"/>
  <c r="K291" i="3" s="1"/>
  <c r="N292" i="3" s="1"/>
  <c r="Q293" i="3" s="1"/>
  <c r="I289" i="3"/>
  <c r="L289" i="3" s="1"/>
  <c r="O289" i="3" s="1"/>
  <c r="R289" i="3" s="1"/>
  <c r="H289" i="3"/>
  <c r="K290" i="3" s="1"/>
  <c r="N291" i="3" s="1"/>
  <c r="Q292" i="3" s="1"/>
  <c r="I288" i="3"/>
  <c r="L288" i="3" s="1"/>
  <c r="O288" i="3" s="1"/>
  <c r="R288" i="3" s="1"/>
  <c r="H288" i="3"/>
  <c r="K289" i="3" s="1"/>
  <c r="N290" i="3" s="1"/>
  <c r="Q291" i="3" s="1"/>
  <c r="I287" i="3"/>
  <c r="L287" i="3" s="1"/>
  <c r="O287" i="3" s="1"/>
  <c r="R287" i="3" s="1"/>
  <c r="H287" i="3"/>
  <c r="K288" i="3" s="1"/>
  <c r="N289" i="3" s="1"/>
  <c r="Q290" i="3" s="1"/>
  <c r="I286" i="3"/>
  <c r="L286" i="3" s="1"/>
  <c r="O286" i="3" s="1"/>
  <c r="R286" i="3" s="1"/>
  <c r="H286" i="3"/>
  <c r="K287" i="3" s="1"/>
  <c r="N288" i="3" s="1"/>
  <c r="Q289" i="3" s="1"/>
  <c r="I285" i="3"/>
  <c r="L285" i="3" s="1"/>
  <c r="O285" i="3" s="1"/>
  <c r="R285" i="3" s="1"/>
  <c r="H285" i="3"/>
  <c r="K286" i="3" s="1"/>
  <c r="N287" i="3" s="1"/>
  <c r="Q288" i="3" s="1"/>
  <c r="I284" i="3"/>
  <c r="L284" i="3" s="1"/>
  <c r="O284" i="3" s="1"/>
  <c r="R284" i="3" s="1"/>
  <c r="H284" i="3"/>
  <c r="K285" i="3" s="1"/>
  <c r="N286" i="3" s="1"/>
  <c r="Q287" i="3" s="1"/>
  <c r="I283" i="3"/>
  <c r="L283" i="3" s="1"/>
  <c r="O283" i="3" s="1"/>
  <c r="R283" i="3" s="1"/>
  <c r="H283" i="3"/>
  <c r="K284" i="3" s="1"/>
  <c r="N285" i="3" s="1"/>
  <c r="Q286" i="3" s="1"/>
  <c r="I282" i="3"/>
  <c r="L282" i="3" s="1"/>
  <c r="O282" i="3" s="1"/>
  <c r="R282" i="3" s="1"/>
  <c r="H282" i="3"/>
  <c r="K283" i="3" s="1"/>
  <c r="N284" i="3" s="1"/>
  <c r="Q285" i="3" s="1"/>
  <c r="I281" i="3"/>
  <c r="L281" i="3" s="1"/>
  <c r="O281" i="3" s="1"/>
  <c r="R281" i="3" s="1"/>
  <c r="H281" i="3"/>
  <c r="K282" i="3" s="1"/>
  <c r="N283" i="3" s="1"/>
  <c r="Q284" i="3" s="1"/>
  <c r="I280" i="3"/>
  <c r="L280" i="3" s="1"/>
  <c r="O280" i="3" s="1"/>
  <c r="R280" i="3" s="1"/>
  <c r="H280" i="3"/>
  <c r="K281" i="3" s="1"/>
  <c r="N282" i="3" s="1"/>
  <c r="Q283" i="3" s="1"/>
  <c r="I279" i="3"/>
  <c r="L279" i="3" s="1"/>
  <c r="O279" i="3" s="1"/>
  <c r="R279" i="3" s="1"/>
  <c r="H279" i="3"/>
  <c r="K280" i="3" s="1"/>
  <c r="N281" i="3" s="1"/>
  <c r="Q282" i="3" s="1"/>
  <c r="I278" i="3"/>
  <c r="L278" i="3" s="1"/>
  <c r="O278" i="3" s="1"/>
  <c r="R278" i="3" s="1"/>
  <c r="H278" i="3"/>
  <c r="K279" i="3" s="1"/>
  <c r="N280" i="3" s="1"/>
  <c r="Q281" i="3" s="1"/>
  <c r="I277" i="3"/>
  <c r="L277" i="3" s="1"/>
  <c r="O277" i="3" s="1"/>
  <c r="R277" i="3" s="1"/>
  <c r="H277" i="3"/>
  <c r="K278" i="3" s="1"/>
  <c r="N279" i="3" s="1"/>
  <c r="Q280" i="3" s="1"/>
  <c r="I276" i="3"/>
  <c r="L276" i="3" s="1"/>
  <c r="O276" i="3" s="1"/>
  <c r="R276" i="3" s="1"/>
  <c r="H276" i="3"/>
  <c r="K277" i="3" s="1"/>
  <c r="N278" i="3" s="1"/>
  <c r="Q279" i="3" s="1"/>
  <c r="I275" i="3"/>
  <c r="L275" i="3" s="1"/>
  <c r="O275" i="3" s="1"/>
  <c r="R275" i="3" s="1"/>
  <c r="H275" i="3"/>
  <c r="K276" i="3" s="1"/>
  <c r="N277" i="3" s="1"/>
  <c r="Q278" i="3" s="1"/>
  <c r="I274" i="3"/>
  <c r="L274" i="3" s="1"/>
  <c r="O274" i="3" s="1"/>
  <c r="R274" i="3" s="1"/>
  <c r="H274" i="3"/>
  <c r="K275" i="3" s="1"/>
  <c r="N276" i="3" s="1"/>
  <c r="Q277" i="3" s="1"/>
  <c r="I273" i="3"/>
  <c r="L273" i="3" s="1"/>
  <c r="O273" i="3" s="1"/>
  <c r="R273" i="3" s="1"/>
  <c r="H273" i="3"/>
  <c r="K274" i="3" s="1"/>
  <c r="N275" i="3" s="1"/>
  <c r="Q276" i="3" s="1"/>
  <c r="I272" i="3"/>
  <c r="L272" i="3" s="1"/>
  <c r="O272" i="3" s="1"/>
  <c r="R272" i="3" s="1"/>
  <c r="H272" i="3"/>
  <c r="K273" i="3" s="1"/>
  <c r="N274" i="3" s="1"/>
  <c r="Q275" i="3" s="1"/>
  <c r="I271" i="3"/>
  <c r="L271" i="3" s="1"/>
  <c r="O271" i="3" s="1"/>
  <c r="R271" i="3" s="1"/>
  <c r="H271" i="3"/>
  <c r="K272" i="3" s="1"/>
  <c r="N273" i="3" s="1"/>
  <c r="Q274" i="3" s="1"/>
  <c r="I270" i="3"/>
  <c r="L270" i="3" s="1"/>
  <c r="O270" i="3" s="1"/>
  <c r="R270" i="3" s="1"/>
  <c r="H270" i="3"/>
  <c r="K271" i="3" s="1"/>
  <c r="N272" i="3" s="1"/>
  <c r="Q273" i="3" s="1"/>
  <c r="I269" i="3"/>
  <c r="L269" i="3" s="1"/>
  <c r="O269" i="3" s="1"/>
  <c r="R269" i="3" s="1"/>
  <c r="H269" i="3"/>
  <c r="K270" i="3" s="1"/>
  <c r="N271" i="3" s="1"/>
  <c r="Q272" i="3" s="1"/>
  <c r="I268" i="3"/>
  <c r="L268" i="3" s="1"/>
  <c r="O268" i="3" s="1"/>
  <c r="R268" i="3" s="1"/>
  <c r="H268" i="3"/>
  <c r="K269" i="3" s="1"/>
  <c r="N270" i="3" s="1"/>
  <c r="Q271" i="3" s="1"/>
  <c r="I267" i="3"/>
  <c r="L267" i="3" s="1"/>
  <c r="O267" i="3" s="1"/>
  <c r="R267" i="3" s="1"/>
  <c r="H267" i="3"/>
  <c r="K268" i="3" s="1"/>
  <c r="N269" i="3" s="1"/>
  <c r="Q270" i="3" s="1"/>
  <c r="I266" i="3"/>
  <c r="L266" i="3" s="1"/>
  <c r="O266" i="3" s="1"/>
  <c r="R266" i="3" s="1"/>
  <c r="H266" i="3"/>
  <c r="K267" i="3" s="1"/>
  <c r="N268" i="3" s="1"/>
  <c r="Q269" i="3" s="1"/>
  <c r="I265" i="3"/>
  <c r="L265" i="3" s="1"/>
  <c r="O265" i="3" s="1"/>
  <c r="R265" i="3" s="1"/>
  <c r="H265" i="3"/>
  <c r="K266" i="3" s="1"/>
  <c r="N267" i="3" s="1"/>
  <c r="Q268" i="3" s="1"/>
  <c r="I264" i="3"/>
  <c r="L264" i="3" s="1"/>
  <c r="O264" i="3" s="1"/>
  <c r="R264" i="3" s="1"/>
  <c r="H264" i="3"/>
  <c r="K265" i="3" s="1"/>
  <c r="N266" i="3" s="1"/>
  <c r="Q267" i="3" s="1"/>
  <c r="I263" i="3"/>
  <c r="L263" i="3" s="1"/>
  <c r="O263" i="3" s="1"/>
  <c r="R263" i="3" s="1"/>
  <c r="H263" i="3"/>
  <c r="K264" i="3" s="1"/>
  <c r="N265" i="3" s="1"/>
  <c r="Q266" i="3" s="1"/>
  <c r="I262" i="3"/>
  <c r="L262" i="3" s="1"/>
  <c r="O262" i="3" s="1"/>
  <c r="R262" i="3" s="1"/>
  <c r="H262" i="3"/>
  <c r="K263" i="3" s="1"/>
  <c r="N264" i="3" s="1"/>
  <c r="Q265" i="3" s="1"/>
  <c r="I261" i="3"/>
  <c r="L261" i="3" s="1"/>
  <c r="O261" i="3" s="1"/>
  <c r="R261" i="3" s="1"/>
  <c r="H261" i="3"/>
  <c r="K262" i="3" s="1"/>
  <c r="N263" i="3" s="1"/>
  <c r="Q264" i="3" s="1"/>
  <c r="I260" i="3"/>
  <c r="H260" i="3"/>
  <c r="K261" i="3" s="1"/>
  <c r="N262" i="3" s="1"/>
  <c r="Q263" i="3" s="1"/>
  <c r="I259" i="3"/>
  <c r="H259" i="3"/>
  <c r="K260" i="3" s="1"/>
  <c r="N261" i="3" s="1"/>
  <c r="Q262" i="3" s="1"/>
  <c r="I258" i="3"/>
  <c r="L258" i="3" s="1"/>
  <c r="O258" i="3" s="1"/>
  <c r="R258" i="3" s="1"/>
  <c r="H258" i="3"/>
  <c r="K259" i="3" s="1"/>
  <c r="N260" i="3" s="1"/>
  <c r="Q261" i="3" s="1"/>
  <c r="I257" i="3"/>
  <c r="L257" i="3" s="1"/>
  <c r="O257" i="3" s="1"/>
  <c r="R257" i="3" s="1"/>
  <c r="H257" i="3"/>
  <c r="K258" i="3" s="1"/>
  <c r="N259" i="3" s="1"/>
  <c r="Q260" i="3" s="1"/>
  <c r="I256" i="3"/>
  <c r="L256" i="3" s="1"/>
  <c r="O256" i="3" s="1"/>
  <c r="R256" i="3" s="1"/>
  <c r="H256" i="3"/>
  <c r="K257" i="3" s="1"/>
  <c r="N258" i="3" s="1"/>
  <c r="Q259" i="3" s="1"/>
  <c r="I255" i="3"/>
  <c r="L255" i="3" s="1"/>
  <c r="O255" i="3" s="1"/>
  <c r="R255" i="3" s="1"/>
  <c r="H255" i="3"/>
  <c r="K256" i="3" s="1"/>
  <c r="N257" i="3" s="1"/>
  <c r="Q258" i="3" s="1"/>
  <c r="I254" i="3"/>
  <c r="L254" i="3" s="1"/>
  <c r="O254" i="3" s="1"/>
  <c r="R254" i="3" s="1"/>
  <c r="H254" i="3"/>
  <c r="K255" i="3" s="1"/>
  <c r="N256" i="3" s="1"/>
  <c r="Q257" i="3" s="1"/>
  <c r="I253" i="3"/>
  <c r="L253" i="3" s="1"/>
  <c r="O253" i="3" s="1"/>
  <c r="R253" i="3" s="1"/>
  <c r="H253" i="3"/>
  <c r="K254" i="3" s="1"/>
  <c r="N255" i="3" s="1"/>
  <c r="Q256" i="3" s="1"/>
  <c r="I252" i="3"/>
  <c r="L252" i="3" s="1"/>
  <c r="O252" i="3" s="1"/>
  <c r="R252" i="3" s="1"/>
  <c r="H252" i="3"/>
  <c r="K253" i="3" s="1"/>
  <c r="N254" i="3" s="1"/>
  <c r="Q255" i="3" s="1"/>
  <c r="I251" i="3"/>
  <c r="L251" i="3" s="1"/>
  <c r="O251" i="3" s="1"/>
  <c r="R251" i="3" s="1"/>
  <c r="H251" i="3"/>
  <c r="K252" i="3" s="1"/>
  <c r="N253" i="3" s="1"/>
  <c r="Q254" i="3" s="1"/>
  <c r="I250" i="3"/>
  <c r="L250" i="3" s="1"/>
  <c r="O250" i="3" s="1"/>
  <c r="R250" i="3" s="1"/>
  <c r="H250" i="3"/>
  <c r="K251" i="3" s="1"/>
  <c r="N252" i="3" s="1"/>
  <c r="Q253" i="3" s="1"/>
  <c r="I249" i="3"/>
  <c r="L249" i="3" s="1"/>
  <c r="O249" i="3" s="1"/>
  <c r="R249" i="3" s="1"/>
  <c r="H249" i="3"/>
  <c r="K250" i="3" s="1"/>
  <c r="N251" i="3" s="1"/>
  <c r="Q252" i="3" s="1"/>
  <c r="I248" i="3"/>
  <c r="L248" i="3" s="1"/>
  <c r="O248" i="3" s="1"/>
  <c r="R248" i="3" s="1"/>
  <c r="H248" i="3"/>
  <c r="K249" i="3" s="1"/>
  <c r="N250" i="3" s="1"/>
  <c r="Q251" i="3" s="1"/>
  <c r="I247" i="3"/>
  <c r="L247" i="3" s="1"/>
  <c r="O247" i="3" s="1"/>
  <c r="R247" i="3" s="1"/>
  <c r="H247" i="3"/>
  <c r="K248" i="3" s="1"/>
  <c r="N249" i="3" s="1"/>
  <c r="Q250" i="3" s="1"/>
  <c r="I246" i="3"/>
  <c r="L246" i="3" s="1"/>
  <c r="O246" i="3" s="1"/>
  <c r="R246" i="3" s="1"/>
  <c r="H246" i="3"/>
  <c r="K247" i="3" s="1"/>
  <c r="N248" i="3" s="1"/>
  <c r="Q249" i="3" s="1"/>
  <c r="I245" i="3"/>
  <c r="L245" i="3" s="1"/>
  <c r="O245" i="3" s="1"/>
  <c r="R245" i="3" s="1"/>
  <c r="H245" i="3"/>
  <c r="K246" i="3" s="1"/>
  <c r="N247" i="3" s="1"/>
  <c r="Q248" i="3" s="1"/>
  <c r="I244" i="3"/>
  <c r="L244" i="3" s="1"/>
  <c r="O244" i="3" s="1"/>
  <c r="R244" i="3" s="1"/>
  <c r="H244" i="3"/>
  <c r="K245" i="3" s="1"/>
  <c r="N246" i="3" s="1"/>
  <c r="Q247" i="3" s="1"/>
  <c r="I243" i="3"/>
  <c r="L243" i="3" s="1"/>
  <c r="O243" i="3" s="1"/>
  <c r="R243" i="3" s="1"/>
  <c r="H243" i="3"/>
  <c r="K244" i="3" s="1"/>
  <c r="N245" i="3" s="1"/>
  <c r="Q246" i="3" s="1"/>
  <c r="I242" i="3"/>
  <c r="L242" i="3" s="1"/>
  <c r="O242" i="3" s="1"/>
  <c r="R242" i="3" s="1"/>
  <c r="H242" i="3"/>
  <c r="K243" i="3" s="1"/>
  <c r="N244" i="3" s="1"/>
  <c r="Q245" i="3" s="1"/>
  <c r="I241" i="3"/>
  <c r="L241" i="3" s="1"/>
  <c r="O241" i="3" s="1"/>
  <c r="R241" i="3" s="1"/>
  <c r="H241" i="3"/>
  <c r="K242" i="3" s="1"/>
  <c r="N243" i="3" s="1"/>
  <c r="Q244" i="3" s="1"/>
  <c r="I240" i="3"/>
  <c r="L240" i="3" s="1"/>
  <c r="O240" i="3" s="1"/>
  <c r="R240" i="3" s="1"/>
  <c r="H240" i="3"/>
  <c r="K241" i="3" s="1"/>
  <c r="N242" i="3" s="1"/>
  <c r="Q243" i="3" s="1"/>
  <c r="I239" i="3"/>
  <c r="L239" i="3" s="1"/>
  <c r="O239" i="3" s="1"/>
  <c r="R239" i="3" s="1"/>
  <c r="H239" i="3"/>
  <c r="K240" i="3" s="1"/>
  <c r="N241" i="3" s="1"/>
  <c r="Q242" i="3" s="1"/>
  <c r="I238" i="3"/>
  <c r="L238" i="3" s="1"/>
  <c r="O238" i="3" s="1"/>
  <c r="R238" i="3" s="1"/>
  <c r="H238" i="3"/>
  <c r="K239" i="3" s="1"/>
  <c r="N240" i="3" s="1"/>
  <c r="Q241" i="3" s="1"/>
  <c r="I237" i="3"/>
  <c r="L237" i="3" s="1"/>
  <c r="O237" i="3" s="1"/>
  <c r="R237" i="3" s="1"/>
  <c r="H237" i="3"/>
  <c r="K238" i="3" s="1"/>
  <c r="N239" i="3" s="1"/>
  <c r="Q240" i="3" s="1"/>
  <c r="I236" i="3"/>
  <c r="L236" i="3" s="1"/>
  <c r="O236" i="3" s="1"/>
  <c r="R236" i="3" s="1"/>
  <c r="H236" i="3"/>
  <c r="K237" i="3" s="1"/>
  <c r="N238" i="3" s="1"/>
  <c r="Q239" i="3" s="1"/>
  <c r="I235" i="3"/>
  <c r="L235" i="3" s="1"/>
  <c r="O235" i="3" s="1"/>
  <c r="R235" i="3" s="1"/>
  <c r="H235" i="3"/>
  <c r="K236" i="3" s="1"/>
  <c r="N237" i="3" s="1"/>
  <c r="Q238" i="3" s="1"/>
  <c r="I234" i="3"/>
  <c r="L234" i="3" s="1"/>
  <c r="O234" i="3" s="1"/>
  <c r="R234" i="3" s="1"/>
  <c r="H234" i="3"/>
  <c r="K235" i="3" s="1"/>
  <c r="N236" i="3" s="1"/>
  <c r="Q237" i="3" s="1"/>
  <c r="I233" i="3"/>
  <c r="L233" i="3" s="1"/>
  <c r="O233" i="3" s="1"/>
  <c r="R233" i="3" s="1"/>
  <c r="H233" i="3"/>
  <c r="K234" i="3" s="1"/>
  <c r="N235" i="3" s="1"/>
  <c r="Q236" i="3" s="1"/>
  <c r="I232" i="3"/>
  <c r="L232" i="3" s="1"/>
  <c r="O232" i="3" s="1"/>
  <c r="R232" i="3" s="1"/>
  <c r="H232" i="3"/>
  <c r="K233" i="3" s="1"/>
  <c r="N234" i="3" s="1"/>
  <c r="Q235" i="3" s="1"/>
  <c r="I231" i="3"/>
  <c r="L231" i="3" s="1"/>
  <c r="O231" i="3" s="1"/>
  <c r="R231" i="3" s="1"/>
  <c r="H231" i="3"/>
  <c r="K232" i="3" s="1"/>
  <c r="N233" i="3" s="1"/>
  <c r="Q234" i="3" s="1"/>
  <c r="I230" i="3"/>
  <c r="L230" i="3" s="1"/>
  <c r="O230" i="3" s="1"/>
  <c r="R230" i="3" s="1"/>
  <c r="H230" i="3"/>
  <c r="K231" i="3" s="1"/>
  <c r="N232" i="3" s="1"/>
  <c r="Q233" i="3" s="1"/>
  <c r="I229" i="3"/>
  <c r="L229" i="3" s="1"/>
  <c r="O229" i="3" s="1"/>
  <c r="R229" i="3" s="1"/>
  <c r="H229" i="3"/>
  <c r="K230" i="3" s="1"/>
  <c r="N231" i="3" s="1"/>
  <c r="Q232" i="3" s="1"/>
  <c r="I228" i="3"/>
  <c r="L228" i="3" s="1"/>
  <c r="O228" i="3" s="1"/>
  <c r="R228" i="3" s="1"/>
  <c r="H228" i="3"/>
  <c r="K229" i="3" s="1"/>
  <c r="N230" i="3" s="1"/>
  <c r="Q231" i="3" s="1"/>
  <c r="I227" i="3"/>
  <c r="L227" i="3" s="1"/>
  <c r="O227" i="3" s="1"/>
  <c r="R227" i="3" s="1"/>
  <c r="H227" i="3"/>
  <c r="K228" i="3" s="1"/>
  <c r="N229" i="3" s="1"/>
  <c r="Q230" i="3" s="1"/>
  <c r="I226" i="3"/>
  <c r="L226" i="3" s="1"/>
  <c r="O226" i="3" s="1"/>
  <c r="R226" i="3" s="1"/>
  <c r="H226" i="3"/>
  <c r="K227" i="3" s="1"/>
  <c r="N228" i="3" s="1"/>
  <c r="Q229" i="3" s="1"/>
  <c r="I225" i="3"/>
  <c r="L225" i="3" s="1"/>
  <c r="O225" i="3" s="1"/>
  <c r="R225" i="3" s="1"/>
  <c r="H225" i="3"/>
  <c r="K226" i="3" s="1"/>
  <c r="N227" i="3" s="1"/>
  <c r="Q228" i="3" s="1"/>
  <c r="I224" i="3"/>
  <c r="L224" i="3" s="1"/>
  <c r="O224" i="3" s="1"/>
  <c r="R224" i="3" s="1"/>
  <c r="H224" i="3"/>
  <c r="K225" i="3" s="1"/>
  <c r="N226" i="3" s="1"/>
  <c r="Q227" i="3" s="1"/>
  <c r="I223" i="3"/>
  <c r="L223" i="3" s="1"/>
  <c r="O223" i="3" s="1"/>
  <c r="R223" i="3" s="1"/>
  <c r="H223" i="3"/>
  <c r="K224" i="3" s="1"/>
  <c r="N225" i="3" s="1"/>
  <c r="Q226" i="3" s="1"/>
  <c r="I222" i="3"/>
  <c r="L222" i="3" s="1"/>
  <c r="O222" i="3" s="1"/>
  <c r="R222" i="3" s="1"/>
  <c r="H222" i="3"/>
  <c r="K223" i="3" s="1"/>
  <c r="N224" i="3" s="1"/>
  <c r="Q225" i="3" s="1"/>
  <c r="I221" i="3"/>
  <c r="L221" i="3" s="1"/>
  <c r="O221" i="3" s="1"/>
  <c r="R221" i="3" s="1"/>
  <c r="H221" i="3"/>
  <c r="K222" i="3" s="1"/>
  <c r="N223" i="3" s="1"/>
  <c r="Q224" i="3" s="1"/>
  <c r="I220" i="3"/>
  <c r="L220" i="3" s="1"/>
  <c r="O220" i="3" s="1"/>
  <c r="R220" i="3" s="1"/>
  <c r="H220" i="3"/>
  <c r="K221" i="3" s="1"/>
  <c r="N222" i="3" s="1"/>
  <c r="Q223" i="3" s="1"/>
  <c r="I219" i="3"/>
  <c r="L219" i="3" s="1"/>
  <c r="O219" i="3" s="1"/>
  <c r="R219" i="3" s="1"/>
  <c r="H219" i="3"/>
  <c r="K220" i="3" s="1"/>
  <c r="N221" i="3" s="1"/>
  <c r="Q222" i="3" s="1"/>
  <c r="I218" i="3"/>
  <c r="L218" i="3" s="1"/>
  <c r="O218" i="3" s="1"/>
  <c r="R218" i="3" s="1"/>
  <c r="H218" i="3"/>
  <c r="K219" i="3" s="1"/>
  <c r="N220" i="3" s="1"/>
  <c r="Q221" i="3" s="1"/>
  <c r="I217" i="3"/>
  <c r="L217" i="3" s="1"/>
  <c r="O217" i="3" s="1"/>
  <c r="R217" i="3" s="1"/>
  <c r="H217" i="3"/>
  <c r="K218" i="3" s="1"/>
  <c r="N219" i="3" s="1"/>
  <c r="Q220" i="3" s="1"/>
  <c r="I216" i="3"/>
  <c r="L216" i="3" s="1"/>
  <c r="O216" i="3" s="1"/>
  <c r="R216" i="3" s="1"/>
  <c r="H216" i="3"/>
  <c r="K217" i="3" s="1"/>
  <c r="N218" i="3" s="1"/>
  <c r="Q219" i="3" s="1"/>
  <c r="I215" i="3"/>
  <c r="L215" i="3" s="1"/>
  <c r="O215" i="3" s="1"/>
  <c r="R215" i="3" s="1"/>
  <c r="H215" i="3"/>
  <c r="K216" i="3" s="1"/>
  <c r="N217" i="3" s="1"/>
  <c r="Q218" i="3" s="1"/>
  <c r="I214" i="3"/>
  <c r="L214" i="3" s="1"/>
  <c r="O214" i="3" s="1"/>
  <c r="R214" i="3" s="1"/>
  <c r="H214" i="3"/>
  <c r="K215" i="3" s="1"/>
  <c r="N216" i="3" s="1"/>
  <c r="Q217" i="3" s="1"/>
  <c r="I213" i="3"/>
  <c r="L213" i="3" s="1"/>
  <c r="O213" i="3" s="1"/>
  <c r="R213" i="3" s="1"/>
  <c r="H213" i="3"/>
  <c r="K214" i="3" s="1"/>
  <c r="N215" i="3" s="1"/>
  <c r="Q216" i="3" s="1"/>
  <c r="I212" i="3"/>
  <c r="L212" i="3" s="1"/>
  <c r="O212" i="3" s="1"/>
  <c r="R212" i="3" s="1"/>
  <c r="H212" i="3"/>
  <c r="K213" i="3" s="1"/>
  <c r="N214" i="3" s="1"/>
  <c r="Q215" i="3" s="1"/>
  <c r="I211" i="3"/>
  <c r="L211" i="3" s="1"/>
  <c r="O211" i="3" s="1"/>
  <c r="R211" i="3" s="1"/>
  <c r="H211" i="3"/>
  <c r="K212" i="3" s="1"/>
  <c r="N213" i="3" s="1"/>
  <c r="Q214" i="3" s="1"/>
  <c r="I210" i="3"/>
  <c r="L210" i="3" s="1"/>
  <c r="O210" i="3" s="1"/>
  <c r="R210" i="3" s="1"/>
  <c r="H210" i="3"/>
  <c r="K211" i="3" s="1"/>
  <c r="N212" i="3" s="1"/>
  <c r="Q213" i="3" s="1"/>
  <c r="I209" i="3"/>
  <c r="L209" i="3" s="1"/>
  <c r="O209" i="3" s="1"/>
  <c r="R209" i="3" s="1"/>
  <c r="H209" i="3"/>
  <c r="K210" i="3" s="1"/>
  <c r="N211" i="3" s="1"/>
  <c r="Q212" i="3" s="1"/>
  <c r="I208" i="3"/>
  <c r="L208" i="3" s="1"/>
  <c r="O208" i="3" s="1"/>
  <c r="R208" i="3" s="1"/>
  <c r="H208" i="3"/>
  <c r="K209" i="3" s="1"/>
  <c r="N210" i="3" s="1"/>
  <c r="Q211" i="3" s="1"/>
  <c r="I207" i="3"/>
  <c r="L207" i="3" s="1"/>
  <c r="O207" i="3" s="1"/>
  <c r="R207" i="3" s="1"/>
  <c r="H207" i="3"/>
  <c r="K208" i="3" s="1"/>
  <c r="N209" i="3" s="1"/>
  <c r="Q210" i="3" s="1"/>
  <c r="I206" i="3"/>
  <c r="L206" i="3" s="1"/>
  <c r="O206" i="3" s="1"/>
  <c r="R206" i="3" s="1"/>
  <c r="H206" i="3"/>
  <c r="K207" i="3" s="1"/>
  <c r="N208" i="3" s="1"/>
  <c r="Q209" i="3" s="1"/>
  <c r="I205" i="3"/>
  <c r="L205" i="3" s="1"/>
  <c r="O205" i="3" s="1"/>
  <c r="R205" i="3" s="1"/>
  <c r="H205" i="3"/>
  <c r="K206" i="3" s="1"/>
  <c r="N207" i="3" s="1"/>
  <c r="Q208" i="3" s="1"/>
  <c r="I204" i="3"/>
  <c r="L204" i="3" s="1"/>
  <c r="O204" i="3" s="1"/>
  <c r="R204" i="3" s="1"/>
  <c r="H204" i="3"/>
  <c r="K205" i="3" s="1"/>
  <c r="N206" i="3" s="1"/>
  <c r="Q207" i="3" s="1"/>
  <c r="I203" i="3"/>
  <c r="L203" i="3" s="1"/>
  <c r="O203" i="3" s="1"/>
  <c r="R203" i="3" s="1"/>
  <c r="H203" i="3"/>
  <c r="K204" i="3" s="1"/>
  <c r="N205" i="3" s="1"/>
  <c r="Q206" i="3" s="1"/>
  <c r="I202" i="3"/>
  <c r="L202" i="3" s="1"/>
  <c r="O202" i="3" s="1"/>
  <c r="R202" i="3" s="1"/>
  <c r="H202" i="3"/>
  <c r="K203" i="3" s="1"/>
  <c r="N204" i="3" s="1"/>
  <c r="Q205" i="3" s="1"/>
  <c r="I201" i="3"/>
  <c r="L201" i="3" s="1"/>
  <c r="O201" i="3" s="1"/>
  <c r="R201" i="3" s="1"/>
  <c r="H201" i="3"/>
  <c r="K202" i="3" s="1"/>
  <c r="N203" i="3" s="1"/>
  <c r="Q204" i="3" s="1"/>
  <c r="I200" i="3"/>
  <c r="L200" i="3" s="1"/>
  <c r="O200" i="3" s="1"/>
  <c r="R200" i="3" s="1"/>
  <c r="H200" i="3"/>
  <c r="K201" i="3" s="1"/>
  <c r="N202" i="3" s="1"/>
  <c r="Q203" i="3" s="1"/>
  <c r="I199" i="3"/>
  <c r="L199" i="3" s="1"/>
  <c r="O199" i="3" s="1"/>
  <c r="R199" i="3" s="1"/>
  <c r="H199" i="3"/>
  <c r="K200" i="3" s="1"/>
  <c r="N201" i="3" s="1"/>
  <c r="Q202" i="3" s="1"/>
  <c r="I198" i="3"/>
  <c r="L198" i="3" s="1"/>
  <c r="O198" i="3" s="1"/>
  <c r="R198" i="3" s="1"/>
  <c r="H198" i="3"/>
  <c r="K199" i="3" s="1"/>
  <c r="N200" i="3" s="1"/>
  <c r="Q201" i="3" s="1"/>
  <c r="I197" i="3"/>
  <c r="L197" i="3" s="1"/>
  <c r="O197" i="3" s="1"/>
  <c r="R197" i="3" s="1"/>
  <c r="H197" i="3"/>
  <c r="K198" i="3" s="1"/>
  <c r="N199" i="3" s="1"/>
  <c r="Q200" i="3" s="1"/>
  <c r="I196" i="3"/>
  <c r="L196" i="3" s="1"/>
  <c r="O196" i="3" s="1"/>
  <c r="R196" i="3" s="1"/>
  <c r="H196" i="3"/>
  <c r="K197" i="3" s="1"/>
  <c r="N198" i="3" s="1"/>
  <c r="Q199" i="3" s="1"/>
  <c r="I195" i="3"/>
  <c r="L195" i="3" s="1"/>
  <c r="O195" i="3" s="1"/>
  <c r="R195" i="3" s="1"/>
  <c r="H195" i="3"/>
  <c r="K196" i="3" s="1"/>
  <c r="N197" i="3" s="1"/>
  <c r="Q198" i="3" s="1"/>
  <c r="I194" i="3"/>
  <c r="L194" i="3" s="1"/>
  <c r="O194" i="3" s="1"/>
  <c r="R194" i="3" s="1"/>
  <c r="H194" i="3"/>
  <c r="K195" i="3" s="1"/>
  <c r="N196" i="3" s="1"/>
  <c r="Q197" i="3" s="1"/>
  <c r="I193" i="3"/>
  <c r="L193" i="3" s="1"/>
  <c r="O193" i="3" s="1"/>
  <c r="R193" i="3" s="1"/>
  <c r="H193" i="3"/>
  <c r="K194" i="3" s="1"/>
  <c r="N195" i="3" s="1"/>
  <c r="Q196" i="3" s="1"/>
  <c r="I192" i="3"/>
  <c r="L192" i="3" s="1"/>
  <c r="O192" i="3" s="1"/>
  <c r="R192" i="3" s="1"/>
  <c r="H192" i="3"/>
  <c r="K193" i="3" s="1"/>
  <c r="N194" i="3" s="1"/>
  <c r="Q195" i="3" s="1"/>
  <c r="I191" i="3"/>
  <c r="L191" i="3" s="1"/>
  <c r="O191" i="3" s="1"/>
  <c r="R191" i="3" s="1"/>
  <c r="H191" i="3"/>
  <c r="K192" i="3" s="1"/>
  <c r="N193" i="3" s="1"/>
  <c r="Q194" i="3" s="1"/>
  <c r="I190" i="3"/>
  <c r="L190" i="3" s="1"/>
  <c r="O190" i="3" s="1"/>
  <c r="R190" i="3" s="1"/>
  <c r="H190" i="3"/>
  <c r="K191" i="3" s="1"/>
  <c r="N192" i="3" s="1"/>
  <c r="Q193" i="3" s="1"/>
  <c r="I189" i="3"/>
  <c r="L189" i="3" s="1"/>
  <c r="O189" i="3" s="1"/>
  <c r="R189" i="3" s="1"/>
  <c r="H189" i="3"/>
  <c r="K190" i="3" s="1"/>
  <c r="N191" i="3" s="1"/>
  <c r="Q192" i="3" s="1"/>
  <c r="I188" i="3"/>
  <c r="L188" i="3" s="1"/>
  <c r="O188" i="3" s="1"/>
  <c r="R188" i="3" s="1"/>
  <c r="H188" i="3"/>
  <c r="K189" i="3" s="1"/>
  <c r="N190" i="3" s="1"/>
  <c r="Q191" i="3" s="1"/>
  <c r="I187" i="3"/>
  <c r="L187" i="3" s="1"/>
  <c r="O187" i="3" s="1"/>
  <c r="R187" i="3" s="1"/>
  <c r="H187" i="3"/>
  <c r="K188" i="3" s="1"/>
  <c r="N189" i="3" s="1"/>
  <c r="Q190" i="3" s="1"/>
  <c r="I186" i="3"/>
  <c r="L186" i="3" s="1"/>
  <c r="O186" i="3" s="1"/>
  <c r="R186" i="3" s="1"/>
  <c r="H186" i="3"/>
  <c r="K187" i="3" s="1"/>
  <c r="N188" i="3" s="1"/>
  <c r="Q189" i="3" s="1"/>
  <c r="I185" i="3"/>
  <c r="L185" i="3" s="1"/>
  <c r="O185" i="3" s="1"/>
  <c r="R185" i="3" s="1"/>
  <c r="H185" i="3"/>
  <c r="K186" i="3" s="1"/>
  <c r="N187" i="3" s="1"/>
  <c r="Q188" i="3" s="1"/>
  <c r="I184" i="3"/>
  <c r="L184" i="3" s="1"/>
  <c r="O184" i="3" s="1"/>
  <c r="R184" i="3" s="1"/>
  <c r="H184" i="3"/>
  <c r="K185" i="3" s="1"/>
  <c r="N186" i="3" s="1"/>
  <c r="Q187" i="3" s="1"/>
  <c r="I183" i="3"/>
  <c r="L183" i="3" s="1"/>
  <c r="O183" i="3" s="1"/>
  <c r="R183" i="3" s="1"/>
  <c r="H183" i="3"/>
  <c r="K184" i="3" s="1"/>
  <c r="N185" i="3" s="1"/>
  <c r="Q186" i="3" s="1"/>
  <c r="I182" i="3"/>
  <c r="L182" i="3" s="1"/>
  <c r="O182" i="3" s="1"/>
  <c r="R182" i="3" s="1"/>
  <c r="H182" i="3"/>
  <c r="K183" i="3" s="1"/>
  <c r="N184" i="3" s="1"/>
  <c r="Q185" i="3" s="1"/>
  <c r="I181" i="3"/>
  <c r="L181" i="3" s="1"/>
  <c r="O181" i="3" s="1"/>
  <c r="R181" i="3" s="1"/>
  <c r="H181" i="3"/>
  <c r="K182" i="3" s="1"/>
  <c r="N183" i="3" s="1"/>
  <c r="Q184" i="3" s="1"/>
  <c r="I180" i="3"/>
  <c r="L180" i="3" s="1"/>
  <c r="O180" i="3" s="1"/>
  <c r="R180" i="3" s="1"/>
  <c r="H180" i="3"/>
  <c r="K181" i="3" s="1"/>
  <c r="N182" i="3" s="1"/>
  <c r="Q183" i="3" s="1"/>
  <c r="I179" i="3"/>
  <c r="L179" i="3" s="1"/>
  <c r="O179" i="3" s="1"/>
  <c r="R179" i="3" s="1"/>
  <c r="H179" i="3"/>
  <c r="K180" i="3" s="1"/>
  <c r="N181" i="3" s="1"/>
  <c r="Q182" i="3" s="1"/>
  <c r="I178" i="3"/>
  <c r="L178" i="3" s="1"/>
  <c r="O178" i="3" s="1"/>
  <c r="R178" i="3" s="1"/>
  <c r="H178" i="3"/>
  <c r="K179" i="3" s="1"/>
  <c r="N180" i="3" s="1"/>
  <c r="Q181" i="3" s="1"/>
  <c r="I177" i="3"/>
  <c r="L177" i="3" s="1"/>
  <c r="O177" i="3" s="1"/>
  <c r="R177" i="3" s="1"/>
  <c r="H177" i="3"/>
  <c r="K178" i="3" s="1"/>
  <c r="N179" i="3" s="1"/>
  <c r="Q180" i="3" s="1"/>
  <c r="I176" i="3"/>
  <c r="L176" i="3" s="1"/>
  <c r="O176" i="3" s="1"/>
  <c r="R176" i="3" s="1"/>
  <c r="H176" i="3"/>
  <c r="K177" i="3" s="1"/>
  <c r="N178" i="3" s="1"/>
  <c r="Q179" i="3" s="1"/>
  <c r="I175" i="3"/>
  <c r="L175" i="3" s="1"/>
  <c r="O175" i="3" s="1"/>
  <c r="R175" i="3" s="1"/>
  <c r="H175" i="3"/>
  <c r="K176" i="3" s="1"/>
  <c r="N177" i="3" s="1"/>
  <c r="Q178" i="3" s="1"/>
  <c r="I174" i="3"/>
  <c r="L174" i="3" s="1"/>
  <c r="O174" i="3" s="1"/>
  <c r="R174" i="3" s="1"/>
  <c r="H174" i="3"/>
  <c r="K175" i="3" s="1"/>
  <c r="N176" i="3" s="1"/>
  <c r="Q177" i="3" s="1"/>
  <c r="I173" i="3"/>
  <c r="L173" i="3" s="1"/>
  <c r="O173" i="3" s="1"/>
  <c r="R173" i="3" s="1"/>
  <c r="H173" i="3"/>
  <c r="K174" i="3" s="1"/>
  <c r="N175" i="3" s="1"/>
  <c r="Q176" i="3" s="1"/>
  <c r="I172" i="3"/>
  <c r="L172" i="3" s="1"/>
  <c r="O172" i="3" s="1"/>
  <c r="R172" i="3" s="1"/>
  <c r="H172" i="3"/>
  <c r="K173" i="3" s="1"/>
  <c r="N174" i="3" s="1"/>
  <c r="Q175" i="3" s="1"/>
  <c r="I171" i="3"/>
  <c r="L171" i="3" s="1"/>
  <c r="O171" i="3" s="1"/>
  <c r="R171" i="3" s="1"/>
  <c r="H171" i="3"/>
  <c r="K172" i="3" s="1"/>
  <c r="N173" i="3" s="1"/>
  <c r="Q174" i="3" s="1"/>
  <c r="I170" i="3"/>
  <c r="L170" i="3" s="1"/>
  <c r="O170" i="3" s="1"/>
  <c r="R170" i="3" s="1"/>
  <c r="H170" i="3"/>
  <c r="K171" i="3" s="1"/>
  <c r="N172" i="3" s="1"/>
  <c r="Q173" i="3" s="1"/>
  <c r="I169" i="3"/>
  <c r="L169" i="3" s="1"/>
  <c r="O169" i="3" s="1"/>
  <c r="R169" i="3" s="1"/>
  <c r="H169" i="3"/>
  <c r="K170" i="3" s="1"/>
  <c r="N171" i="3" s="1"/>
  <c r="Q172" i="3" s="1"/>
  <c r="I168" i="3"/>
  <c r="L168" i="3" s="1"/>
  <c r="O168" i="3" s="1"/>
  <c r="R168" i="3" s="1"/>
  <c r="H168" i="3"/>
  <c r="K169" i="3" s="1"/>
  <c r="N170" i="3" s="1"/>
  <c r="Q171" i="3" s="1"/>
  <c r="I167" i="3"/>
  <c r="L167" i="3" s="1"/>
  <c r="O167" i="3" s="1"/>
  <c r="R167" i="3" s="1"/>
  <c r="H167" i="3"/>
  <c r="K168" i="3" s="1"/>
  <c r="N169" i="3" s="1"/>
  <c r="Q170" i="3" s="1"/>
  <c r="I166" i="3"/>
  <c r="L166" i="3" s="1"/>
  <c r="O166" i="3" s="1"/>
  <c r="R166" i="3" s="1"/>
  <c r="H166" i="3"/>
  <c r="K167" i="3" s="1"/>
  <c r="N168" i="3" s="1"/>
  <c r="Q169" i="3" s="1"/>
  <c r="I165" i="3"/>
  <c r="L165" i="3" s="1"/>
  <c r="O165" i="3" s="1"/>
  <c r="R165" i="3" s="1"/>
  <c r="H165" i="3"/>
  <c r="K166" i="3" s="1"/>
  <c r="N167" i="3" s="1"/>
  <c r="Q168" i="3" s="1"/>
  <c r="I164" i="3"/>
  <c r="L164" i="3" s="1"/>
  <c r="O164" i="3" s="1"/>
  <c r="R164" i="3" s="1"/>
  <c r="H164" i="3"/>
  <c r="K165" i="3" s="1"/>
  <c r="N166" i="3" s="1"/>
  <c r="Q167" i="3" s="1"/>
  <c r="I163" i="3"/>
  <c r="L163" i="3" s="1"/>
  <c r="O163" i="3" s="1"/>
  <c r="R163" i="3" s="1"/>
  <c r="H163" i="3"/>
  <c r="K164" i="3" s="1"/>
  <c r="N165" i="3" s="1"/>
  <c r="Q166" i="3" s="1"/>
  <c r="I162" i="3"/>
  <c r="L162" i="3" s="1"/>
  <c r="O162" i="3" s="1"/>
  <c r="R162" i="3" s="1"/>
  <c r="H162" i="3"/>
  <c r="K163" i="3" s="1"/>
  <c r="N164" i="3" s="1"/>
  <c r="Q165" i="3" s="1"/>
  <c r="I161" i="3"/>
  <c r="L161" i="3" s="1"/>
  <c r="O161" i="3" s="1"/>
  <c r="R161" i="3" s="1"/>
  <c r="H161" i="3"/>
  <c r="K162" i="3" s="1"/>
  <c r="N163" i="3" s="1"/>
  <c r="Q164" i="3" s="1"/>
  <c r="I160" i="3"/>
  <c r="L160" i="3" s="1"/>
  <c r="O160" i="3" s="1"/>
  <c r="R160" i="3" s="1"/>
  <c r="H160" i="3"/>
  <c r="K161" i="3" s="1"/>
  <c r="N162" i="3" s="1"/>
  <c r="Q163" i="3" s="1"/>
  <c r="I159" i="3"/>
  <c r="L159" i="3" s="1"/>
  <c r="O159" i="3" s="1"/>
  <c r="R159" i="3" s="1"/>
  <c r="H159" i="3"/>
  <c r="K160" i="3" s="1"/>
  <c r="N161" i="3" s="1"/>
  <c r="Q162" i="3" s="1"/>
  <c r="I158" i="3"/>
  <c r="L158" i="3" s="1"/>
  <c r="O158" i="3" s="1"/>
  <c r="R158" i="3" s="1"/>
  <c r="H158" i="3"/>
  <c r="K159" i="3" s="1"/>
  <c r="N160" i="3" s="1"/>
  <c r="Q161" i="3" s="1"/>
  <c r="I157" i="3"/>
  <c r="L157" i="3" s="1"/>
  <c r="O157" i="3" s="1"/>
  <c r="R157" i="3" s="1"/>
  <c r="H157" i="3"/>
  <c r="K158" i="3" s="1"/>
  <c r="N159" i="3" s="1"/>
  <c r="Q160" i="3" s="1"/>
  <c r="I156" i="3"/>
  <c r="L156" i="3" s="1"/>
  <c r="O156" i="3" s="1"/>
  <c r="R156" i="3" s="1"/>
  <c r="H156" i="3"/>
  <c r="K157" i="3" s="1"/>
  <c r="N158" i="3" s="1"/>
  <c r="Q159" i="3" s="1"/>
  <c r="I155" i="3"/>
  <c r="L155" i="3" s="1"/>
  <c r="O155" i="3" s="1"/>
  <c r="R155" i="3" s="1"/>
  <c r="H155" i="3"/>
  <c r="K156" i="3" s="1"/>
  <c r="N157" i="3" s="1"/>
  <c r="Q158" i="3" s="1"/>
  <c r="I154" i="3"/>
  <c r="L154" i="3" s="1"/>
  <c r="O154" i="3" s="1"/>
  <c r="R154" i="3" s="1"/>
  <c r="H154" i="3"/>
  <c r="K155" i="3" s="1"/>
  <c r="N156" i="3" s="1"/>
  <c r="Q157" i="3" s="1"/>
  <c r="I153" i="3"/>
  <c r="L153" i="3" s="1"/>
  <c r="O153" i="3" s="1"/>
  <c r="R153" i="3" s="1"/>
  <c r="H153" i="3"/>
  <c r="K154" i="3" s="1"/>
  <c r="N155" i="3" s="1"/>
  <c r="Q156" i="3" s="1"/>
  <c r="I152" i="3"/>
  <c r="L152" i="3" s="1"/>
  <c r="O152" i="3" s="1"/>
  <c r="R152" i="3" s="1"/>
  <c r="H152" i="3"/>
  <c r="K153" i="3" s="1"/>
  <c r="N154" i="3" s="1"/>
  <c r="Q155" i="3" s="1"/>
  <c r="I151" i="3"/>
  <c r="L151" i="3" s="1"/>
  <c r="O151" i="3" s="1"/>
  <c r="R151" i="3" s="1"/>
  <c r="H151" i="3"/>
  <c r="K152" i="3" s="1"/>
  <c r="N153" i="3" s="1"/>
  <c r="Q154" i="3" s="1"/>
  <c r="I150" i="3"/>
  <c r="L150" i="3" s="1"/>
  <c r="O150" i="3" s="1"/>
  <c r="R150" i="3" s="1"/>
  <c r="H150" i="3"/>
  <c r="K151" i="3" s="1"/>
  <c r="N152" i="3" s="1"/>
  <c r="Q153" i="3" s="1"/>
  <c r="I149" i="3"/>
  <c r="L149" i="3" s="1"/>
  <c r="O149" i="3" s="1"/>
  <c r="R149" i="3" s="1"/>
  <c r="H149" i="3"/>
  <c r="K150" i="3" s="1"/>
  <c r="N151" i="3" s="1"/>
  <c r="Q152" i="3" s="1"/>
  <c r="I148" i="3"/>
  <c r="L148" i="3" s="1"/>
  <c r="O148" i="3" s="1"/>
  <c r="R148" i="3" s="1"/>
  <c r="H148" i="3"/>
  <c r="K149" i="3" s="1"/>
  <c r="N150" i="3" s="1"/>
  <c r="Q151" i="3" s="1"/>
  <c r="I147" i="3"/>
  <c r="L147" i="3" s="1"/>
  <c r="O147" i="3" s="1"/>
  <c r="R147" i="3" s="1"/>
  <c r="H147" i="3"/>
  <c r="K148" i="3" s="1"/>
  <c r="N149" i="3" s="1"/>
  <c r="Q150" i="3" s="1"/>
  <c r="I146" i="3"/>
  <c r="L146" i="3" s="1"/>
  <c r="O146" i="3" s="1"/>
  <c r="R146" i="3" s="1"/>
  <c r="H146" i="3"/>
  <c r="K147" i="3" s="1"/>
  <c r="N148" i="3" s="1"/>
  <c r="Q149" i="3" s="1"/>
  <c r="I145" i="3"/>
  <c r="L145" i="3" s="1"/>
  <c r="O145" i="3" s="1"/>
  <c r="R145" i="3" s="1"/>
  <c r="H145" i="3"/>
  <c r="K146" i="3" s="1"/>
  <c r="N147" i="3" s="1"/>
  <c r="Q148" i="3" s="1"/>
  <c r="I144" i="3"/>
  <c r="L144" i="3" s="1"/>
  <c r="O144" i="3" s="1"/>
  <c r="R144" i="3" s="1"/>
  <c r="H144" i="3"/>
  <c r="K145" i="3" s="1"/>
  <c r="N146" i="3" s="1"/>
  <c r="Q147" i="3" s="1"/>
  <c r="I143" i="3"/>
  <c r="L143" i="3" s="1"/>
  <c r="O143" i="3" s="1"/>
  <c r="R143" i="3" s="1"/>
  <c r="H143" i="3"/>
  <c r="K144" i="3" s="1"/>
  <c r="N145" i="3" s="1"/>
  <c r="Q146" i="3" s="1"/>
  <c r="I142" i="3"/>
  <c r="L142" i="3" s="1"/>
  <c r="O142" i="3" s="1"/>
  <c r="R142" i="3" s="1"/>
  <c r="H142" i="3"/>
  <c r="K143" i="3" s="1"/>
  <c r="N144" i="3" s="1"/>
  <c r="Q145" i="3" s="1"/>
  <c r="I141" i="3"/>
  <c r="L141" i="3" s="1"/>
  <c r="O141" i="3" s="1"/>
  <c r="R141" i="3" s="1"/>
  <c r="H141" i="3"/>
  <c r="K142" i="3" s="1"/>
  <c r="N143" i="3" s="1"/>
  <c r="Q144" i="3" s="1"/>
  <c r="I140" i="3"/>
  <c r="L140" i="3" s="1"/>
  <c r="O140" i="3" s="1"/>
  <c r="R140" i="3" s="1"/>
  <c r="H140" i="3"/>
  <c r="K141" i="3" s="1"/>
  <c r="N142" i="3" s="1"/>
  <c r="Q143" i="3" s="1"/>
  <c r="I139" i="3"/>
  <c r="L139" i="3" s="1"/>
  <c r="O139" i="3" s="1"/>
  <c r="R139" i="3" s="1"/>
  <c r="H139" i="3"/>
  <c r="K140" i="3" s="1"/>
  <c r="N141" i="3" s="1"/>
  <c r="Q142" i="3" s="1"/>
  <c r="I138" i="3"/>
  <c r="L138" i="3" s="1"/>
  <c r="O138" i="3" s="1"/>
  <c r="R138" i="3" s="1"/>
  <c r="H138" i="3"/>
  <c r="K139" i="3" s="1"/>
  <c r="N140" i="3" s="1"/>
  <c r="Q141" i="3" s="1"/>
  <c r="I137" i="3"/>
  <c r="L137" i="3" s="1"/>
  <c r="O137" i="3" s="1"/>
  <c r="R137" i="3" s="1"/>
  <c r="H137" i="3"/>
  <c r="K138" i="3" s="1"/>
  <c r="N139" i="3" s="1"/>
  <c r="Q140" i="3" s="1"/>
  <c r="I136" i="3"/>
  <c r="L136" i="3" s="1"/>
  <c r="O136" i="3" s="1"/>
  <c r="R136" i="3" s="1"/>
  <c r="H136" i="3"/>
  <c r="K137" i="3" s="1"/>
  <c r="N138" i="3" s="1"/>
  <c r="Q139" i="3" s="1"/>
  <c r="I135" i="3"/>
  <c r="L135" i="3" s="1"/>
  <c r="O135" i="3" s="1"/>
  <c r="R135" i="3" s="1"/>
  <c r="H135" i="3"/>
  <c r="K136" i="3" s="1"/>
  <c r="N137" i="3" s="1"/>
  <c r="Q138" i="3" s="1"/>
  <c r="I134" i="3"/>
  <c r="L134" i="3" s="1"/>
  <c r="O134" i="3" s="1"/>
  <c r="R134" i="3" s="1"/>
  <c r="H134" i="3"/>
  <c r="K135" i="3" s="1"/>
  <c r="N136" i="3" s="1"/>
  <c r="Q137" i="3" s="1"/>
  <c r="I133" i="3"/>
  <c r="L133" i="3" s="1"/>
  <c r="O133" i="3" s="1"/>
  <c r="R133" i="3" s="1"/>
  <c r="H133" i="3"/>
  <c r="K134" i="3" s="1"/>
  <c r="N135" i="3" s="1"/>
  <c r="Q136" i="3" s="1"/>
  <c r="I132" i="3"/>
  <c r="L132" i="3" s="1"/>
  <c r="O132" i="3" s="1"/>
  <c r="R132" i="3" s="1"/>
  <c r="H132" i="3"/>
  <c r="K133" i="3" s="1"/>
  <c r="N134" i="3" s="1"/>
  <c r="Q135" i="3" s="1"/>
  <c r="I131" i="3"/>
  <c r="L131" i="3" s="1"/>
  <c r="O131" i="3" s="1"/>
  <c r="R131" i="3" s="1"/>
  <c r="H131" i="3"/>
  <c r="K132" i="3" s="1"/>
  <c r="N133" i="3" s="1"/>
  <c r="Q134" i="3" s="1"/>
  <c r="I130" i="3"/>
  <c r="L130" i="3" s="1"/>
  <c r="O130" i="3" s="1"/>
  <c r="R130" i="3" s="1"/>
  <c r="H130" i="3"/>
  <c r="K131" i="3" s="1"/>
  <c r="N132" i="3" s="1"/>
  <c r="Q133" i="3" s="1"/>
  <c r="I129" i="3"/>
  <c r="L129" i="3" s="1"/>
  <c r="O129" i="3" s="1"/>
  <c r="R129" i="3" s="1"/>
  <c r="H129" i="3"/>
  <c r="K130" i="3" s="1"/>
  <c r="N131" i="3" s="1"/>
  <c r="Q132" i="3" s="1"/>
  <c r="I128" i="3"/>
  <c r="L128" i="3" s="1"/>
  <c r="O128" i="3" s="1"/>
  <c r="R128" i="3" s="1"/>
  <c r="H128" i="3"/>
  <c r="K129" i="3" s="1"/>
  <c r="N130" i="3" s="1"/>
  <c r="Q131" i="3" s="1"/>
  <c r="I127" i="3"/>
  <c r="L127" i="3" s="1"/>
  <c r="O127" i="3" s="1"/>
  <c r="R127" i="3" s="1"/>
  <c r="H127" i="3"/>
  <c r="K128" i="3" s="1"/>
  <c r="N129" i="3" s="1"/>
  <c r="Q130" i="3" s="1"/>
  <c r="I126" i="3"/>
  <c r="L126" i="3" s="1"/>
  <c r="O126" i="3" s="1"/>
  <c r="R126" i="3" s="1"/>
  <c r="H126" i="3"/>
  <c r="K127" i="3" s="1"/>
  <c r="N128" i="3" s="1"/>
  <c r="Q129" i="3" s="1"/>
  <c r="I125" i="3"/>
  <c r="L125" i="3" s="1"/>
  <c r="O125" i="3" s="1"/>
  <c r="R125" i="3" s="1"/>
  <c r="H125" i="3"/>
  <c r="K126" i="3" s="1"/>
  <c r="N127" i="3" s="1"/>
  <c r="Q128" i="3" s="1"/>
  <c r="I124" i="3"/>
  <c r="L124" i="3" s="1"/>
  <c r="O124" i="3" s="1"/>
  <c r="R124" i="3" s="1"/>
  <c r="H124" i="3"/>
  <c r="K125" i="3" s="1"/>
  <c r="N126" i="3" s="1"/>
  <c r="Q127" i="3" s="1"/>
  <c r="I123" i="3"/>
  <c r="L123" i="3" s="1"/>
  <c r="O123" i="3" s="1"/>
  <c r="R123" i="3" s="1"/>
  <c r="H123" i="3"/>
  <c r="K124" i="3" s="1"/>
  <c r="N125" i="3" s="1"/>
  <c r="Q126" i="3" s="1"/>
  <c r="I122" i="3"/>
  <c r="L122" i="3" s="1"/>
  <c r="O122" i="3" s="1"/>
  <c r="R122" i="3" s="1"/>
  <c r="H122" i="3"/>
  <c r="K123" i="3" s="1"/>
  <c r="N124" i="3" s="1"/>
  <c r="Q125" i="3" s="1"/>
  <c r="I121" i="3"/>
  <c r="L121" i="3" s="1"/>
  <c r="O121" i="3" s="1"/>
  <c r="R121" i="3" s="1"/>
  <c r="H121" i="3"/>
  <c r="K122" i="3" s="1"/>
  <c r="N123" i="3" s="1"/>
  <c r="Q124" i="3" s="1"/>
  <c r="I120" i="3"/>
  <c r="L120" i="3" s="1"/>
  <c r="O120" i="3" s="1"/>
  <c r="R120" i="3" s="1"/>
  <c r="H120" i="3"/>
  <c r="K121" i="3" s="1"/>
  <c r="N122" i="3" s="1"/>
  <c r="Q123" i="3" s="1"/>
  <c r="I119" i="3"/>
  <c r="L119" i="3" s="1"/>
  <c r="O119" i="3" s="1"/>
  <c r="R119" i="3" s="1"/>
  <c r="H119" i="3"/>
  <c r="K120" i="3" s="1"/>
  <c r="N121" i="3" s="1"/>
  <c r="Q122" i="3" s="1"/>
  <c r="I118" i="3"/>
  <c r="L118" i="3" s="1"/>
  <c r="O118" i="3" s="1"/>
  <c r="R118" i="3" s="1"/>
  <c r="H118" i="3"/>
  <c r="K119" i="3" s="1"/>
  <c r="N120" i="3" s="1"/>
  <c r="Q121" i="3" s="1"/>
  <c r="I117" i="3"/>
  <c r="L117" i="3" s="1"/>
  <c r="O117" i="3" s="1"/>
  <c r="R117" i="3" s="1"/>
  <c r="H117" i="3"/>
  <c r="K118" i="3" s="1"/>
  <c r="N119" i="3" s="1"/>
  <c r="Q120" i="3" s="1"/>
  <c r="I116" i="3"/>
  <c r="L116" i="3" s="1"/>
  <c r="O116" i="3" s="1"/>
  <c r="R116" i="3" s="1"/>
  <c r="H116" i="3"/>
  <c r="K117" i="3" s="1"/>
  <c r="N118" i="3" s="1"/>
  <c r="Q119" i="3" s="1"/>
  <c r="I115" i="3"/>
  <c r="L115" i="3" s="1"/>
  <c r="O115" i="3" s="1"/>
  <c r="R115" i="3" s="1"/>
  <c r="H115" i="3"/>
  <c r="K116" i="3" s="1"/>
  <c r="N117" i="3" s="1"/>
  <c r="Q118" i="3" s="1"/>
  <c r="I114" i="3"/>
  <c r="L114" i="3" s="1"/>
  <c r="O114" i="3" s="1"/>
  <c r="R114" i="3" s="1"/>
  <c r="H114" i="3"/>
  <c r="K115" i="3" s="1"/>
  <c r="N116" i="3" s="1"/>
  <c r="Q117" i="3" s="1"/>
  <c r="I113" i="3"/>
  <c r="L113" i="3" s="1"/>
  <c r="O113" i="3" s="1"/>
  <c r="R113" i="3" s="1"/>
  <c r="H113" i="3"/>
  <c r="K114" i="3" s="1"/>
  <c r="N115" i="3" s="1"/>
  <c r="Q116" i="3" s="1"/>
  <c r="I112" i="3"/>
  <c r="L112" i="3" s="1"/>
  <c r="O112" i="3" s="1"/>
  <c r="R112" i="3" s="1"/>
  <c r="H112" i="3"/>
  <c r="K113" i="3" s="1"/>
  <c r="N114" i="3" s="1"/>
  <c r="Q115" i="3" s="1"/>
  <c r="I111" i="3"/>
  <c r="L111" i="3" s="1"/>
  <c r="O111" i="3" s="1"/>
  <c r="R111" i="3" s="1"/>
  <c r="H111" i="3"/>
  <c r="K112" i="3" s="1"/>
  <c r="N113" i="3" s="1"/>
  <c r="Q114" i="3" s="1"/>
  <c r="I110" i="3"/>
  <c r="L110" i="3" s="1"/>
  <c r="O110" i="3" s="1"/>
  <c r="R110" i="3" s="1"/>
  <c r="H110" i="3"/>
  <c r="K111" i="3" s="1"/>
  <c r="N112" i="3" s="1"/>
  <c r="Q113" i="3" s="1"/>
  <c r="I109" i="3"/>
  <c r="L109" i="3" s="1"/>
  <c r="O109" i="3" s="1"/>
  <c r="R109" i="3" s="1"/>
  <c r="H109" i="3"/>
  <c r="K110" i="3" s="1"/>
  <c r="N111" i="3" s="1"/>
  <c r="Q112" i="3" s="1"/>
  <c r="I108" i="3"/>
  <c r="L108" i="3" s="1"/>
  <c r="O108" i="3" s="1"/>
  <c r="R108" i="3" s="1"/>
  <c r="H108" i="3"/>
  <c r="K109" i="3" s="1"/>
  <c r="N110" i="3" s="1"/>
  <c r="Q111" i="3" s="1"/>
  <c r="I107" i="3"/>
  <c r="L107" i="3" s="1"/>
  <c r="O107" i="3" s="1"/>
  <c r="R107" i="3" s="1"/>
  <c r="H107" i="3"/>
  <c r="K108" i="3" s="1"/>
  <c r="N109" i="3" s="1"/>
  <c r="Q110" i="3" s="1"/>
  <c r="I106" i="3"/>
  <c r="L106" i="3" s="1"/>
  <c r="O106" i="3" s="1"/>
  <c r="R106" i="3" s="1"/>
  <c r="H106" i="3"/>
  <c r="K107" i="3" s="1"/>
  <c r="N108" i="3" s="1"/>
  <c r="Q109" i="3" s="1"/>
  <c r="I105" i="3"/>
  <c r="L105" i="3" s="1"/>
  <c r="O105" i="3" s="1"/>
  <c r="R105" i="3" s="1"/>
  <c r="H105" i="3"/>
  <c r="K106" i="3" s="1"/>
  <c r="N107" i="3" s="1"/>
  <c r="Q108" i="3" s="1"/>
  <c r="I104" i="3"/>
  <c r="L104" i="3" s="1"/>
  <c r="O104" i="3" s="1"/>
  <c r="R104" i="3" s="1"/>
  <c r="H104" i="3"/>
  <c r="K105" i="3" s="1"/>
  <c r="N106" i="3" s="1"/>
  <c r="Q107" i="3" s="1"/>
  <c r="I103" i="3"/>
  <c r="L103" i="3" s="1"/>
  <c r="O103" i="3" s="1"/>
  <c r="R103" i="3" s="1"/>
  <c r="H103" i="3"/>
  <c r="K104" i="3" s="1"/>
  <c r="N105" i="3" s="1"/>
  <c r="Q106" i="3" s="1"/>
  <c r="I102" i="3"/>
  <c r="L102" i="3" s="1"/>
  <c r="O102" i="3" s="1"/>
  <c r="R102" i="3" s="1"/>
  <c r="H102" i="3"/>
  <c r="K103" i="3" s="1"/>
  <c r="N104" i="3" s="1"/>
  <c r="Q105" i="3" s="1"/>
  <c r="I101" i="3"/>
  <c r="L101" i="3" s="1"/>
  <c r="O101" i="3" s="1"/>
  <c r="R101" i="3" s="1"/>
  <c r="H101" i="3"/>
  <c r="K102" i="3" s="1"/>
  <c r="N103" i="3" s="1"/>
  <c r="Q104" i="3" s="1"/>
  <c r="I100" i="3"/>
  <c r="L100" i="3" s="1"/>
  <c r="O100" i="3" s="1"/>
  <c r="R100" i="3" s="1"/>
  <c r="H100" i="3"/>
  <c r="K101" i="3" s="1"/>
  <c r="N102" i="3" s="1"/>
  <c r="Q103" i="3" s="1"/>
  <c r="I99" i="3"/>
  <c r="L99" i="3" s="1"/>
  <c r="O99" i="3" s="1"/>
  <c r="R99" i="3" s="1"/>
  <c r="H99" i="3"/>
  <c r="K100" i="3" s="1"/>
  <c r="N101" i="3" s="1"/>
  <c r="Q102" i="3" s="1"/>
  <c r="I98" i="3"/>
  <c r="L98" i="3" s="1"/>
  <c r="O98" i="3" s="1"/>
  <c r="R98" i="3" s="1"/>
  <c r="H98" i="3"/>
  <c r="K99" i="3" s="1"/>
  <c r="N100" i="3" s="1"/>
  <c r="Q101" i="3" s="1"/>
  <c r="I97" i="3"/>
  <c r="L97" i="3" s="1"/>
  <c r="O97" i="3" s="1"/>
  <c r="R97" i="3" s="1"/>
  <c r="H97" i="3"/>
  <c r="K98" i="3" s="1"/>
  <c r="N99" i="3" s="1"/>
  <c r="Q100" i="3" s="1"/>
  <c r="I96" i="3"/>
  <c r="L96" i="3" s="1"/>
  <c r="O96" i="3" s="1"/>
  <c r="R96" i="3" s="1"/>
  <c r="H96" i="3"/>
  <c r="K97" i="3" s="1"/>
  <c r="N98" i="3" s="1"/>
  <c r="Q99" i="3" s="1"/>
  <c r="I95" i="3"/>
  <c r="L95" i="3" s="1"/>
  <c r="O95" i="3" s="1"/>
  <c r="R95" i="3" s="1"/>
  <c r="H95" i="3"/>
  <c r="K96" i="3" s="1"/>
  <c r="N97" i="3" s="1"/>
  <c r="Q98" i="3" s="1"/>
  <c r="I94" i="3"/>
  <c r="L94" i="3" s="1"/>
  <c r="O94" i="3" s="1"/>
  <c r="R94" i="3" s="1"/>
  <c r="H94" i="3"/>
  <c r="K95" i="3" s="1"/>
  <c r="N96" i="3" s="1"/>
  <c r="Q97" i="3" s="1"/>
  <c r="I93" i="3"/>
  <c r="L93" i="3" s="1"/>
  <c r="O93" i="3" s="1"/>
  <c r="R93" i="3" s="1"/>
  <c r="H93" i="3"/>
  <c r="K94" i="3" s="1"/>
  <c r="N95" i="3" s="1"/>
  <c r="Q96" i="3" s="1"/>
  <c r="I92" i="3"/>
  <c r="L92" i="3" s="1"/>
  <c r="O92" i="3" s="1"/>
  <c r="R92" i="3" s="1"/>
  <c r="H92" i="3"/>
  <c r="K93" i="3" s="1"/>
  <c r="N94" i="3" s="1"/>
  <c r="Q95" i="3" s="1"/>
  <c r="I91" i="3"/>
  <c r="L91" i="3" s="1"/>
  <c r="O91" i="3" s="1"/>
  <c r="R91" i="3" s="1"/>
  <c r="H91" i="3"/>
  <c r="K92" i="3" s="1"/>
  <c r="N93" i="3" s="1"/>
  <c r="Q94" i="3" s="1"/>
  <c r="I90" i="3"/>
  <c r="L90" i="3" s="1"/>
  <c r="O90" i="3" s="1"/>
  <c r="R90" i="3" s="1"/>
  <c r="H90" i="3"/>
  <c r="K91" i="3" s="1"/>
  <c r="N92" i="3" s="1"/>
  <c r="Q93" i="3" s="1"/>
  <c r="I89" i="3"/>
  <c r="L89" i="3" s="1"/>
  <c r="O89" i="3" s="1"/>
  <c r="R89" i="3" s="1"/>
  <c r="H89" i="3"/>
  <c r="K90" i="3" s="1"/>
  <c r="N91" i="3" s="1"/>
  <c r="Q92" i="3" s="1"/>
  <c r="I88" i="3"/>
  <c r="L88" i="3" s="1"/>
  <c r="O88" i="3" s="1"/>
  <c r="R88" i="3" s="1"/>
  <c r="H88" i="3"/>
  <c r="K89" i="3" s="1"/>
  <c r="N90" i="3" s="1"/>
  <c r="Q91" i="3" s="1"/>
  <c r="I87" i="3"/>
  <c r="L87" i="3" s="1"/>
  <c r="O87" i="3" s="1"/>
  <c r="R87" i="3" s="1"/>
  <c r="H87" i="3"/>
  <c r="K88" i="3" s="1"/>
  <c r="N89" i="3" s="1"/>
  <c r="Q90" i="3" s="1"/>
  <c r="I86" i="3"/>
  <c r="L86" i="3" s="1"/>
  <c r="O86" i="3" s="1"/>
  <c r="R86" i="3" s="1"/>
  <c r="H86" i="3"/>
  <c r="K87" i="3" s="1"/>
  <c r="N88" i="3" s="1"/>
  <c r="Q89" i="3" s="1"/>
  <c r="I85" i="3"/>
  <c r="L85" i="3" s="1"/>
  <c r="O85" i="3" s="1"/>
  <c r="R85" i="3" s="1"/>
  <c r="H85" i="3"/>
  <c r="K86" i="3" s="1"/>
  <c r="N87" i="3" s="1"/>
  <c r="Q88" i="3" s="1"/>
  <c r="L84" i="3"/>
  <c r="O84" i="3" s="1"/>
  <c r="R84" i="3" s="1"/>
  <c r="K85" i="3"/>
  <c r="N86" i="3" s="1"/>
  <c r="Q87" i="3" s="1"/>
  <c r="I83" i="3"/>
  <c r="L83" i="3" s="1"/>
  <c r="O83" i="3" s="1"/>
  <c r="R83" i="3" s="1"/>
  <c r="H83" i="3"/>
  <c r="K84" i="3" s="1"/>
  <c r="N85" i="3" s="1"/>
  <c r="Q86" i="3" s="1"/>
  <c r="I82" i="3"/>
  <c r="L82" i="3" s="1"/>
  <c r="O82" i="3" s="1"/>
  <c r="R82" i="3" s="1"/>
  <c r="H82" i="3"/>
  <c r="K83" i="3" s="1"/>
  <c r="N84" i="3" s="1"/>
  <c r="Q85" i="3" s="1"/>
  <c r="I81" i="3"/>
  <c r="L81" i="3" s="1"/>
  <c r="O81" i="3" s="1"/>
  <c r="R81" i="3" s="1"/>
  <c r="H81" i="3"/>
  <c r="K82" i="3" s="1"/>
  <c r="N83" i="3" s="1"/>
  <c r="Q84" i="3" s="1"/>
  <c r="I80" i="3"/>
  <c r="L80" i="3" s="1"/>
  <c r="O80" i="3" s="1"/>
  <c r="R80" i="3" s="1"/>
  <c r="H80" i="3"/>
  <c r="K81" i="3" s="1"/>
  <c r="N82" i="3" s="1"/>
  <c r="Q83" i="3" s="1"/>
  <c r="I79" i="3"/>
  <c r="L79" i="3" s="1"/>
  <c r="O79" i="3" s="1"/>
  <c r="R79" i="3" s="1"/>
  <c r="H79" i="3"/>
  <c r="K80" i="3" s="1"/>
  <c r="N81" i="3" s="1"/>
  <c r="Q82" i="3" s="1"/>
  <c r="I78" i="3"/>
  <c r="L78" i="3" s="1"/>
  <c r="O78" i="3" s="1"/>
  <c r="R78" i="3" s="1"/>
  <c r="H78" i="3"/>
  <c r="K79" i="3" s="1"/>
  <c r="N80" i="3" s="1"/>
  <c r="Q81" i="3" s="1"/>
  <c r="I77" i="3"/>
  <c r="L77" i="3" s="1"/>
  <c r="O77" i="3" s="1"/>
  <c r="R77" i="3" s="1"/>
  <c r="H77" i="3"/>
  <c r="K78" i="3" s="1"/>
  <c r="N79" i="3" s="1"/>
  <c r="Q80" i="3" s="1"/>
  <c r="I76" i="3"/>
  <c r="L76" i="3" s="1"/>
  <c r="O76" i="3" s="1"/>
  <c r="R76" i="3" s="1"/>
  <c r="H76" i="3"/>
  <c r="K77" i="3" s="1"/>
  <c r="N78" i="3" s="1"/>
  <c r="Q79" i="3" s="1"/>
  <c r="I75" i="3"/>
  <c r="L75" i="3" s="1"/>
  <c r="O75" i="3" s="1"/>
  <c r="R75" i="3" s="1"/>
  <c r="H75" i="3"/>
  <c r="K76" i="3" s="1"/>
  <c r="N77" i="3" s="1"/>
  <c r="Q78" i="3" s="1"/>
  <c r="I74" i="3"/>
  <c r="L74" i="3" s="1"/>
  <c r="O74" i="3" s="1"/>
  <c r="R74" i="3" s="1"/>
  <c r="H74" i="3"/>
  <c r="K75" i="3" s="1"/>
  <c r="N76" i="3" s="1"/>
  <c r="Q77" i="3" s="1"/>
  <c r="I73" i="3"/>
  <c r="L73" i="3" s="1"/>
  <c r="O73" i="3" s="1"/>
  <c r="R73" i="3" s="1"/>
  <c r="H73" i="3"/>
  <c r="K74" i="3" s="1"/>
  <c r="N75" i="3" s="1"/>
  <c r="Q76" i="3" s="1"/>
  <c r="I72" i="3"/>
  <c r="L72" i="3" s="1"/>
  <c r="O72" i="3" s="1"/>
  <c r="R72" i="3" s="1"/>
  <c r="H72" i="3"/>
  <c r="K73" i="3" s="1"/>
  <c r="N74" i="3" s="1"/>
  <c r="Q75" i="3" s="1"/>
  <c r="I71" i="3"/>
  <c r="L71" i="3" s="1"/>
  <c r="O71" i="3" s="1"/>
  <c r="R71" i="3" s="1"/>
  <c r="H71" i="3"/>
  <c r="K72" i="3" s="1"/>
  <c r="N73" i="3" s="1"/>
  <c r="Q74" i="3" s="1"/>
  <c r="I70" i="3"/>
  <c r="L70" i="3" s="1"/>
  <c r="O70" i="3" s="1"/>
  <c r="R70" i="3" s="1"/>
  <c r="H70" i="3"/>
  <c r="K71" i="3" s="1"/>
  <c r="N72" i="3" s="1"/>
  <c r="Q73" i="3" s="1"/>
  <c r="I69" i="3"/>
  <c r="L69" i="3" s="1"/>
  <c r="O69" i="3" s="1"/>
  <c r="R69" i="3" s="1"/>
  <c r="H69" i="3"/>
  <c r="K70" i="3" s="1"/>
  <c r="N71" i="3" s="1"/>
  <c r="Q72" i="3" s="1"/>
  <c r="I68" i="3"/>
  <c r="L68" i="3" s="1"/>
  <c r="O68" i="3" s="1"/>
  <c r="R68" i="3" s="1"/>
  <c r="H68" i="3"/>
  <c r="K69" i="3" s="1"/>
  <c r="N70" i="3" s="1"/>
  <c r="Q71" i="3" s="1"/>
  <c r="I67" i="3"/>
  <c r="L67" i="3" s="1"/>
  <c r="O67" i="3" s="1"/>
  <c r="R67" i="3" s="1"/>
  <c r="H67" i="3"/>
  <c r="K68" i="3" s="1"/>
  <c r="N69" i="3" s="1"/>
  <c r="Q70" i="3" s="1"/>
  <c r="I66" i="3"/>
  <c r="L66" i="3" s="1"/>
  <c r="O66" i="3" s="1"/>
  <c r="R66" i="3" s="1"/>
  <c r="H66" i="3"/>
  <c r="K67" i="3" s="1"/>
  <c r="N68" i="3" s="1"/>
  <c r="Q69" i="3" s="1"/>
  <c r="I65" i="3"/>
  <c r="L65" i="3" s="1"/>
  <c r="O65" i="3" s="1"/>
  <c r="R65" i="3" s="1"/>
  <c r="H65" i="3"/>
  <c r="K66" i="3" s="1"/>
  <c r="N67" i="3" s="1"/>
  <c r="Q68" i="3" s="1"/>
  <c r="I64" i="3"/>
  <c r="L64" i="3" s="1"/>
  <c r="O64" i="3" s="1"/>
  <c r="R64" i="3" s="1"/>
  <c r="H64" i="3"/>
  <c r="K65" i="3" s="1"/>
  <c r="N66" i="3" s="1"/>
  <c r="Q67" i="3" s="1"/>
  <c r="I63" i="3"/>
  <c r="L63" i="3" s="1"/>
  <c r="O63" i="3" s="1"/>
  <c r="R63" i="3" s="1"/>
  <c r="H63" i="3"/>
  <c r="K64" i="3" s="1"/>
  <c r="N65" i="3" s="1"/>
  <c r="Q66" i="3" s="1"/>
  <c r="I62" i="3"/>
  <c r="L62" i="3" s="1"/>
  <c r="O62" i="3" s="1"/>
  <c r="R62" i="3" s="1"/>
  <c r="H62" i="3"/>
  <c r="K63" i="3" s="1"/>
  <c r="N64" i="3" s="1"/>
  <c r="Q65" i="3" s="1"/>
  <c r="I61" i="3"/>
  <c r="L61" i="3" s="1"/>
  <c r="O61" i="3" s="1"/>
  <c r="R61" i="3" s="1"/>
  <c r="H61" i="3"/>
  <c r="K62" i="3" s="1"/>
  <c r="N63" i="3" s="1"/>
  <c r="Q64" i="3" s="1"/>
  <c r="I60" i="3"/>
  <c r="L60" i="3" s="1"/>
  <c r="O60" i="3" s="1"/>
  <c r="R60" i="3" s="1"/>
  <c r="H60" i="3"/>
  <c r="K61" i="3" s="1"/>
  <c r="N62" i="3" s="1"/>
  <c r="Q63" i="3" s="1"/>
  <c r="I59" i="3"/>
  <c r="L59" i="3" s="1"/>
  <c r="O59" i="3" s="1"/>
  <c r="R59" i="3" s="1"/>
  <c r="H59" i="3"/>
  <c r="K60" i="3" s="1"/>
  <c r="N61" i="3" s="1"/>
  <c r="Q62" i="3" s="1"/>
  <c r="I58" i="3"/>
  <c r="L58" i="3" s="1"/>
  <c r="O58" i="3" s="1"/>
  <c r="R58" i="3" s="1"/>
  <c r="H58" i="3"/>
  <c r="K59" i="3" s="1"/>
  <c r="N60" i="3" s="1"/>
  <c r="Q61" i="3" s="1"/>
  <c r="I57" i="3"/>
  <c r="L57" i="3" s="1"/>
  <c r="O57" i="3" s="1"/>
  <c r="R57" i="3" s="1"/>
  <c r="H57" i="3"/>
  <c r="K58" i="3" s="1"/>
  <c r="N59" i="3" s="1"/>
  <c r="Q60" i="3" s="1"/>
  <c r="I56" i="3"/>
  <c r="L56" i="3" s="1"/>
  <c r="O56" i="3" s="1"/>
  <c r="R56" i="3" s="1"/>
  <c r="H56" i="3"/>
  <c r="K57" i="3" s="1"/>
  <c r="N58" i="3" s="1"/>
  <c r="Q59" i="3" s="1"/>
  <c r="I55" i="3"/>
  <c r="L55" i="3" s="1"/>
  <c r="O55" i="3" s="1"/>
  <c r="R55" i="3" s="1"/>
  <c r="H55" i="3"/>
  <c r="K56" i="3" s="1"/>
  <c r="N57" i="3" s="1"/>
  <c r="Q58" i="3" s="1"/>
  <c r="I54" i="3"/>
  <c r="L54" i="3" s="1"/>
  <c r="O54" i="3" s="1"/>
  <c r="R54" i="3" s="1"/>
  <c r="H54" i="3"/>
  <c r="K55" i="3" s="1"/>
  <c r="N56" i="3" s="1"/>
  <c r="Q57" i="3" s="1"/>
  <c r="I53" i="3"/>
  <c r="L53" i="3" s="1"/>
  <c r="O53" i="3" s="1"/>
  <c r="R53" i="3" s="1"/>
  <c r="H53" i="3"/>
  <c r="K54" i="3" s="1"/>
  <c r="N55" i="3" s="1"/>
  <c r="Q56" i="3" s="1"/>
  <c r="I52" i="3"/>
  <c r="L52" i="3" s="1"/>
  <c r="O52" i="3" s="1"/>
  <c r="R52" i="3" s="1"/>
  <c r="H52" i="3"/>
  <c r="K53" i="3" s="1"/>
  <c r="N54" i="3" s="1"/>
  <c r="Q55" i="3" s="1"/>
  <c r="I51" i="3"/>
  <c r="L51" i="3" s="1"/>
  <c r="O51" i="3" s="1"/>
  <c r="R51" i="3" s="1"/>
  <c r="H51" i="3"/>
  <c r="K52" i="3" s="1"/>
  <c r="N53" i="3" s="1"/>
  <c r="Q54" i="3" s="1"/>
  <c r="I50" i="3"/>
  <c r="L50" i="3" s="1"/>
  <c r="O50" i="3" s="1"/>
  <c r="R50" i="3" s="1"/>
  <c r="H50" i="3"/>
  <c r="K51" i="3" s="1"/>
  <c r="N52" i="3" s="1"/>
  <c r="Q53" i="3" s="1"/>
  <c r="I49" i="3"/>
  <c r="L49" i="3" s="1"/>
  <c r="O49" i="3" s="1"/>
  <c r="R49" i="3" s="1"/>
  <c r="H49" i="3"/>
  <c r="K50" i="3" s="1"/>
  <c r="N51" i="3" s="1"/>
  <c r="Q52" i="3" s="1"/>
  <c r="I48" i="3"/>
  <c r="L48" i="3" s="1"/>
  <c r="O48" i="3" s="1"/>
  <c r="R48" i="3" s="1"/>
  <c r="H48" i="3"/>
  <c r="K49" i="3" s="1"/>
  <c r="N50" i="3" s="1"/>
  <c r="Q51" i="3" s="1"/>
  <c r="I47" i="3"/>
  <c r="L47" i="3" s="1"/>
  <c r="O47" i="3" s="1"/>
  <c r="R47" i="3" s="1"/>
  <c r="H47" i="3"/>
  <c r="K48" i="3" s="1"/>
  <c r="N49" i="3" s="1"/>
  <c r="Q50" i="3" s="1"/>
  <c r="I46" i="3"/>
  <c r="L46" i="3" s="1"/>
  <c r="O46" i="3" s="1"/>
  <c r="R46" i="3" s="1"/>
  <c r="K47" i="3"/>
  <c r="I45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L259" i="3" l="1"/>
  <c r="J299" i="3"/>
  <c r="L260" i="3"/>
  <c r="J300" i="3"/>
  <c r="L45" i="3"/>
  <c r="O45" i="3" s="1"/>
  <c r="R45" i="3" s="1"/>
  <c r="J85" i="3"/>
  <c r="N48" i="3"/>
  <c r="M87" i="3"/>
  <c r="M86" i="3"/>
  <c r="M85" i="3"/>
  <c r="O260" i="3" l="1"/>
  <c r="M300" i="3"/>
  <c r="O259" i="3"/>
  <c r="M299" i="3"/>
  <c r="Q49" i="3"/>
  <c r="P88" i="3"/>
  <c r="P87" i="3"/>
  <c r="P86" i="3"/>
  <c r="P85" i="3"/>
  <c r="R259" i="3" l="1"/>
  <c r="P299" i="3"/>
  <c r="R260" i="3"/>
  <c r="S300" i="3" s="1"/>
  <c r="P300" i="3"/>
  <c r="S89" i="3"/>
  <c r="S88" i="3"/>
  <c r="S87" i="3"/>
  <c r="S86" i="3"/>
  <c r="S85" i="3"/>
  <c r="S299" i="3" l="1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V5" i="3"/>
  <c r="V6" i="3"/>
  <c r="V7" i="3"/>
  <c r="V8" i="3"/>
  <c r="G85" i="3"/>
  <c r="G86" i="3"/>
  <c r="V4" i="3"/>
</calcChain>
</file>

<file path=xl/sharedStrings.xml><?xml version="1.0" encoding="utf-8"?>
<sst xmlns="http://schemas.openxmlformats.org/spreadsheetml/2006/main" count="114" uniqueCount="36">
  <si>
    <t>A peak in LEI has led a top in the S&amp;P by 8mo on avg</t>
  </si>
  <si>
    <t>https://www.conference-board.org/data/bcicountry.cfm?cid=1</t>
  </si>
  <si>
    <t>Date</t>
  </si>
  <si>
    <t>Conference Board Leading Indicator</t>
  </si>
  <si>
    <t>6mo change</t>
  </si>
  <si>
    <t>Var y/y %</t>
  </si>
  <si>
    <t>GDP y/y %</t>
  </si>
  <si>
    <t>S&amp;P 500</t>
  </si>
  <si>
    <t>S&amp;P y/y %</t>
  </si>
  <si>
    <t>Rolling: 10yr Correlation</t>
  </si>
  <si>
    <t/>
  </si>
  <si>
    <t xml:space="preserve">University of Michigan Consumer Sentiment Index (UMCSI) </t>
  </si>
  <si>
    <t xml:space="preserve">As long as UMCSI &gt; 75 -&gt; 2% GDP Growth </t>
  </si>
  <si>
    <t>&lt; 70 -&gt; Potential Recession -&gt; very bearish -&gt; Expect the GDP contracting</t>
  </si>
  <si>
    <t>UMCSI</t>
  </si>
  <si>
    <t>YoY</t>
  </si>
  <si>
    <t>Mich Current Index</t>
  </si>
  <si>
    <t>Mich Expected Index</t>
  </si>
  <si>
    <t>S&amp;P500</t>
  </si>
  <si>
    <t>US Real GDP</t>
  </si>
  <si>
    <t>USMCI</t>
  </si>
  <si>
    <t>UMSCI YoY</t>
  </si>
  <si>
    <t>GDP YoY</t>
  </si>
  <si>
    <t>Rolling 10yr-Correlation</t>
  </si>
  <si>
    <t>No Lag</t>
  </si>
  <si>
    <t>UMSCI - 3 Months Lag</t>
  </si>
  <si>
    <t>UMSCI - 6 Months Lag</t>
  </si>
  <si>
    <t>UMSCI - 9 Months Lag</t>
  </si>
  <si>
    <t>UMSCI - 12 Months Lag</t>
  </si>
  <si>
    <t>Average 10yr Correlation: USMCI vs Real GDP YoY</t>
  </si>
  <si>
    <t>3 Months Lag</t>
  </si>
  <si>
    <t>6 Months Lag</t>
  </si>
  <si>
    <t>9 Months Lag</t>
  </si>
  <si>
    <t>12 Months Lag</t>
  </si>
  <si>
    <t>#N/D</t>
  </si>
  <si>
    <t>UMSCI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</si>
</sst>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charset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3">
    <xf numFmtId="0" fontId="0" fillId="0" borderId="0" xfId="0"/>
    <xf numFmtId="0" fontId="3" fillId="2" borderId="0" xfId="0" applyFont="1" applyFill="1" applyAlignment="1">
      <alignment horizontal="left" vertical="center" indent="1"/>
    </xf>
    <xf numFmtId="164" fontId="3" fillId="2" borderId="0" xfId="1" applyNumberFormat="1" applyFont="1" applyFill="1" applyAlignment="1">
      <alignment horizontal="left" vertical="center" indent="1"/>
    </xf>
    <xf numFmtId="14" fontId="4" fillId="2" borderId="0" xfId="2" applyNumberFormat="1" applyFont="1" applyFill="1" applyAlignment="1">
      <alignment horizontal="left" vertical="center" indent="1"/>
    </xf>
    <xf numFmtId="14" fontId="5" fillId="3" borderId="1" xfId="0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left" vertical="center" indent="1"/>
    </xf>
    <xf numFmtId="2" fontId="5" fillId="3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left" indent="1"/>
    </xf>
    <xf numFmtId="0" fontId="6" fillId="2" borderId="0" xfId="0" applyFont="1" applyFill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14" fontId="3" fillId="2" borderId="0" xfId="0" applyNumberFormat="1" applyFont="1" applyFill="1" applyAlignment="1">
      <alignment horizontal="center"/>
    </xf>
    <xf numFmtId="0" fontId="3" fillId="2" borderId="0" xfId="0" applyFont="1" applyFill="1"/>
    <xf numFmtId="14" fontId="5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3" fillId="2" borderId="1" xfId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 vertical="center" wrapText="1"/>
    </xf>
    <xf numFmtId="14" fontId="3" fillId="2" borderId="0" xfId="0" applyNumberFormat="1" applyFont="1" applyFill="1" applyAlignment="1">
      <alignment horizontal="left" vertical="center" indent="1"/>
    </xf>
    <xf numFmtId="164" fontId="3" fillId="2" borderId="0" xfId="1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4" fontId="3" fillId="2" borderId="11" xfId="1" applyNumberFormat="1" applyFont="1" applyFill="1" applyBorder="1" applyAlignment="1">
      <alignment horizontal="center" vertical="center"/>
    </xf>
    <xf numFmtId="0" fontId="3" fillId="2" borderId="12" xfId="0" applyFont="1" applyFill="1" applyBorder="1"/>
    <xf numFmtId="9" fontId="3" fillId="2" borderId="10" xfId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 vertical="center"/>
    </xf>
    <xf numFmtId="14" fontId="6" fillId="2" borderId="0" xfId="0" applyNumberFormat="1" applyFont="1" applyFill="1" applyAlignment="1">
      <alignment horizontal="left" wrapText="1" indent="1"/>
    </xf>
    <xf numFmtId="0" fontId="0" fillId="2" borderId="0" xfId="0" applyFill="1"/>
    <xf numFmtId="14" fontId="7" fillId="2" borderId="12" xfId="0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65" fontId="7" fillId="2" borderId="12" xfId="0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5" fontId="7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9" fillId="2" borderId="0" xfId="0" applyFont="1" applyFill="1" applyAlignment="1">
      <alignment horizontal="center"/>
    </xf>
    <xf numFmtId="0" fontId="7" fillId="2" borderId="16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10" fontId="7" fillId="2" borderId="12" xfId="0" applyNumberFormat="1" applyFont="1" applyFill="1" applyBorder="1" applyAlignment="1">
      <alignment horizontal="center" vertical="center"/>
    </xf>
    <xf numFmtId="164" fontId="7" fillId="2" borderId="12" xfId="0" applyNumberFormat="1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left" vertical="center" indent="1"/>
    </xf>
    <xf numFmtId="164" fontId="7" fillId="5" borderId="0" xfId="0" applyNumberFormat="1" applyFont="1" applyFill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left" vertical="center" indent="1"/>
    </xf>
    <xf numFmtId="164" fontId="7" fillId="5" borderId="8" xfId="0" applyNumberFormat="1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164" fontId="7" fillId="2" borderId="20" xfId="0" applyNumberFormat="1" applyFont="1" applyFill="1" applyBorder="1" applyAlignment="1">
      <alignment horizontal="center" vertical="center"/>
    </xf>
    <xf numFmtId="10" fontId="7" fillId="2" borderId="15" xfId="0" applyNumberFormat="1" applyFont="1" applyFill="1" applyBorder="1" applyAlignment="1">
      <alignment horizontal="center" vertical="center"/>
    </xf>
    <xf numFmtId="10" fontId="7" fillId="2" borderId="16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16" xfId="0" applyFill="1" applyBorder="1" applyAlignment="1">
      <alignment horizontal="center"/>
    </xf>
    <xf numFmtId="14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2" borderId="21" xfId="0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10" fontId="7" fillId="2" borderId="20" xfId="0" applyNumberFormat="1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/>
    </xf>
    <xf numFmtId="164" fontId="7" fillId="2" borderId="16" xfId="0" applyNumberFormat="1" applyFont="1" applyFill="1" applyBorder="1" applyAlignment="1">
      <alignment horizontal="center" vertical="center"/>
    </xf>
    <xf numFmtId="14" fontId="12" fillId="2" borderId="12" xfId="0" applyNumberFormat="1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165" fontId="12" fillId="2" borderId="12" xfId="0" applyNumberFormat="1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14" fontId="12" fillId="2" borderId="0" xfId="0" applyNumberFormat="1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165" fontId="12" fillId="2" borderId="0" xfId="0" applyNumberFormat="1" applyFont="1" applyFill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20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wrapText="1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CH" sz="1100" b="1">
                <a:solidFill>
                  <a:schemeClr val="bg1"/>
                </a:solidFill>
              </a:rPr>
              <a:t>LEI</a:t>
            </a:r>
            <a:r>
              <a:rPr lang="fr-CH" sz="1100" b="1" baseline="0">
                <a:solidFill>
                  <a:schemeClr val="bg1"/>
                </a:solidFill>
              </a:rPr>
              <a:t> vs S&amp;P500 (lhs)</a:t>
            </a:r>
            <a:endParaRPr lang="fr-CH" sz="11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LEI!$F$3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LEI!$A$496:$A$788</c:f>
              <c:numCache>
                <c:formatCode>m/d/yyyy</c:formatCode>
                <c:ptCount val="29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</c:numCache>
            </c:numRef>
          </c:cat>
          <c:val>
            <c:numRef>
              <c:f>LEI!$F$496:$F$787</c:f>
              <c:numCache>
                <c:formatCode>0.00</c:formatCode>
                <c:ptCount val="292"/>
                <c:pt idx="0">
                  <c:v>1394.459961</c:v>
                </c:pt>
                <c:pt idx="1">
                  <c:v>1366.420044</c:v>
                </c:pt>
                <c:pt idx="2">
                  <c:v>1498.579956</c:v>
                </c:pt>
                <c:pt idx="3">
                  <c:v>1452.4300539999999</c:v>
                </c:pt>
                <c:pt idx="4">
                  <c:v>1420.599976</c:v>
                </c:pt>
                <c:pt idx="5">
                  <c:v>1454.599976</c:v>
                </c:pt>
                <c:pt idx="6">
                  <c:v>1430.829956</c:v>
                </c:pt>
                <c:pt idx="7">
                  <c:v>1517.6800539999999</c:v>
                </c:pt>
                <c:pt idx="8">
                  <c:v>1436.51001</c:v>
                </c:pt>
                <c:pt idx="9">
                  <c:v>1429.400024</c:v>
                </c:pt>
                <c:pt idx="10">
                  <c:v>1314.9499510000001</c:v>
                </c:pt>
                <c:pt idx="11">
                  <c:v>1320.280029</c:v>
                </c:pt>
                <c:pt idx="12">
                  <c:v>1366.01001</c:v>
                </c:pt>
                <c:pt idx="13">
                  <c:v>1239.9399410000001</c:v>
                </c:pt>
                <c:pt idx="14">
                  <c:v>1160.329956</c:v>
                </c:pt>
                <c:pt idx="15">
                  <c:v>1249.459961</c:v>
                </c:pt>
                <c:pt idx="16">
                  <c:v>1255.8199460000001</c:v>
                </c:pt>
                <c:pt idx="17">
                  <c:v>1224.380005</c:v>
                </c:pt>
                <c:pt idx="18">
                  <c:v>1211.2299800000001</c:v>
                </c:pt>
                <c:pt idx="19">
                  <c:v>1133.579956</c:v>
                </c:pt>
                <c:pt idx="20">
                  <c:v>1040.9399410000001</c:v>
                </c:pt>
                <c:pt idx="21">
                  <c:v>1059.780029</c:v>
                </c:pt>
                <c:pt idx="22">
                  <c:v>1139.4499510000001</c:v>
                </c:pt>
                <c:pt idx="23">
                  <c:v>1148.079956</c:v>
                </c:pt>
                <c:pt idx="24">
                  <c:v>1130.1999510000001</c:v>
                </c:pt>
                <c:pt idx="25">
                  <c:v>1106.7299800000001</c:v>
                </c:pt>
                <c:pt idx="26">
                  <c:v>1147.3900149999999</c:v>
                </c:pt>
                <c:pt idx="27">
                  <c:v>1076.920044</c:v>
                </c:pt>
                <c:pt idx="28">
                  <c:v>1067.1400149999999</c:v>
                </c:pt>
                <c:pt idx="29">
                  <c:v>989.82000700000003</c:v>
                </c:pt>
                <c:pt idx="30">
                  <c:v>911.61999500000002</c:v>
                </c:pt>
                <c:pt idx="31">
                  <c:v>916.07000700000003</c:v>
                </c:pt>
                <c:pt idx="32">
                  <c:v>815.28002900000001</c:v>
                </c:pt>
                <c:pt idx="33">
                  <c:v>885.76000999999997</c:v>
                </c:pt>
                <c:pt idx="34">
                  <c:v>936.30999799999995</c:v>
                </c:pt>
                <c:pt idx="35">
                  <c:v>879.82000700000003</c:v>
                </c:pt>
                <c:pt idx="36">
                  <c:v>855.70001200000002</c:v>
                </c:pt>
                <c:pt idx="37">
                  <c:v>841.15002400000003</c:v>
                </c:pt>
                <c:pt idx="38">
                  <c:v>848.17999299999997</c:v>
                </c:pt>
                <c:pt idx="39">
                  <c:v>916.919983</c:v>
                </c:pt>
                <c:pt idx="40">
                  <c:v>963.59002699999996</c:v>
                </c:pt>
                <c:pt idx="41">
                  <c:v>974.5</c:v>
                </c:pt>
                <c:pt idx="42">
                  <c:v>990.30999799999995</c:v>
                </c:pt>
                <c:pt idx="43">
                  <c:v>1008.01001</c:v>
                </c:pt>
                <c:pt idx="44">
                  <c:v>995.96997099999999</c:v>
                </c:pt>
                <c:pt idx="45">
                  <c:v>1050.709961</c:v>
                </c:pt>
                <c:pt idx="46">
                  <c:v>1058.1999510000001</c:v>
                </c:pt>
                <c:pt idx="47">
                  <c:v>1111.920044</c:v>
                </c:pt>
                <c:pt idx="48">
                  <c:v>1131.130005</c:v>
                </c:pt>
                <c:pt idx="49">
                  <c:v>1144.9399410000001</c:v>
                </c:pt>
                <c:pt idx="50">
                  <c:v>1126.209961</c:v>
                </c:pt>
                <c:pt idx="51">
                  <c:v>1107.3000489999999</c:v>
                </c:pt>
                <c:pt idx="52">
                  <c:v>1120.6800539999999</c:v>
                </c:pt>
                <c:pt idx="53">
                  <c:v>1140.839966</c:v>
                </c:pt>
                <c:pt idx="54">
                  <c:v>1101.719971</c:v>
                </c:pt>
                <c:pt idx="55">
                  <c:v>1104.23999</c:v>
                </c:pt>
                <c:pt idx="56">
                  <c:v>1114.579956</c:v>
                </c:pt>
                <c:pt idx="57">
                  <c:v>1130.1999510000001</c:v>
                </c:pt>
                <c:pt idx="58">
                  <c:v>1173.8199460000001</c:v>
                </c:pt>
                <c:pt idx="59">
                  <c:v>1211.920044</c:v>
                </c:pt>
                <c:pt idx="60">
                  <c:v>1181.2700199999999</c:v>
                </c:pt>
                <c:pt idx="61">
                  <c:v>1203.599976</c:v>
                </c:pt>
                <c:pt idx="62">
                  <c:v>1180.589966</c:v>
                </c:pt>
                <c:pt idx="63">
                  <c:v>1156.849976</c:v>
                </c:pt>
                <c:pt idx="64">
                  <c:v>1191.5</c:v>
                </c:pt>
                <c:pt idx="65">
                  <c:v>1191.329956</c:v>
                </c:pt>
                <c:pt idx="66">
                  <c:v>1234.1800539999999</c:v>
                </c:pt>
                <c:pt idx="67">
                  <c:v>1220.329956</c:v>
                </c:pt>
                <c:pt idx="68">
                  <c:v>1228.8100589999999</c:v>
                </c:pt>
                <c:pt idx="69">
                  <c:v>1207.01001</c:v>
                </c:pt>
                <c:pt idx="70">
                  <c:v>1249.4799800000001</c:v>
                </c:pt>
                <c:pt idx="71">
                  <c:v>1248.290039</c:v>
                </c:pt>
                <c:pt idx="72">
                  <c:v>1280.079956</c:v>
                </c:pt>
                <c:pt idx="73">
                  <c:v>1280.660034</c:v>
                </c:pt>
                <c:pt idx="74">
                  <c:v>1294.869995</c:v>
                </c:pt>
                <c:pt idx="75">
                  <c:v>1310.6099850000001</c:v>
                </c:pt>
                <c:pt idx="76">
                  <c:v>1270.089966</c:v>
                </c:pt>
                <c:pt idx="77">
                  <c:v>1270.1999510000001</c:v>
                </c:pt>
                <c:pt idx="78">
                  <c:v>1276.660034</c:v>
                </c:pt>
                <c:pt idx="79">
                  <c:v>1303.8199460000001</c:v>
                </c:pt>
                <c:pt idx="80">
                  <c:v>1335.849976</c:v>
                </c:pt>
                <c:pt idx="81">
                  <c:v>1377.9399410000001</c:v>
                </c:pt>
                <c:pt idx="82">
                  <c:v>1400.630005</c:v>
                </c:pt>
                <c:pt idx="83">
                  <c:v>1418.3000489999999</c:v>
                </c:pt>
                <c:pt idx="84">
                  <c:v>1438.23999</c:v>
                </c:pt>
                <c:pt idx="85">
                  <c:v>1406.8199460000001</c:v>
                </c:pt>
                <c:pt idx="86">
                  <c:v>1420.8599850000001</c:v>
                </c:pt>
                <c:pt idx="87">
                  <c:v>1482.369995</c:v>
                </c:pt>
                <c:pt idx="88">
                  <c:v>1530.619995</c:v>
                </c:pt>
                <c:pt idx="89">
                  <c:v>1503.349976</c:v>
                </c:pt>
                <c:pt idx="90">
                  <c:v>1455.2700199999999</c:v>
                </c:pt>
                <c:pt idx="91">
                  <c:v>1473.98999</c:v>
                </c:pt>
                <c:pt idx="92">
                  <c:v>1526.75</c:v>
                </c:pt>
                <c:pt idx="93">
                  <c:v>1549.380005</c:v>
                </c:pt>
                <c:pt idx="94">
                  <c:v>1481.1400149999999</c:v>
                </c:pt>
                <c:pt idx="95">
                  <c:v>1468.3599850000001</c:v>
                </c:pt>
                <c:pt idx="96">
                  <c:v>1378.5500489999999</c:v>
                </c:pt>
                <c:pt idx="97">
                  <c:v>1330.630005</c:v>
                </c:pt>
                <c:pt idx="98">
                  <c:v>1322.6999510000001</c:v>
                </c:pt>
                <c:pt idx="99">
                  <c:v>1385.589966</c:v>
                </c:pt>
                <c:pt idx="100">
                  <c:v>1400.380005</c:v>
                </c:pt>
                <c:pt idx="101">
                  <c:v>1280</c:v>
                </c:pt>
                <c:pt idx="102">
                  <c:v>1267.380005</c:v>
                </c:pt>
                <c:pt idx="103">
                  <c:v>1282.829956</c:v>
                </c:pt>
                <c:pt idx="104">
                  <c:v>1166.3599850000001</c:v>
                </c:pt>
                <c:pt idx="105">
                  <c:v>968.75</c:v>
                </c:pt>
                <c:pt idx="106">
                  <c:v>896.23999000000003</c:v>
                </c:pt>
                <c:pt idx="107">
                  <c:v>903.25</c:v>
                </c:pt>
                <c:pt idx="108">
                  <c:v>825.88000499999998</c:v>
                </c:pt>
                <c:pt idx="109">
                  <c:v>735.09002699999996</c:v>
                </c:pt>
                <c:pt idx="110">
                  <c:v>797.86999500000002</c:v>
                </c:pt>
                <c:pt idx="111">
                  <c:v>872.80999799999995</c:v>
                </c:pt>
                <c:pt idx="112">
                  <c:v>919.14001499999995</c:v>
                </c:pt>
                <c:pt idx="113">
                  <c:v>919.32000700000003</c:v>
                </c:pt>
                <c:pt idx="114">
                  <c:v>987.47997999999995</c:v>
                </c:pt>
                <c:pt idx="115">
                  <c:v>1020.619995</c:v>
                </c:pt>
                <c:pt idx="116">
                  <c:v>1057.079956</c:v>
                </c:pt>
                <c:pt idx="117">
                  <c:v>1036.1899410000001</c:v>
                </c:pt>
                <c:pt idx="118">
                  <c:v>1095.630005</c:v>
                </c:pt>
                <c:pt idx="119">
                  <c:v>1115.099976</c:v>
                </c:pt>
                <c:pt idx="120">
                  <c:v>1073.869995</c:v>
                </c:pt>
                <c:pt idx="121">
                  <c:v>1104.48999</c:v>
                </c:pt>
                <c:pt idx="122">
                  <c:v>1169.4300539999999</c:v>
                </c:pt>
                <c:pt idx="123">
                  <c:v>1186.6899410000001</c:v>
                </c:pt>
                <c:pt idx="124">
                  <c:v>1089.410034</c:v>
                </c:pt>
                <c:pt idx="125">
                  <c:v>1030.709961</c:v>
                </c:pt>
                <c:pt idx="126">
                  <c:v>1101.599976</c:v>
                </c:pt>
                <c:pt idx="127">
                  <c:v>1049.329956</c:v>
                </c:pt>
                <c:pt idx="128">
                  <c:v>1141.1999510000001</c:v>
                </c:pt>
                <c:pt idx="129">
                  <c:v>1183.26001</c:v>
                </c:pt>
                <c:pt idx="130">
                  <c:v>1180.5500489999999</c:v>
                </c:pt>
                <c:pt idx="131">
                  <c:v>1257.6400149999999</c:v>
                </c:pt>
                <c:pt idx="132">
                  <c:v>1286.119995</c:v>
                </c:pt>
                <c:pt idx="133">
                  <c:v>1327.219971</c:v>
                </c:pt>
                <c:pt idx="134">
                  <c:v>1325.829956</c:v>
                </c:pt>
                <c:pt idx="135">
                  <c:v>1363.6099850000001</c:v>
                </c:pt>
                <c:pt idx="136">
                  <c:v>1345.1999510000001</c:v>
                </c:pt>
                <c:pt idx="137">
                  <c:v>1320.6400149999999</c:v>
                </c:pt>
                <c:pt idx="138">
                  <c:v>1292.280029</c:v>
                </c:pt>
                <c:pt idx="139">
                  <c:v>1218.8900149999999</c:v>
                </c:pt>
                <c:pt idx="140">
                  <c:v>1131.420044</c:v>
                </c:pt>
                <c:pt idx="141">
                  <c:v>1253.3000489999999</c:v>
                </c:pt>
                <c:pt idx="142">
                  <c:v>1246.959961</c:v>
                </c:pt>
                <c:pt idx="143">
                  <c:v>1257.599976</c:v>
                </c:pt>
                <c:pt idx="144">
                  <c:v>1312.410034</c:v>
                </c:pt>
                <c:pt idx="145">
                  <c:v>1365.6800539999999</c:v>
                </c:pt>
                <c:pt idx="146">
                  <c:v>1408.469971</c:v>
                </c:pt>
                <c:pt idx="147">
                  <c:v>1397.910034</c:v>
                </c:pt>
                <c:pt idx="148">
                  <c:v>1310.329956</c:v>
                </c:pt>
                <c:pt idx="149">
                  <c:v>1362.160034</c:v>
                </c:pt>
                <c:pt idx="150">
                  <c:v>1379.3199460000001</c:v>
                </c:pt>
                <c:pt idx="151">
                  <c:v>1406.579956</c:v>
                </c:pt>
                <c:pt idx="152">
                  <c:v>1440.670044</c:v>
                </c:pt>
                <c:pt idx="153">
                  <c:v>1412.160034</c:v>
                </c:pt>
                <c:pt idx="154">
                  <c:v>1416.1800539999999</c:v>
                </c:pt>
                <c:pt idx="155">
                  <c:v>1426.1899410000001</c:v>
                </c:pt>
                <c:pt idx="156">
                  <c:v>1498.1099850000001</c:v>
                </c:pt>
                <c:pt idx="157">
                  <c:v>1514.6800539999999</c:v>
                </c:pt>
                <c:pt idx="158">
                  <c:v>1569.1899410000001</c:v>
                </c:pt>
                <c:pt idx="159">
                  <c:v>1597.5699460000001</c:v>
                </c:pt>
                <c:pt idx="160">
                  <c:v>1630.73999</c:v>
                </c:pt>
                <c:pt idx="161">
                  <c:v>1606.280029</c:v>
                </c:pt>
                <c:pt idx="162">
                  <c:v>1685.7299800000001</c:v>
                </c:pt>
                <c:pt idx="163">
                  <c:v>1632.969971</c:v>
                </c:pt>
                <c:pt idx="164">
                  <c:v>1681.5500489999999</c:v>
                </c:pt>
                <c:pt idx="165">
                  <c:v>1756.540039</c:v>
                </c:pt>
                <c:pt idx="166">
                  <c:v>1805.8100589999999</c:v>
                </c:pt>
                <c:pt idx="167">
                  <c:v>1848.3599850000001</c:v>
                </c:pt>
                <c:pt idx="168">
                  <c:v>1782.589966</c:v>
                </c:pt>
                <c:pt idx="169">
                  <c:v>1859.4499510000001</c:v>
                </c:pt>
                <c:pt idx="170">
                  <c:v>1872.339966</c:v>
                </c:pt>
                <c:pt idx="171">
                  <c:v>1883.9499510000001</c:v>
                </c:pt>
                <c:pt idx="172">
                  <c:v>1923.5699460000001</c:v>
                </c:pt>
                <c:pt idx="173">
                  <c:v>1960.2299800000001</c:v>
                </c:pt>
                <c:pt idx="174">
                  <c:v>1930.670044</c:v>
                </c:pt>
                <c:pt idx="175">
                  <c:v>2003.369995</c:v>
                </c:pt>
                <c:pt idx="176">
                  <c:v>1972.290039</c:v>
                </c:pt>
                <c:pt idx="177">
                  <c:v>2018.0500489999999</c:v>
                </c:pt>
                <c:pt idx="178">
                  <c:v>2067.5600589999999</c:v>
                </c:pt>
                <c:pt idx="179">
                  <c:v>2058.8999020000001</c:v>
                </c:pt>
                <c:pt idx="180">
                  <c:v>1994.98999</c:v>
                </c:pt>
                <c:pt idx="181">
                  <c:v>2104.5</c:v>
                </c:pt>
                <c:pt idx="182">
                  <c:v>2067.889893</c:v>
                </c:pt>
                <c:pt idx="183">
                  <c:v>2085.51001</c:v>
                </c:pt>
                <c:pt idx="184">
                  <c:v>2107.389893</c:v>
                </c:pt>
                <c:pt idx="185">
                  <c:v>2063.110107</c:v>
                </c:pt>
                <c:pt idx="186">
                  <c:v>2103.8400879999999</c:v>
                </c:pt>
                <c:pt idx="187">
                  <c:v>1972.1800539999999</c:v>
                </c:pt>
                <c:pt idx="188">
                  <c:v>1920.030029</c:v>
                </c:pt>
                <c:pt idx="189">
                  <c:v>2079.360107</c:v>
                </c:pt>
                <c:pt idx="190">
                  <c:v>2080.4099120000001</c:v>
                </c:pt>
                <c:pt idx="191">
                  <c:v>2043.9399410000001</c:v>
                </c:pt>
                <c:pt idx="192">
                  <c:v>1940.23999</c:v>
                </c:pt>
                <c:pt idx="193">
                  <c:v>1932.2299800000001</c:v>
                </c:pt>
                <c:pt idx="194">
                  <c:v>2059.73999</c:v>
                </c:pt>
                <c:pt idx="195">
                  <c:v>2065.3000489999999</c:v>
                </c:pt>
                <c:pt idx="196">
                  <c:v>2096.9499510000001</c:v>
                </c:pt>
                <c:pt idx="197">
                  <c:v>2098.860107</c:v>
                </c:pt>
                <c:pt idx="198">
                  <c:v>2173.6000979999999</c:v>
                </c:pt>
                <c:pt idx="199">
                  <c:v>2170.9499510000001</c:v>
                </c:pt>
                <c:pt idx="200">
                  <c:v>2168.2700199999999</c:v>
                </c:pt>
                <c:pt idx="201">
                  <c:v>2126.1499020000001</c:v>
                </c:pt>
                <c:pt idx="202">
                  <c:v>2198.8100589999999</c:v>
                </c:pt>
                <c:pt idx="203">
                  <c:v>2238.830078</c:v>
                </c:pt>
                <c:pt idx="204">
                  <c:v>2278.8701169999999</c:v>
                </c:pt>
                <c:pt idx="205">
                  <c:v>2363.639893</c:v>
                </c:pt>
                <c:pt idx="206">
                  <c:v>2362.719971</c:v>
                </c:pt>
                <c:pt idx="207">
                  <c:v>2384.1999510000001</c:v>
                </c:pt>
                <c:pt idx="208">
                  <c:v>2411.8000489999999</c:v>
                </c:pt>
                <c:pt idx="209">
                  <c:v>2423.4099120000001</c:v>
                </c:pt>
                <c:pt idx="210">
                  <c:v>2470.3000489999999</c:v>
                </c:pt>
                <c:pt idx="211">
                  <c:v>2471.6499020000001</c:v>
                </c:pt>
                <c:pt idx="212">
                  <c:v>2519.360107</c:v>
                </c:pt>
                <c:pt idx="213">
                  <c:v>2575.26001</c:v>
                </c:pt>
                <c:pt idx="214">
                  <c:v>2584.8400879999999</c:v>
                </c:pt>
                <c:pt idx="215">
                  <c:v>2673.610107</c:v>
                </c:pt>
                <c:pt idx="216">
                  <c:v>2823.8100589999999</c:v>
                </c:pt>
                <c:pt idx="217">
                  <c:v>2713.830078</c:v>
                </c:pt>
                <c:pt idx="218">
                  <c:v>2640.8701169999999</c:v>
                </c:pt>
                <c:pt idx="219">
                  <c:v>2648.0500489999999</c:v>
                </c:pt>
                <c:pt idx="220">
                  <c:v>2705.2700199999999</c:v>
                </c:pt>
                <c:pt idx="221">
                  <c:v>2718.3701169999999</c:v>
                </c:pt>
                <c:pt idx="222">
                  <c:v>2816.290039</c:v>
                </c:pt>
                <c:pt idx="223">
                  <c:v>2901.5200199999999</c:v>
                </c:pt>
                <c:pt idx="224">
                  <c:v>2913.9799800000001</c:v>
                </c:pt>
                <c:pt idx="225">
                  <c:v>2711.73999</c:v>
                </c:pt>
                <c:pt idx="226">
                  <c:v>2760.169922</c:v>
                </c:pt>
                <c:pt idx="227">
                  <c:v>2506.8500979999999</c:v>
                </c:pt>
                <c:pt idx="228">
                  <c:v>2704.1</c:v>
                </c:pt>
                <c:pt idx="229">
                  <c:v>2784.49</c:v>
                </c:pt>
                <c:pt idx="230">
                  <c:v>2834.4</c:v>
                </c:pt>
                <c:pt idx="231">
                  <c:v>2945.83</c:v>
                </c:pt>
                <c:pt idx="232">
                  <c:v>2752.06</c:v>
                </c:pt>
                <c:pt idx="233">
                  <c:v>2941.76</c:v>
                </c:pt>
                <c:pt idx="234">
                  <c:v>2980.38</c:v>
                </c:pt>
                <c:pt idx="235">
                  <c:v>2926.46</c:v>
                </c:pt>
                <c:pt idx="236">
                  <c:v>2976.74</c:v>
                </c:pt>
                <c:pt idx="237">
                  <c:v>3037.56</c:v>
                </c:pt>
                <c:pt idx="238">
                  <c:v>3140.98</c:v>
                </c:pt>
                <c:pt idx="239">
                  <c:v>3230.78</c:v>
                </c:pt>
                <c:pt idx="240">
                  <c:v>3225.52</c:v>
                </c:pt>
                <c:pt idx="241">
                  <c:v>2954.22</c:v>
                </c:pt>
                <c:pt idx="242">
                  <c:v>2584.59</c:v>
                </c:pt>
                <c:pt idx="243">
                  <c:v>2912.43</c:v>
                </c:pt>
                <c:pt idx="244">
                  <c:v>3044.31</c:v>
                </c:pt>
                <c:pt idx="245">
                  <c:v>3100.29</c:v>
                </c:pt>
                <c:pt idx="246">
                  <c:v>3271.12</c:v>
                </c:pt>
                <c:pt idx="247">
                  <c:v>3500.31</c:v>
                </c:pt>
                <c:pt idx="248">
                  <c:v>3363</c:v>
                </c:pt>
                <c:pt idx="249">
                  <c:v>3269.96</c:v>
                </c:pt>
                <c:pt idx="250">
                  <c:v>3621.63</c:v>
                </c:pt>
                <c:pt idx="251">
                  <c:v>3756.07</c:v>
                </c:pt>
                <c:pt idx="252">
                  <c:v>3714.24</c:v>
                </c:pt>
                <c:pt idx="253">
                  <c:v>3811.15</c:v>
                </c:pt>
                <c:pt idx="254">
                  <c:v>3972.89</c:v>
                </c:pt>
                <c:pt idx="255">
                  <c:v>4181.17</c:v>
                </c:pt>
                <c:pt idx="256">
                  <c:v>4204.1099999999997</c:v>
                </c:pt>
                <c:pt idx="257">
                  <c:v>4297.5</c:v>
                </c:pt>
                <c:pt idx="258">
                  <c:v>4395.26</c:v>
                </c:pt>
                <c:pt idx="259">
                  <c:v>4522.68</c:v>
                </c:pt>
                <c:pt idx="260">
                  <c:v>4307.54</c:v>
                </c:pt>
                <c:pt idx="261">
                  <c:v>4605.38</c:v>
                </c:pt>
                <c:pt idx="262">
                  <c:v>4567</c:v>
                </c:pt>
                <c:pt idx="263">
                  <c:v>4766.18</c:v>
                </c:pt>
                <c:pt idx="264">
                  <c:v>4515.55</c:v>
                </c:pt>
                <c:pt idx="265">
                  <c:v>4373.9399999999996</c:v>
                </c:pt>
                <c:pt idx="266">
                  <c:v>4530.41</c:v>
                </c:pt>
                <c:pt idx="267">
                  <c:v>4131.93</c:v>
                </c:pt>
                <c:pt idx="268">
                  <c:v>4132.1499999999996</c:v>
                </c:pt>
                <c:pt idx="269">
                  <c:v>3785.38</c:v>
                </c:pt>
                <c:pt idx="270">
                  <c:v>4130.29</c:v>
                </c:pt>
                <c:pt idx="271">
                  <c:v>3955</c:v>
                </c:pt>
                <c:pt idx="272">
                  <c:v>3585.62</c:v>
                </c:pt>
                <c:pt idx="273">
                  <c:v>3871.98</c:v>
                </c:pt>
                <c:pt idx="274">
                  <c:v>4080.11</c:v>
                </c:pt>
                <c:pt idx="275">
                  <c:v>3839.5</c:v>
                </c:pt>
                <c:pt idx="276">
                  <c:v>4076.6</c:v>
                </c:pt>
                <c:pt idx="277">
                  <c:v>3970.15</c:v>
                </c:pt>
                <c:pt idx="278">
                  <c:v>4109.3100000000004</c:v>
                </c:pt>
                <c:pt idx="279">
                  <c:v>4169.4799999999996</c:v>
                </c:pt>
                <c:pt idx="280">
                  <c:v>4179.83</c:v>
                </c:pt>
                <c:pt idx="281">
                  <c:v>4450.38</c:v>
                </c:pt>
                <c:pt idx="282">
                  <c:v>4588.96</c:v>
                </c:pt>
                <c:pt idx="283">
                  <c:v>4507.66</c:v>
                </c:pt>
                <c:pt idx="284">
                  <c:v>4288.05</c:v>
                </c:pt>
                <c:pt idx="285">
                  <c:v>4193.8</c:v>
                </c:pt>
                <c:pt idx="286">
                  <c:v>4567.8</c:v>
                </c:pt>
                <c:pt idx="287">
                  <c:v>4769.83</c:v>
                </c:pt>
                <c:pt idx="288">
                  <c:v>4845.6499999999996</c:v>
                </c:pt>
                <c:pt idx="289">
                  <c:v>5096.2700000000004</c:v>
                </c:pt>
                <c:pt idx="290">
                  <c:v>5254.35</c:v>
                </c:pt>
                <c:pt idx="291">
                  <c:v>5035.6899999999996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1-4126-B433-EE711BA3B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824704"/>
        <c:axId val="1145823264"/>
      </c:lineChart>
      <c:lineChart>
        <c:grouping val="standard"/>
        <c:varyColors val="0"/>
        <c:ser>
          <c:idx val="0"/>
          <c:order val="0"/>
          <c:tx>
            <c:strRef>
              <c:f>LEI!$B$3</c:f>
              <c:strCache>
                <c:ptCount val="1"/>
                <c:pt idx="0">
                  <c:v>Conference Board Leading Indicator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LEI!$A$496:$A$788</c:f>
              <c:numCache>
                <c:formatCode>m/d/yyyy</c:formatCode>
                <c:ptCount val="29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</c:numCache>
            </c:numRef>
          </c:cat>
          <c:val>
            <c:numRef>
              <c:f>LEI!$B$496:$B$788</c:f>
              <c:numCache>
                <c:formatCode>General</c:formatCode>
                <c:ptCount val="293"/>
                <c:pt idx="0">
                  <c:v>91.2</c:v>
                </c:pt>
                <c:pt idx="1">
                  <c:v>90.6</c:v>
                </c:pt>
                <c:pt idx="2">
                  <c:v>91.6</c:v>
                </c:pt>
                <c:pt idx="3">
                  <c:v>91.7</c:v>
                </c:pt>
                <c:pt idx="4">
                  <c:v>90.7</c:v>
                </c:pt>
                <c:pt idx="5">
                  <c:v>91</c:v>
                </c:pt>
                <c:pt idx="6">
                  <c:v>90.6</c:v>
                </c:pt>
                <c:pt idx="7">
                  <c:v>90</c:v>
                </c:pt>
                <c:pt idx="8">
                  <c:v>90.3</c:v>
                </c:pt>
                <c:pt idx="9">
                  <c:v>89.4</c:v>
                </c:pt>
                <c:pt idx="10">
                  <c:v>88.7</c:v>
                </c:pt>
                <c:pt idx="11">
                  <c:v>87.4</c:v>
                </c:pt>
                <c:pt idx="12">
                  <c:v>86.9</c:v>
                </c:pt>
                <c:pt idx="13">
                  <c:v>85.9</c:v>
                </c:pt>
                <c:pt idx="14">
                  <c:v>84.6</c:v>
                </c:pt>
                <c:pt idx="15">
                  <c:v>83.7</c:v>
                </c:pt>
                <c:pt idx="16">
                  <c:v>84</c:v>
                </c:pt>
                <c:pt idx="17">
                  <c:v>83.6</c:v>
                </c:pt>
                <c:pt idx="18">
                  <c:v>83.4</c:v>
                </c:pt>
                <c:pt idx="19">
                  <c:v>83.2</c:v>
                </c:pt>
                <c:pt idx="20">
                  <c:v>81.7</c:v>
                </c:pt>
                <c:pt idx="21">
                  <c:v>81.099999999999994</c:v>
                </c:pt>
                <c:pt idx="22">
                  <c:v>81.599999999999994</c:v>
                </c:pt>
                <c:pt idx="23">
                  <c:v>82.2</c:v>
                </c:pt>
                <c:pt idx="24">
                  <c:v>82.2</c:v>
                </c:pt>
                <c:pt idx="25">
                  <c:v>83</c:v>
                </c:pt>
                <c:pt idx="26">
                  <c:v>83.4</c:v>
                </c:pt>
                <c:pt idx="27">
                  <c:v>84</c:v>
                </c:pt>
                <c:pt idx="28">
                  <c:v>84.8</c:v>
                </c:pt>
                <c:pt idx="29">
                  <c:v>85</c:v>
                </c:pt>
                <c:pt idx="30">
                  <c:v>84.6</c:v>
                </c:pt>
                <c:pt idx="31">
                  <c:v>84.7</c:v>
                </c:pt>
                <c:pt idx="32">
                  <c:v>84.4</c:v>
                </c:pt>
                <c:pt idx="33">
                  <c:v>84.3</c:v>
                </c:pt>
                <c:pt idx="34">
                  <c:v>84.8</c:v>
                </c:pt>
                <c:pt idx="35">
                  <c:v>84.8</c:v>
                </c:pt>
                <c:pt idx="36">
                  <c:v>85</c:v>
                </c:pt>
                <c:pt idx="37">
                  <c:v>84.8</c:v>
                </c:pt>
                <c:pt idx="38">
                  <c:v>84.7</c:v>
                </c:pt>
                <c:pt idx="39">
                  <c:v>84.4</c:v>
                </c:pt>
                <c:pt idx="40">
                  <c:v>85.3</c:v>
                </c:pt>
                <c:pt idx="41">
                  <c:v>86</c:v>
                </c:pt>
                <c:pt idx="42">
                  <c:v>86.3</c:v>
                </c:pt>
                <c:pt idx="43">
                  <c:v>86.9</c:v>
                </c:pt>
                <c:pt idx="44">
                  <c:v>87.9</c:v>
                </c:pt>
                <c:pt idx="45">
                  <c:v>88.8</c:v>
                </c:pt>
                <c:pt idx="46">
                  <c:v>89.8</c:v>
                </c:pt>
                <c:pt idx="47">
                  <c:v>90.6</c:v>
                </c:pt>
                <c:pt idx="48">
                  <c:v>91.5</c:v>
                </c:pt>
                <c:pt idx="49">
                  <c:v>92.3</c:v>
                </c:pt>
                <c:pt idx="50">
                  <c:v>93.6</c:v>
                </c:pt>
                <c:pt idx="51">
                  <c:v>93.8</c:v>
                </c:pt>
                <c:pt idx="52">
                  <c:v>94.7</c:v>
                </c:pt>
                <c:pt idx="53">
                  <c:v>95.1</c:v>
                </c:pt>
                <c:pt idx="54">
                  <c:v>95.6</c:v>
                </c:pt>
                <c:pt idx="55">
                  <c:v>96</c:v>
                </c:pt>
                <c:pt idx="56">
                  <c:v>96.7</c:v>
                </c:pt>
                <c:pt idx="57">
                  <c:v>97</c:v>
                </c:pt>
                <c:pt idx="58">
                  <c:v>97.7</c:v>
                </c:pt>
                <c:pt idx="59">
                  <c:v>98.6</c:v>
                </c:pt>
                <c:pt idx="60">
                  <c:v>99.1</c:v>
                </c:pt>
                <c:pt idx="61">
                  <c:v>99.6</c:v>
                </c:pt>
                <c:pt idx="62">
                  <c:v>99.2</c:v>
                </c:pt>
                <c:pt idx="63">
                  <c:v>99.7</c:v>
                </c:pt>
                <c:pt idx="64">
                  <c:v>99.6</c:v>
                </c:pt>
                <c:pt idx="65">
                  <c:v>100.3</c:v>
                </c:pt>
                <c:pt idx="66">
                  <c:v>100.4</c:v>
                </c:pt>
                <c:pt idx="67">
                  <c:v>101</c:v>
                </c:pt>
                <c:pt idx="68">
                  <c:v>100.3</c:v>
                </c:pt>
                <c:pt idx="69">
                  <c:v>100.7</c:v>
                </c:pt>
                <c:pt idx="70">
                  <c:v>101.3</c:v>
                </c:pt>
                <c:pt idx="71">
                  <c:v>101.3</c:v>
                </c:pt>
                <c:pt idx="72">
                  <c:v>102.1</c:v>
                </c:pt>
                <c:pt idx="73">
                  <c:v>102.1</c:v>
                </c:pt>
                <c:pt idx="74">
                  <c:v>102.4</c:v>
                </c:pt>
                <c:pt idx="75">
                  <c:v>101.8</c:v>
                </c:pt>
                <c:pt idx="76">
                  <c:v>101.2</c:v>
                </c:pt>
                <c:pt idx="77">
                  <c:v>101.1</c:v>
                </c:pt>
                <c:pt idx="78">
                  <c:v>100.6</c:v>
                </c:pt>
                <c:pt idx="79">
                  <c:v>100.4</c:v>
                </c:pt>
                <c:pt idx="80">
                  <c:v>100.4</c:v>
                </c:pt>
                <c:pt idx="81">
                  <c:v>100.2</c:v>
                </c:pt>
                <c:pt idx="82">
                  <c:v>100</c:v>
                </c:pt>
                <c:pt idx="83">
                  <c:v>100.4</c:v>
                </c:pt>
                <c:pt idx="84">
                  <c:v>100</c:v>
                </c:pt>
                <c:pt idx="85">
                  <c:v>99.9</c:v>
                </c:pt>
                <c:pt idx="86">
                  <c:v>100.2</c:v>
                </c:pt>
                <c:pt idx="87">
                  <c:v>99.8</c:v>
                </c:pt>
                <c:pt idx="88">
                  <c:v>99.9</c:v>
                </c:pt>
                <c:pt idx="89">
                  <c:v>99.7</c:v>
                </c:pt>
                <c:pt idx="90">
                  <c:v>99.6</c:v>
                </c:pt>
                <c:pt idx="91">
                  <c:v>99</c:v>
                </c:pt>
                <c:pt idx="92">
                  <c:v>98.3</c:v>
                </c:pt>
                <c:pt idx="93">
                  <c:v>97.7</c:v>
                </c:pt>
                <c:pt idx="94">
                  <c:v>96.8</c:v>
                </c:pt>
                <c:pt idx="95">
                  <c:v>95.8</c:v>
                </c:pt>
                <c:pt idx="96">
                  <c:v>94.7</c:v>
                </c:pt>
                <c:pt idx="97">
                  <c:v>93.6</c:v>
                </c:pt>
                <c:pt idx="98">
                  <c:v>92.1</c:v>
                </c:pt>
                <c:pt idx="99">
                  <c:v>91.6</c:v>
                </c:pt>
                <c:pt idx="100">
                  <c:v>90.8</c:v>
                </c:pt>
                <c:pt idx="101">
                  <c:v>90.3</c:v>
                </c:pt>
                <c:pt idx="102">
                  <c:v>88.3</c:v>
                </c:pt>
                <c:pt idx="103">
                  <c:v>87.2</c:v>
                </c:pt>
                <c:pt idx="104">
                  <c:v>85.2</c:v>
                </c:pt>
                <c:pt idx="105">
                  <c:v>82.4</c:v>
                </c:pt>
                <c:pt idx="106">
                  <c:v>79.900000000000006</c:v>
                </c:pt>
                <c:pt idx="107">
                  <c:v>77.599999999999994</c:v>
                </c:pt>
                <c:pt idx="108">
                  <c:v>76</c:v>
                </c:pt>
                <c:pt idx="109">
                  <c:v>74.8</c:v>
                </c:pt>
                <c:pt idx="110">
                  <c:v>73.5</c:v>
                </c:pt>
                <c:pt idx="111">
                  <c:v>73.7</c:v>
                </c:pt>
                <c:pt idx="112">
                  <c:v>74</c:v>
                </c:pt>
                <c:pt idx="113">
                  <c:v>74.599999999999994</c:v>
                </c:pt>
                <c:pt idx="114">
                  <c:v>75.2</c:v>
                </c:pt>
                <c:pt idx="115">
                  <c:v>76</c:v>
                </c:pt>
                <c:pt idx="116">
                  <c:v>76.599999999999994</c:v>
                </c:pt>
                <c:pt idx="117">
                  <c:v>77</c:v>
                </c:pt>
                <c:pt idx="118">
                  <c:v>77.8</c:v>
                </c:pt>
                <c:pt idx="119">
                  <c:v>78.599999999999994</c:v>
                </c:pt>
                <c:pt idx="120">
                  <c:v>79.099999999999994</c:v>
                </c:pt>
                <c:pt idx="121">
                  <c:v>79.099999999999994</c:v>
                </c:pt>
                <c:pt idx="122">
                  <c:v>80.5</c:v>
                </c:pt>
                <c:pt idx="123">
                  <c:v>80.900000000000006</c:v>
                </c:pt>
                <c:pt idx="124">
                  <c:v>81</c:v>
                </c:pt>
                <c:pt idx="125">
                  <c:v>81.099999999999994</c:v>
                </c:pt>
                <c:pt idx="126">
                  <c:v>81.2</c:v>
                </c:pt>
                <c:pt idx="127">
                  <c:v>81.5</c:v>
                </c:pt>
                <c:pt idx="128">
                  <c:v>82</c:v>
                </c:pt>
                <c:pt idx="129">
                  <c:v>82.1</c:v>
                </c:pt>
                <c:pt idx="130">
                  <c:v>82.8</c:v>
                </c:pt>
                <c:pt idx="131">
                  <c:v>83.7</c:v>
                </c:pt>
                <c:pt idx="132">
                  <c:v>83.8</c:v>
                </c:pt>
                <c:pt idx="133">
                  <c:v>84.4</c:v>
                </c:pt>
                <c:pt idx="134">
                  <c:v>85.3</c:v>
                </c:pt>
                <c:pt idx="135">
                  <c:v>85.3</c:v>
                </c:pt>
                <c:pt idx="136">
                  <c:v>85.8</c:v>
                </c:pt>
                <c:pt idx="137">
                  <c:v>85.7</c:v>
                </c:pt>
                <c:pt idx="138">
                  <c:v>86.2</c:v>
                </c:pt>
                <c:pt idx="139">
                  <c:v>85.6</c:v>
                </c:pt>
                <c:pt idx="140">
                  <c:v>85.2</c:v>
                </c:pt>
                <c:pt idx="141">
                  <c:v>85.8</c:v>
                </c:pt>
                <c:pt idx="142">
                  <c:v>85.9</c:v>
                </c:pt>
                <c:pt idx="143">
                  <c:v>86.3</c:v>
                </c:pt>
                <c:pt idx="144">
                  <c:v>86.5</c:v>
                </c:pt>
                <c:pt idx="145">
                  <c:v>87</c:v>
                </c:pt>
                <c:pt idx="146">
                  <c:v>87.5</c:v>
                </c:pt>
                <c:pt idx="147">
                  <c:v>87.3</c:v>
                </c:pt>
                <c:pt idx="148">
                  <c:v>87.4</c:v>
                </c:pt>
                <c:pt idx="149">
                  <c:v>87</c:v>
                </c:pt>
                <c:pt idx="150">
                  <c:v>87.2</c:v>
                </c:pt>
                <c:pt idx="151">
                  <c:v>86.9</c:v>
                </c:pt>
                <c:pt idx="152">
                  <c:v>87.4</c:v>
                </c:pt>
                <c:pt idx="153">
                  <c:v>87.5</c:v>
                </c:pt>
                <c:pt idx="154">
                  <c:v>87.5</c:v>
                </c:pt>
                <c:pt idx="155">
                  <c:v>87.8</c:v>
                </c:pt>
                <c:pt idx="156">
                  <c:v>88.2</c:v>
                </c:pt>
                <c:pt idx="157">
                  <c:v>88.6</c:v>
                </c:pt>
                <c:pt idx="158">
                  <c:v>88.5</c:v>
                </c:pt>
                <c:pt idx="159">
                  <c:v>88.9</c:v>
                </c:pt>
                <c:pt idx="160">
                  <c:v>89.2</c:v>
                </c:pt>
                <c:pt idx="161">
                  <c:v>89.3</c:v>
                </c:pt>
                <c:pt idx="162">
                  <c:v>89.4</c:v>
                </c:pt>
                <c:pt idx="163">
                  <c:v>90.1</c:v>
                </c:pt>
                <c:pt idx="164">
                  <c:v>90.9</c:v>
                </c:pt>
                <c:pt idx="165">
                  <c:v>90.8</c:v>
                </c:pt>
                <c:pt idx="166">
                  <c:v>91.8</c:v>
                </c:pt>
                <c:pt idx="167">
                  <c:v>91.8</c:v>
                </c:pt>
                <c:pt idx="168">
                  <c:v>92</c:v>
                </c:pt>
                <c:pt idx="169">
                  <c:v>92.5</c:v>
                </c:pt>
                <c:pt idx="170">
                  <c:v>93.4</c:v>
                </c:pt>
                <c:pt idx="171">
                  <c:v>93.5</c:v>
                </c:pt>
                <c:pt idx="172">
                  <c:v>94</c:v>
                </c:pt>
                <c:pt idx="173">
                  <c:v>94.7</c:v>
                </c:pt>
                <c:pt idx="174">
                  <c:v>95.2</c:v>
                </c:pt>
                <c:pt idx="175">
                  <c:v>95.5</c:v>
                </c:pt>
                <c:pt idx="176">
                  <c:v>96.1</c:v>
                </c:pt>
                <c:pt idx="177">
                  <c:v>96.4</c:v>
                </c:pt>
                <c:pt idx="178">
                  <c:v>96.8</c:v>
                </c:pt>
                <c:pt idx="179">
                  <c:v>97.3</c:v>
                </c:pt>
                <c:pt idx="180">
                  <c:v>97.4</c:v>
                </c:pt>
                <c:pt idx="181">
                  <c:v>97.4</c:v>
                </c:pt>
                <c:pt idx="182">
                  <c:v>97.9</c:v>
                </c:pt>
                <c:pt idx="183">
                  <c:v>98.4</c:v>
                </c:pt>
                <c:pt idx="184">
                  <c:v>98.8</c:v>
                </c:pt>
                <c:pt idx="185">
                  <c:v>99.3</c:v>
                </c:pt>
                <c:pt idx="186">
                  <c:v>99.1</c:v>
                </c:pt>
                <c:pt idx="187">
                  <c:v>99.1</c:v>
                </c:pt>
                <c:pt idx="188">
                  <c:v>99</c:v>
                </c:pt>
                <c:pt idx="189">
                  <c:v>99.4</c:v>
                </c:pt>
                <c:pt idx="190">
                  <c:v>99.8</c:v>
                </c:pt>
                <c:pt idx="191">
                  <c:v>99.6</c:v>
                </c:pt>
                <c:pt idx="192">
                  <c:v>99.3</c:v>
                </c:pt>
                <c:pt idx="193">
                  <c:v>99.2</c:v>
                </c:pt>
                <c:pt idx="194">
                  <c:v>99.2</c:v>
                </c:pt>
                <c:pt idx="195">
                  <c:v>99.7</c:v>
                </c:pt>
                <c:pt idx="196">
                  <c:v>99.5</c:v>
                </c:pt>
                <c:pt idx="197">
                  <c:v>99.8</c:v>
                </c:pt>
                <c:pt idx="198">
                  <c:v>100.2</c:v>
                </c:pt>
                <c:pt idx="199">
                  <c:v>100.2</c:v>
                </c:pt>
                <c:pt idx="200">
                  <c:v>100.4</c:v>
                </c:pt>
                <c:pt idx="201">
                  <c:v>100.5</c:v>
                </c:pt>
                <c:pt idx="202">
                  <c:v>100.7</c:v>
                </c:pt>
                <c:pt idx="203">
                  <c:v>101.2</c:v>
                </c:pt>
                <c:pt idx="204">
                  <c:v>101.8</c:v>
                </c:pt>
                <c:pt idx="205">
                  <c:v>102.1</c:v>
                </c:pt>
                <c:pt idx="206">
                  <c:v>102.6</c:v>
                </c:pt>
                <c:pt idx="207">
                  <c:v>102.8</c:v>
                </c:pt>
                <c:pt idx="208">
                  <c:v>103.2</c:v>
                </c:pt>
                <c:pt idx="209">
                  <c:v>103.8</c:v>
                </c:pt>
                <c:pt idx="210">
                  <c:v>104.1</c:v>
                </c:pt>
                <c:pt idx="211">
                  <c:v>104.5</c:v>
                </c:pt>
                <c:pt idx="212">
                  <c:v>104.5</c:v>
                </c:pt>
                <c:pt idx="213">
                  <c:v>105.9</c:v>
                </c:pt>
                <c:pt idx="214">
                  <c:v>106.3</c:v>
                </c:pt>
                <c:pt idx="215">
                  <c:v>107</c:v>
                </c:pt>
                <c:pt idx="216">
                  <c:v>107.9</c:v>
                </c:pt>
                <c:pt idx="217">
                  <c:v>108.7</c:v>
                </c:pt>
                <c:pt idx="218">
                  <c:v>109</c:v>
                </c:pt>
                <c:pt idx="219">
                  <c:v>109.4</c:v>
                </c:pt>
                <c:pt idx="220">
                  <c:v>109.4</c:v>
                </c:pt>
                <c:pt idx="221">
                  <c:v>109.9</c:v>
                </c:pt>
                <c:pt idx="222">
                  <c:v>110.7</c:v>
                </c:pt>
                <c:pt idx="223">
                  <c:v>111.3</c:v>
                </c:pt>
                <c:pt idx="224">
                  <c:v>111.8</c:v>
                </c:pt>
                <c:pt idx="225">
                  <c:v>112.1</c:v>
                </c:pt>
                <c:pt idx="226">
                  <c:v>111.8</c:v>
                </c:pt>
                <c:pt idx="227">
                  <c:v>111.7</c:v>
                </c:pt>
                <c:pt idx="228">
                  <c:v>111.3</c:v>
                </c:pt>
                <c:pt idx="229">
                  <c:v>111.5</c:v>
                </c:pt>
                <c:pt idx="230">
                  <c:v>111.9</c:v>
                </c:pt>
                <c:pt idx="231">
                  <c:v>111.8</c:v>
                </c:pt>
                <c:pt idx="232">
                  <c:v>111.8</c:v>
                </c:pt>
                <c:pt idx="233">
                  <c:v>111.5</c:v>
                </c:pt>
                <c:pt idx="234">
                  <c:v>112.2</c:v>
                </c:pt>
                <c:pt idx="235">
                  <c:v>112.1</c:v>
                </c:pt>
                <c:pt idx="236">
                  <c:v>111.8</c:v>
                </c:pt>
                <c:pt idx="237">
                  <c:v>111.3</c:v>
                </c:pt>
                <c:pt idx="238">
                  <c:v>111.2</c:v>
                </c:pt>
                <c:pt idx="239">
                  <c:v>110.9</c:v>
                </c:pt>
                <c:pt idx="240">
                  <c:v>111.4</c:v>
                </c:pt>
                <c:pt idx="241">
                  <c:v>111.4</c:v>
                </c:pt>
                <c:pt idx="242">
                  <c:v>106.2</c:v>
                </c:pt>
                <c:pt idx="243">
                  <c:v>100.3</c:v>
                </c:pt>
                <c:pt idx="244">
                  <c:v>102.1</c:v>
                </c:pt>
                <c:pt idx="245">
                  <c:v>104.2</c:v>
                </c:pt>
                <c:pt idx="246">
                  <c:v>105.9</c:v>
                </c:pt>
                <c:pt idx="247">
                  <c:v>106.8</c:v>
                </c:pt>
                <c:pt idx="248">
                  <c:v>107.3</c:v>
                </c:pt>
                <c:pt idx="249">
                  <c:v>107.8</c:v>
                </c:pt>
                <c:pt idx="250">
                  <c:v>108.4</c:v>
                </c:pt>
                <c:pt idx="251">
                  <c:v>109.1</c:v>
                </c:pt>
                <c:pt idx="252">
                  <c:v>109.8</c:v>
                </c:pt>
                <c:pt idx="253">
                  <c:v>109.9</c:v>
                </c:pt>
                <c:pt idx="254">
                  <c:v>110.9</c:v>
                </c:pt>
                <c:pt idx="255">
                  <c:v>112</c:v>
                </c:pt>
                <c:pt idx="256">
                  <c:v>112.7</c:v>
                </c:pt>
                <c:pt idx="257">
                  <c:v>113.6</c:v>
                </c:pt>
                <c:pt idx="258">
                  <c:v>114.7</c:v>
                </c:pt>
                <c:pt idx="259">
                  <c:v>115.4</c:v>
                </c:pt>
                <c:pt idx="260">
                  <c:v>115.4</c:v>
                </c:pt>
                <c:pt idx="261">
                  <c:v>116.2</c:v>
                </c:pt>
                <c:pt idx="262">
                  <c:v>116.9</c:v>
                </c:pt>
                <c:pt idx="263">
                  <c:v>117.8</c:v>
                </c:pt>
                <c:pt idx="264">
                  <c:v>117.2</c:v>
                </c:pt>
                <c:pt idx="265">
                  <c:v>117.6</c:v>
                </c:pt>
                <c:pt idx="266">
                  <c:v>117.6</c:v>
                </c:pt>
                <c:pt idx="267">
                  <c:v>116.9</c:v>
                </c:pt>
                <c:pt idx="268">
                  <c:v>115.9</c:v>
                </c:pt>
                <c:pt idx="269">
                  <c:v>115.1</c:v>
                </c:pt>
                <c:pt idx="270">
                  <c:v>114.4</c:v>
                </c:pt>
                <c:pt idx="271">
                  <c:v>114.1</c:v>
                </c:pt>
                <c:pt idx="272">
                  <c:v>113.5</c:v>
                </c:pt>
                <c:pt idx="273">
                  <c:v>112.5</c:v>
                </c:pt>
                <c:pt idx="274">
                  <c:v>111.5</c:v>
                </c:pt>
                <c:pt idx="275">
                  <c:v>110.7</c:v>
                </c:pt>
                <c:pt idx="276">
                  <c:v>110.2</c:v>
                </c:pt>
                <c:pt idx="277">
                  <c:v>109.6</c:v>
                </c:pt>
                <c:pt idx="278">
                  <c:v>108.3</c:v>
                </c:pt>
                <c:pt idx="279">
                  <c:v>107.4</c:v>
                </c:pt>
                <c:pt idx="280">
                  <c:v>106.7</c:v>
                </c:pt>
                <c:pt idx="281">
                  <c:v>106</c:v>
                </c:pt>
                <c:pt idx="282">
                  <c:v>105.7</c:v>
                </c:pt>
                <c:pt idx="283">
                  <c:v>105.3</c:v>
                </c:pt>
                <c:pt idx="284">
                  <c:v>104.7</c:v>
                </c:pt>
                <c:pt idx="285">
                  <c:v>103.7</c:v>
                </c:pt>
                <c:pt idx="286">
                  <c:v>103.3</c:v>
                </c:pt>
                <c:pt idx="287">
                  <c:v>103.1</c:v>
                </c:pt>
                <c:pt idx="288">
                  <c:v>102.5</c:v>
                </c:pt>
                <c:pt idx="289">
                  <c:v>102.7</c:v>
                </c:pt>
                <c:pt idx="290">
                  <c:v>102.3</c:v>
                </c:pt>
                <c:pt idx="291">
                  <c:v>101.7</c:v>
                </c:pt>
                <c:pt idx="292">
                  <c:v>101.2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1-4126-B433-EE711BA3B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90639"/>
        <c:axId val="619593039"/>
      </c:lineChart>
      <c:dateAx>
        <c:axId val="114582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5823264"/>
        <c:crosses val="autoZero"/>
        <c:auto val="1"/>
        <c:lblOffset val="100"/>
        <c:baseTimeUnit val="months"/>
      </c:dateAx>
      <c:valAx>
        <c:axId val="11458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5824704"/>
        <c:crosses val="autoZero"/>
        <c:crossBetween val="between"/>
      </c:valAx>
      <c:valAx>
        <c:axId val="619593039"/>
        <c:scaling>
          <c:orientation val="minMax"/>
          <c:min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590639"/>
        <c:crosses val="max"/>
        <c:crossBetween val="between"/>
      </c:valAx>
      <c:dateAx>
        <c:axId val="61959063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9593039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763</xdr:row>
      <xdr:rowOff>142875</xdr:rowOff>
    </xdr:from>
    <xdr:to>
      <xdr:col>17</xdr:col>
      <xdr:colOff>571500</xdr:colOff>
      <xdr:row>787</xdr:row>
      <xdr:rowOff>142875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63BF88B-D184-877B-BA20-8715ABAD2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onference-board.org/data/bcicountry.cfm?c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7947C-A28E-4DBB-BFA8-038295511E52}">
  <dimension ref="A1:I789"/>
  <sheetViews>
    <sheetView zoomScale="60" zoomScaleNormal="60" workbookViewId="0">
      <pane xSplit="1" ySplit="4" topLeftCell="B262" activePane="bottomRight" state="frozen"/>
      <selection pane="topRight" activeCell="B1" sqref="B1"/>
      <selection pane="bottomLeft" activeCell="A5" sqref="A5"/>
      <selection pane="bottomRight" activeCell="B297" sqref="B297"/>
    </sheetView>
  </sheetViews>
  <sheetFormatPr baseColWidth="10" defaultColWidth="10.73046875" defaultRowHeight="12" customHeight="1" x14ac:dyDescent="0.35"/>
  <cols>
    <col min="1" max="1" width="17.1328125" style="21" customWidth="1"/>
    <col min="2" max="2" width="14.86328125" style="22" customWidth="1"/>
    <col min="3" max="3" width="14.59765625" style="22" customWidth="1"/>
    <col min="4" max="4" width="12" style="22" customWidth="1"/>
    <col min="5" max="5" width="16.3984375" style="22" customWidth="1"/>
    <col min="6" max="6" width="13.1328125" style="22" customWidth="1"/>
    <col min="7" max="7" width="12.86328125" style="22" customWidth="1"/>
    <col min="8" max="8" width="10.73046875" style="22"/>
    <col min="9" max="9" width="13" style="22" customWidth="1"/>
    <col min="10" max="16384" width="10.73046875" style="22"/>
  </cols>
  <sheetData>
    <row r="1" spans="1:9" s="19" customFormat="1" ht="34.9" x14ac:dyDescent="0.35">
      <c r="A1" s="43" t="s">
        <v>11</v>
      </c>
      <c r="F1" s="19" t="s">
        <v>12</v>
      </c>
    </row>
    <row r="2" spans="1:9" s="19" customFormat="1" ht="11.65" x14ac:dyDescent="0.35">
      <c r="A2" s="18"/>
      <c r="F2" s="19" t="s">
        <v>13</v>
      </c>
    </row>
    <row r="3" spans="1:9" ht="11.65" x14ac:dyDescent="0.35"/>
    <row r="4" spans="1:9" s="20" customFormat="1" ht="35.25" customHeight="1" x14ac:dyDescent="0.45">
      <c r="A4" s="23" t="s">
        <v>2</v>
      </c>
      <c r="B4" s="13" t="s">
        <v>14</v>
      </c>
      <c r="C4" s="13" t="s">
        <v>15</v>
      </c>
      <c r="D4" s="13" t="s">
        <v>16</v>
      </c>
      <c r="E4" s="13" t="s">
        <v>15</v>
      </c>
      <c r="F4" s="13" t="s">
        <v>17</v>
      </c>
      <c r="G4" s="13" t="s">
        <v>15</v>
      </c>
      <c r="H4" s="13" t="s">
        <v>18</v>
      </c>
      <c r="I4" s="13" t="s">
        <v>15</v>
      </c>
    </row>
    <row r="5" spans="1:9" ht="11.65" x14ac:dyDescent="0.35">
      <c r="A5" s="24">
        <v>36526</v>
      </c>
      <c r="B5" s="25">
        <v>112</v>
      </c>
      <c r="C5" s="25"/>
      <c r="D5" s="25">
        <v>117.3</v>
      </c>
      <c r="E5" s="25"/>
      <c r="F5" s="25">
        <v>108.6</v>
      </c>
      <c r="G5" s="25"/>
      <c r="H5" s="16">
        <v>1394.459961</v>
      </c>
      <c r="I5" s="9"/>
    </row>
    <row r="6" spans="1:9" ht="11.65" x14ac:dyDescent="0.35">
      <c r="A6" s="24">
        <v>36557</v>
      </c>
      <c r="B6" s="25">
        <v>111.3</v>
      </c>
      <c r="C6" s="25"/>
      <c r="D6" s="25">
        <v>116.8</v>
      </c>
      <c r="E6" s="25"/>
      <c r="F6" s="25">
        <v>107.8</v>
      </c>
      <c r="G6" s="25"/>
      <c r="H6" s="16">
        <v>1366.420044</v>
      </c>
      <c r="I6" s="9"/>
    </row>
    <row r="7" spans="1:9" ht="11.65" x14ac:dyDescent="0.35">
      <c r="A7" s="24">
        <v>36586</v>
      </c>
      <c r="B7" s="25">
        <v>107.1</v>
      </c>
      <c r="C7" s="25"/>
      <c r="D7" s="25">
        <v>115.4</v>
      </c>
      <c r="E7" s="25"/>
      <c r="F7" s="25">
        <v>101.7</v>
      </c>
      <c r="G7" s="25"/>
      <c r="H7" s="16">
        <v>1498.579956</v>
      </c>
      <c r="I7" s="9"/>
    </row>
    <row r="8" spans="1:9" ht="11.65" x14ac:dyDescent="0.35">
      <c r="A8" s="24">
        <v>36617</v>
      </c>
      <c r="B8" s="25">
        <v>109.2</v>
      </c>
      <c r="C8" s="25"/>
      <c r="D8" s="25">
        <v>117.8</v>
      </c>
      <c r="E8" s="25"/>
      <c r="F8" s="25">
        <v>103.7</v>
      </c>
      <c r="G8" s="25"/>
      <c r="H8" s="16">
        <v>1452.4300539999999</v>
      </c>
      <c r="I8" s="9"/>
    </row>
    <row r="9" spans="1:9" ht="11.65" x14ac:dyDescent="0.35">
      <c r="A9" s="24">
        <v>36647</v>
      </c>
      <c r="B9" s="25">
        <v>110.7</v>
      </c>
      <c r="C9" s="25"/>
      <c r="D9" s="25">
        <v>119.9</v>
      </c>
      <c r="E9" s="25"/>
      <c r="F9" s="25">
        <v>104.8</v>
      </c>
      <c r="G9" s="25"/>
      <c r="H9" s="16">
        <v>1420.599976</v>
      </c>
      <c r="I9" s="9"/>
    </row>
    <row r="10" spans="1:9" ht="11.65" x14ac:dyDescent="0.35">
      <c r="A10" s="24">
        <v>36678</v>
      </c>
      <c r="B10" s="25">
        <v>106.4</v>
      </c>
      <c r="C10" s="25"/>
      <c r="D10" s="25">
        <v>115.1</v>
      </c>
      <c r="E10" s="25"/>
      <c r="F10" s="25">
        <v>100.8</v>
      </c>
      <c r="G10" s="25"/>
      <c r="H10" s="16">
        <v>1454.599976</v>
      </c>
      <c r="I10" s="9"/>
    </row>
    <row r="11" spans="1:9" ht="11.65" x14ac:dyDescent="0.35">
      <c r="A11" s="24">
        <v>36708</v>
      </c>
      <c r="B11" s="25">
        <v>108.3</v>
      </c>
      <c r="C11" s="25"/>
      <c r="D11" s="25">
        <v>114.2</v>
      </c>
      <c r="E11" s="25"/>
      <c r="F11" s="25">
        <v>104.5</v>
      </c>
      <c r="G11" s="25"/>
      <c r="H11" s="16">
        <v>1430.829956</v>
      </c>
      <c r="I11" s="9"/>
    </row>
    <row r="12" spans="1:9" ht="11.65" x14ac:dyDescent="0.35">
      <c r="A12" s="24">
        <v>36739</v>
      </c>
      <c r="B12" s="25">
        <v>107.3</v>
      </c>
      <c r="C12" s="25"/>
      <c r="D12" s="25">
        <v>112.4</v>
      </c>
      <c r="E12" s="25"/>
      <c r="F12" s="25">
        <v>104</v>
      </c>
      <c r="G12" s="25"/>
      <c r="H12" s="16">
        <v>1517.6800539999999</v>
      </c>
      <c r="I12" s="9"/>
    </row>
    <row r="13" spans="1:9" ht="11.65" x14ac:dyDescent="0.35">
      <c r="A13" s="24">
        <v>36770</v>
      </c>
      <c r="B13" s="25">
        <v>106.8</v>
      </c>
      <c r="C13" s="25"/>
      <c r="D13" s="25">
        <v>112</v>
      </c>
      <c r="E13" s="25"/>
      <c r="F13" s="25">
        <v>103.4</v>
      </c>
      <c r="G13" s="25"/>
      <c r="H13" s="16">
        <v>1436.51001</v>
      </c>
      <c r="I13" s="9"/>
    </row>
    <row r="14" spans="1:9" ht="11.65" x14ac:dyDescent="0.35">
      <c r="A14" s="24">
        <v>36800</v>
      </c>
      <c r="B14" s="25">
        <v>105.8</v>
      </c>
      <c r="C14" s="25"/>
      <c r="D14" s="25">
        <v>113.6</v>
      </c>
      <c r="E14" s="25"/>
      <c r="F14" s="25">
        <v>100.7</v>
      </c>
      <c r="G14" s="25"/>
      <c r="H14" s="16">
        <v>1429.400024</v>
      </c>
      <c r="I14" s="9"/>
    </row>
    <row r="15" spans="1:9" ht="11.65" x14ac:dyDescent="0.35">
      <c r="A15" s="24">
        <v>36831</v>
      </c>
      <c r="B15" s="25">
        <v>107.6</v>
      </c>
      <c r="C15" s="25"/>
      <c r="D15" s="25">
        <v>116.9</v>
      </c>
      <c r="E15" s="25"/>
      <c r="F15" s="25">
        <v>101.6</v>
      </c>
      <c r="G15" s="25"/>
      <c r="H15" s="16">
        <v>1314.9499510000001</v>
      </c>
      <c r="I15" s="9"/>
    </row>
    <row r="16" spans="1:9" ht="11.65" x14ac:dyDescent="0.35">
      <c r="A16" s="24">
        <v>36861</v>
      </c>
      <c r="B16" s="25">
        <v>98.4</v>
      </c>
      <c r="C16" s="25"/>
      <c r="D16" s="25">
        <v>110.5</v>
      </c>
      <c r="E16" s="25"/>
      <c r="F16" s="25">
        <v>90.7</v>
      </c>
      <c r="G16" s="25"/>
      <c r="H16" s="16">
        <v>1320.280029</v>
      </c>
      <c r="I16" s="9"/>
    </row>
    <row r="17" spans="1:9" ht="11.65" x14ac:dyDescent="0.35">
      <c r="A17" s="24">
        <v>36892</v>
      </c>
      <c r="B17" s="25">
        <v>94.7</v>
      </c>
      <c r="C17" s="26">
        <f>B17/B5-1</f>
        <v>-0.15446428571428572</v>
      </c>
      <c r="D17" s="25">
        <v>107.7</v>
      </c>
      <c r="E17" s="26">
        <f>D17/D5-1</f>
        <v>-8.1841432225063904E-2</v>
      </c>
      <c r="F17" s="25">
        <v>86.4</v>
      </c>
      <c r="G17" s="26">
        <f>F17/F5-1</f>
        <v>-0.20441988950276235</v>
      </c>
      <c r="H17" s="16">
        <v>1366.01001</v>
      </c>
      <c r="I17" s="9">
        <f>H17/H5-1</f>
        <v>-2.0402128275951337E-2</v>
      </c>
    </row>
    <row r="18" spans="1:9" ht="11.65" x14ac:dyDescent="0.35">
      <c r="A18" s="24">
        <v>36923</v>
      </c>
      <c r="B18" s="25">
        <v>90.6</v>
      </c>
      <c r="C18" s="26">
        <f t="shared" ref="C18:C81" si="0">B18/B6-1</f>
        <v>-0.18598382749326148</v>
      </c>
      <c r="D18" s="25">
        <v>105.8</v>
      </c>
      <c r="E18" s="26">
        <f t="shared" ref="E18" si="1">D18/D6-1</f>
        <v>-9.417808219178081E-2</v>
      </c>
      <c r="F18" s="25">
        <v>80.8</v>
      </c>
      <c r="G18" s="26">
        <f t="shared" ref="G18" si="2">F18/F6-1</f>
        <v>-0.25046382189239336</v>
      </c>
      <c r="H18" s="16">
        <v>1239.9399410000001</v>
      </c>
      <c r="I18" s="9">
        <f t="shared" ref="I18:I81" si="3">H18/H6-1</f>
        <v>-9.2563120363594376E-2</v>
      </c>
    </row>
    <row r="19" spans="1:9" ht="11.65" x14ac:dyDescent="0.35">
      <c r="A19" s="24">
        <v>36951</v>
      </c>
      <c r="B19" s="25">
        <v>91.5</v>
      </c>
      <c r="C19" s="26">
        <f t="shared" si="0"/>
        <v>-0.14565826330532206</v>
      </c>
      <c r="D19" s="25">
        <v>103.4</v>
      </c>
      <c r="E19" s="26">
        <f t="shared" ref="E19" si="4">D19/D7-1</f>
        <v>-0.10398613518197575</v>
      </c>
      <c r="F19" s="25">
        <v>83.9</v>
      </c>
      <c r="G19" s="26">
        <f t="shared" ref="G19" si="5">F19/F7-1</f>
        <v>-0.17502458210422811</v>
      </c>
      <c r="H19" s="16">
        <v>1160.329956</v>
      </c>
      <c r="I19" s="9">
        <f t="shared" si="3"/>
        <v>-0.225713682240122</v>
      </c>
    </row>
    <row r="20" spans="1:9" ht="11.65" x14ac:dyDescent="0.35">
      <c r="A20" s="24">
        <v>36982</v>
      </c>
      <c r="B20" s="25">
        <v>88.4</v>
      </c>
      <c r="C20" s="26">
        <f t="shared" si="0"/>
        <v>-0.19047619047619047</v>
      </c>
      <c r="D20" s="25">
        <v>98</v>
      </c>
      <c r="E20" s="26">
        <f t="shared" ref="E20" si="6">D20/D8-1</f>
        <v>-0.16808149405772499</v>
      </c>
      <c r="F20" s="25">
        <v>82.2</v>
      </c>
      <c r="G20" s="26">
        <f t="shared" ref="G20" si="7">F20/F8-1</f>
        <v>-0.2073288331726133</v>
      </c>
      <c r="H20" s="16">
        <v>1249.459961</v>
      </c>
      <c r="I20" s="9">
        <f t="shared" si="3"/>
        <v>-0.13974517563928068</v>
      </c>
    </row>
    <row r="21" spans="1:9" ht="11.65" x14ac:dyDescent="0.35">
      <c r="A21" s="24">
        <v>37012</v>
      </c>
      <c r="B21" s="25">
        <v>92</v>
      </c>
      <c r="C21" s="26">
        <f t="shared" si="0"/>
        <v>-0.16892502258355924</v>
      </c>
      <c r="D21" s="25">
        <v>102.2</v>
      </c>
      <c r="E21" s="26">
        <f t="shared" ref="E21" si="8">D21/D9-1</f>
        <v>-0.14762301918265219</v>
      </c>
      <c r="F21" s="25">
        <v>85.4</v>
      </c>
      <c r="G21" s="26">
        <f t="shared" ref="G21" si="9">F21/F9-1</f>
        <v>-0.18511450381679384</v>
      </c>
      <c r="H21" s="16">
        <v>1255.8199460000001</v>
      </c>
      <c r="I21" s="9">
        <f t="shared" si="3"/>
        <v>-0.11599326536944832</v>
      </c>
    </row>
    <row r="22" spans="1:9" ht="11.65" x14ac:dyDescent="0.35">
      <c r="A22" s="24">
        <v>37043</v>
      </c>
      <c r="B22" s="25">
        <v>92.6</v>
      </c>
      <c r="C22" s="26">
        <f t="shared" si="0"/>
        <v>-0.12969924812030087</v>
      </c>
      <c r="D22" s="25">
        <v>101.6</v>
      </c>
      <c r="E22" s="26">
        <f t="shared" ref="E22" si="10">D22/D10-1</f>
        <v>-0.11728931364031281</v>
      </c>
      <c r="F22" s="25">
        <v>86.9</v>
      </c>
      <c r="G22" s="26">
        <f t="shared" ref="G22" si="11">F22/F10-1</f>
        <v>-0.13789682539682535</v>
      </c>
      <c r="H22" s="16">
        <v>1224.380005</v>
      </c>
      <c r="I22" s="9">
        <f t="shared" si="3"/>
        <v>-0.1582702975378022</v>
      </c>
    </row>
    <row r="23" spans="1:9" ht="11.65" x14ac:dyDescent="0.35">
      <c r="A23" s="24">
        <v>37073</v>
      </c>
      <c r="B23" s="25">
        <v>92.4</v>
      </c>
      <c r="C23" s="26">
        <f t="shared" si="0"/>
        <v>-0.14681440443213289</v>
      </c>
      <c r="D23" s="25">
        <v>98.6</v>
      </c>
      <c r="E23" s="26">
        <f t="shared" ref="E23" si="12">D23/D11-1</f>
        <v>-0.1366024518388792</v>
      </c>
      <c r="F23" s="25">
        <v>88.4</v>
      </c>
      <c r="G23" s="26">
        <f t="shared" ref="G23" si="13">F23/F11-1</f>
        <v>-0.15406698564593291</v>
      </c>
      <c r="H23" s="16">
        <v>1211.2299800000001</v>
      </c>
      <c r="I23" s="9">
        <f t="shared" si="3"/>
        <v>-0.15347734025216342</v>
      </c>
    </row>
    <row r="24" spans="1:9" ht="11.65" x14ac:dyDescent="0.35">
      <c r="A24" s="24">
        <v>37104</v>
      </c>
      <c r="B24" s="25">
        <v>91.5</v>
      </c>
      <c r="C24" s="26">
        <f t="shared" si="0"/>
        <v>-0.14725069897483689</v>
      </c>
      <c r="D24" s="25">
        <v>101.2</v>
      </c>
      <c r="E24" s="26">
        <f t="shared" ref="E24" si="14">D24/D12-1</f>
        <v>-9.9644128113879016E-2</v>
      </c>
      <c r="F24" s="25">
        <v>85.2</v>
      </c>
      <c r="G24" s="26">
        <f t="shared" ref="G24" si="15">F24/F12-1</f>
        <v>-0.18076923076923079</v>
      </c>
      <c r="H24" s="16">
        <v>1133.579956</v>
      </c>
      <c r="I24" s="9">
        <f t="shared" si="3"/>
        <v>-0.25308370956557347</v>
      </c>
    </row>
    <row r="25" spans="1:9" ht="11.65" x14ac:dyDescent="0.35">
      <c r="A25" s="24">
        <v>37135</v>
      </c>
      <c r="B25" s="25">
        <v>81.8</v>
      </c>
      <c r="C25" s="26">
        <f t="shared" si="0"/>
        <v>-0.23408239700374533</v>
      </c>
      <c r="D25" s="25">
        <v>94.6</v>
      </c>
      <c r="E25" s="26">
        <f t="shared" ref="E25" si="16">D25/D13-1</f>
        <v>-0.15535714285714286</v>
      </c>
      <c r="F25" s="25">
        <v>73.5</v>
      </c>
      <c r="G25" s="26">
        <f t="shared" ref="G25" si="17">F25/F13-1</f>
        <v>-0.28916827852998073</v>
      </c>
      <c r="H25" s="16">
        <v>1040.9399410000001</v>
      </c>
      <c r="I25" s="9">
        <f t="shared" si="3"/>
        <v>-0.27536882182951161</v>
      </c>
    </row>
    <row r="26" spans="1:9" ht="11.65" x14ac:dyDescent="0.35">
      <c r="A26" s="24">
        <v>37165</v>
      </c>
      <c r="B26" s="25">
        <v>82.7</v>
      </c>
      <c r="C26" s="26">
        <f t="shared" si="0"/>
        <v>-0.21833648393194705</v>
      </c>
      <c r="D26" s="25">
        <v>94</v>
      </c>
      <c r="E26" s="26">
        <f t="shared" ref="E26" si="18">D26/D14-1</f>
        <v>-0.17253521126760563</v>
      </c>
      <c r="F26" s="25">
        <v>75.5</v>
      </c>
      <c r="G26" s="26">
        <f t="shared" ref="G26" si="19">F26/F14-1</f>
        <v>-0.25024826216484608</v>
      </c>
      <c r="H26" s="16">
        <v>1059.780029</v>
      </c>
      <c r="I26" s="9">
        <f t="shared" si="3"/>
        <v>-0.2585840134280003</v>
      </c>
    </row>
    <row r="27" spans="1:9" ht="11.65" x14ac:dyDescent="0.35">
      <c r="A27" s="24">
        <v>37196</v>
      </c>
      <c r="B27" s="25">
        <v>83.9</v>
      </c>
      <c r="C27" s="26">
        <f t="shared" si="0"/>
        <v>-0.22026022304832704</v>
      </c>
      <c r="D27" s="25">
        <v>95.3</v>
      </c>
      <c r="E27" s="26">
        <f t="shared" ref="E27" si="20">D27/D15-1</f>
        <v>-0.18477331052181356</v>
      </c>
      <c r="F27" s="25">
        <v>76.599999999999994</v>
      </c>
      <c r="G27" s="26">
        <f t="shared" ref="G27" si="21">F27/F15-1</f>
        <v>-0.24606299212598426</v>
      </c>
      <c r="H27" s="16">
        <v>1139.4499510000001</v>
      </c>
      <c r="I27" s="9">
        <f t="shared" si="3"/>
        <v>-0.13346515573960427</v>
      </c>
    </row>
    <row r="28" spans="1:9" ht="11.65" x14ac:dyDescent="0.35">
      <c r="A28" s="24">
        <v>37226</v>
      </c>
      <c r="B28" s="25">
        <v>88.8</v>
      </c>
      <c r="C28" s="26">
        <f t="shared" si="0"/>
        <v>-9.7560975609756184E-2</v>
      </c>
      <c r="D28" s="25">
        <v>99</v>
      </c>
      <c r="E28" s="26">
        <f t="shared" ref="E28" si="22">D28/D16-1</f>
        <v>-0.10407239819004521</v>
      </c>
      <c r="F28" s="25">
        <v>82.3</v>
      </c>
      <c r="G28" s="26">
        <f t="shared" ref="G28" si="23">F28/F16-1</f>
        <v>-9.2613009922822509E-2</v>
      </c>
      <c r="H28" s="16">
        <v>1148.079956</v>
      </c>
      <c r="I28" s="9">
        <f t="shared" si="3"/>
        <v>-0.13042693157331697</v>
      </c>
    </row>
    <row r="29" spans="1:9" ht="11.65" x14ac:dyDescent="0.35">
      <c r="A29" s="24">
        <v>37257</v>
      </c>
      <c r="B29" s="25">
        <v>93</v>
      </c>
      <c r="C29" s="26">
        <f t="shared" si="0"/>
        <v>-1.7951425554382339E-2</v>
      </c>
      <c r="D29" s="25">
        <v>95.7</v>
      </c>
      <c r="E29" s="26">
        <f t="shared" ref="E29" si="24">D29/D17-1</f>
        <v>-0.11142061281337046</v>
      </c>
      <c r="F29" s="25">
        <v>91.3</v>
      </c>
      <c r="G29" s="26">
        <f t="shared" ref="G29" si="25">F29/F17-1</f>
        <v>5.6712962962962798E-2</v>
      </c>
      <c r="H29" s="16">
        <v>1130.1999510000001</v>
      </c>
      <c r="I29" s="9">
        <f t="shared" si="3"/>
        <v>-0.17262688946181293</v>
      </c>
    </row>
    <row r="30" spans="1:9" ht="11.65" x14ac:dyDescent="0.35">
      <c r="A30" s="24">
        <v>37288</v>
      </c>
      <c r="B30" s="25">
        <v>90.7</v>
      </c>
      <c r="C30" s="26">
        <f t="shared" si="0"/>
        <v>1.1037527593820151E-3</v>
      </c>
      <c r="D30" s="25">
        <v>96.2</v>
      </c>
      <c r="E30" s="26">
        <f t="shared" ref="E30" si="26">D30/D18-1</f>
        <v>-9.0737240075614345E-2</v>
      </c>
      <c r="F30" s="25">
        <v>87.2</v>
      </c>
      <c r="G30" s="26">
        <f t="shared" ref="G30" si="27">F30/F18-1</f>
        <v>7.9207920792079278E-2</v>
      </c>
      <c r="H30" s="16">
        <v>1106.7299800000001</v>
      </c>
      <c r="I30" s="9">
        <f t="shared" si="3"/>
        <v>-0.10743259136613292</v>
      </c>
    </row>
    <row r="31" spans="1:9" ht="11.65" x14ac:dyDescent="0.35">
      <c r="A31" s="24">
        <v>37316</v>
      </c>
      <c r="B31" s="25">
        <v>95.7</v>
      </c>
      <c r="C31" s="26">
        <f t="shared" si="0"/>
        <v>4.590163934426239E-2</v>
      </c>
      <c r="D31" s="25">
        <v>100.4</v>
      </c>
      <c r="E31" s="26">
        <f t="shared" ref="E31" si="28">D31/D19-1</f>
        <v>-2.9013539651837505E-2</v>
      </c>
      <c r="F31" s="25">
        <v>92.7</v>
      </c>
      <c r="G31" s="26">
        <f t="shared" ref="G31" si="29">F31/F19-1</f>
        <v>0.10488676996424307</v>
      </c>
      <c r="H31" s="16">
        <v>1147.3900149999999</v>
      </c>
      <c r="I31" s="9">
        <f t="shared" si="3"/>
        <v>-1.1151949437389286E-2</v>
      </c>
    </row>
    <row r="32" spans="1:9" ht="11.65" x14ac:dyDescent="0.35">
      <c r="A32" s="24">
        <v>37347</v>
      </c>
      <c r="B32" s="25">
        <v>93</v>
      </c>
      <c r="C32" s="26">
        <f t="shared" si="0"/>
        <v>5.2036199095022662E-2</v>
      </c>
      <c r="D32" s="25">
        <v>99.2</v>
      </c>
      <c r="E32" s="26">
        <f t="shared" ref="E32" si="30">D32/D20-1</f>
        <v>1.2244897959183598E-2</v>
      </c>
      <c r="F32" s="25">
        <v>89.1</v>
      </c>
      <c r="G32" s="26">
        <f t="shared" ref="G32" si="31">F32/F20-1</f>
        <v>8.3941605839416011E-2</v>
      </c>
      <c r="H32" s="16">
        <v>1076.920044</v>
      </c>
      <c r="I32" s="9">
        <f t="shared" si="3"/>
        <v>-0.13809159347683975</v>
      </c>
    </row>
    <row r="33" spans="1:9" ht="11.65" x14ac:dyDescent="0.35">
      <c r="A33" s="24">
        <v>37377</v>
      </c>
      <c r="B33" s="25">
        <v>96.9</v>
      </c>
      <c r="C33" s="26">
        <f t="shared" si="0"/>
        <v>5.3260869565217472E-2</v>
      </c>
      <c r="D33" s="25">
        <v>103.5</v>
      </c>
      <c r="E33" s="26">
        <f t="shared" ref="E33" si="32">D33/D21-1</f>
        <v>1.2720156555773077E-2</v>
      </c>
      <c r="F33" s="25">
        <v>92.7</v>
      </c>
      <c r="G33" s="26">
        <f t="shared" ref="G33" si="33">F33/F21-1</f>
        <v>8.5480093676814972E-2</v>
      </c>
      <c r="H33" s="16">
        <v>1067.1400149999999</v>
      </c>
      <c r="I33" s="9">
        <f t="shared" si="3"/>
        <v>-0.1502444133022236</v>
      </c>
    </row>
    <row r="34" spans="1:9" ht="11.65" x14ac:dyDescent="0.35">
      <c r="A34" s="24">
        <v>37408</v>
      </c>
      <c r="B34" s="25">
        <v>92.4</v>
      </c>
      <c r="C34" s="26">
        <f t="shared" si="0"/>
        <v>-2.1598272138227959E-3</v>
      </c>
      <c r="D34" s="25">
        <v>99.5</v>
      </c>
      <c r="E34" s="26">
        <f t="shared" ref="E34" si="34">D34/D22-1</f>
        <v>-2.066929133858264E-2</v>
      </c>
      <c r="F34" s="25">
        <v>87.9</v>
      </c>
      <c r="G34" s="26">
        <f t="shared" ref="G34" si="35">F34/F22-1</f>
        <v>1.1507479861910141E-2</v>
      </c>
      <c r="H34" s="16">
        <v>989.82000700000003</v>
      </c>
      <c r="I34" s="9">
        <f t="shared" si="3"/>
        <v>-0.19157450876535664</v>
      </c>
    </row>
    <row r="35" spans="1:9" ht="11.65" x14ac:dyDescent="0.35">
      <c r="A35" s="24">
        <v>37438</v>
      </c>
      <c r="B35" s="25">
        <v>88.1</v>
      </c>
      <c r="C35" s="26">
        <f t="shared" si="0"/>
        <v>-4.6536796536796654E-2</v>
      </c>
      <c r="D35" s="25">
        <v>99.3</v>
      </c>
      <c r="E35" s="26">
        <f t="shared" ref="E35" si="36">D35/D23-1</f>
        <v>7.0993914807302438E-3</v>
      </c>
      <c r="F35" s="25">
        <v>81</v>
      </c>
      <c r="G35" s="26">
        <f t="shared" ref="G35" si="37">F35/F23-1</f>
        <v>-8.371040723981904E-2</v>
      </c>
      <c r="H35" s="16">
        <v>911.61999500000002</v>
      </c>
      <c r="I35" s="9">
        <f t="shared" si="3"/>
        <v>-0.24736011322969398</v>
      </c>
    </row>
    <row r="36" spans="1:9" ht="11.65" x14ac:dyDescent="0.35">
      <c r="A36" s="24">
        <v>37469</v>
      </c>
      <c r="B36" s="25">
        <v>87.6</v>
      </c>
      <c r="C36" s="26">
        <f t="shared" si="0"/>
        <v>-4.2622950819672156E-2</v>
      </c>
      <c r="D36" s="25">
        <v>98.5</v>
      </c>
      <c r="E36" s="26">
        <f t="shared" ref="E36" si="38">D36/D24-1</f>
        <v>-2.667984189723327E-2</v>
      </c>
      <c r="F36" s="25">
        <v>80.599999999999994</v>
      </c>
      <c r="G36" s="26">
        <f t="shared" ref="G36" si="39">F36/F24-1</f>
        <v>-5.3990610328638611E-2</v>
      </c>
      <c r="H36" s="16">
        <v>916.07000700000003</v>
      </c>
      <c r="I36" s="9">
        <f t="shared" si="3"/>
        <v>-0.19187878883066634</v>
      </c>
    </row>
    <row r="37" spans="1:9" ht="11.65" x14ac:dyDescent="0.35">
      <c r="A37" s="24">
        <v>37500</v>
      </c>
      <c r="B37" s="25">
        <v>86.1</v>
      </c>
      <c r="C37" s="26">
        <f t="shared" si="0"/>
        <v>5.2567237163814173E-2</v>
      </c>
      <c r="D37" s="25">
        <v>95.8</v>
      </c>
      <c r="E37" s="26">
        <f t="shared" ref="E37" si="40">D37/D25-1</f>
        <v>1.2684989429175397E-2</v>
      </c>
      <c r="F37" s="25">
        <v>79.900000000000006</v>
      </c>
      <c r="G37" s="26">
        <f t="shared" ref="G37" si="41">F37/F25-1</f>
        <v>8.7074829931972797E-2</v>
      </c>
      <c r="H37" s="16">
        <v>815.28002900000001</v>
      </c>
      <c r="I37" s="9">
        <f t="shared" si="3"/>
        <v>-0.21678475684506382</v>
      </c>
    </row>
    <row r="38" spans="1:9" ht="11.65" x14ac:dyDescent="0.35">
      <c r="A38" s="24">
        <v>37530</v>
      </c>
      <c r="B38" s="25">
        <v>80.599999999999994</v>
      </c>
      <c r="C38" s="26">
        <f t="shared" si="0"/>
        <v>-2.5392986698911879E-2</v>
      </c>
      <c r="D38" s="25">
        <v>92.4</v>
      </c>
      <c r="E38" s="26">
        <f t="shared" ref="E38" si="42">D38/D26-1</f>
        <v>-1.7021276595744594E-2</v>
      </c>
      <c r="F38" s="25">
        <v>73.099999999999994</v>
      </c>
      <c r="G38" s="26">
        <f t="shared" ref="G38" si="43">F38/F26-1</f>
        <v>-3.1788079470198793E-2</v>
      </c>
      <c r="H38" s="16">
        <v>885.76000999999997</v>
      </c>
      <c r="I38" s="9">
        <f t="shared" si="3"/>
        <v>-0.16420390480862712</v>
      </c>
    </row>
    <row r="39" spans="1:9" ht="11.65" x14ac:dyDescent="0.35">
      <c r="A39" s="24">
        <v>37561</v>
      </c>
      <c r="B39" s="25">
        <v>84.2</v>
      </c>
      <c r="C39" s="26">
        <f t="shared" si="0"/>
        <v>3.5756853396899935E-3</v>
      </c>
      <c r="D39" s="25">
        <v>93.1</v>
      </c>
      <c r="E39" s="26">
        <f t="shared" ref="E39" si="44">D39/D27-1</f>
        <v>-2.3084994753410304E-2</v>
      </c>
      <c r="F39" s="25">
        <v>78.5</v>
      </c>
      <c r="G39" s="26">
        <f t="shared" ref="G39" si="45">F39/F27-1</f>
        <v>2.4804177545691974E-2</v>
      </c>
      <c r="H39" s="16">
        <v>936.30999799999995</v>
      </c>
      <c r="I39" s="9">
        <f t="shared" si="3"/>
        <v>-0.17827896067020854</v>
      </c>
    </row>
    <row r="40" spans="1:9" ht="11.65" x14ac:dyDescent="0.35">
      <c r="A40" s="24">
        <v>37591</v>
      </c>
      <c r="B40" s="25">
        <v>86.7</v>
      </c>
      <c r="C40" s="26">
        <f t="shared" si="0"/>
        <v>-2.3648648648648574E-2</v>
      </c>
      <c r="D40" s="25">
        <v>96</v>
      </c>
      <c r="E40" s="26">
        <f t="shared" ref="E40" si="46">D40/D28-1</f>
        <v>-3.0303030303030276E-2</v>
      </c>
      <c r="F40" s="25">
        <v>80.8</v>
      </c>
      <c r="G40" s="26">
        <f t="shared" ref="G40" si="47">F40/F28-1</f>
        <v>-1.8226002430133614E-2</v>
      </c>
      <c r="H40" s="16">
        <v>879.82000700000003</v>
      </c>
      <c r="I40" s="9">
        <f t="shared" si="3"/>
        <v>-0.23365963981693272</v>
      </c>
    </row>
    <row r="41" spans="1:9" ht="11.65" x14ac:dyDescent="0.35">
      <c r="A41" s="24">
        <v>37622</v>
      </c>
      <c r="B41" s="25">
        <v>82.4</v>
      </c>
      <c r="C41" s="26">
        <f t="shared" si="0"/>
        <v>-0.11397849462365583</v>
      </c>
      <c r="D41" s="25">
        <v>97.2</v>
      </c>
      <c r="E41" s="26">
        <f t="shared" ref="E41" si="48">D41/D29-1</f>
        <v>1.5673981191222541E-2</v>
      </c>
      <c r="F41" s="25">
        <v>72.8</v>
      </c>
      <c r="G41" s="26">
        <f t="shared" ref="G41" si="49">F41/F29-1</f>
        <v>-0.20262869660460026</v>
      </c>
      <c r="H41" s="16">
        <v>855.70001200000002</v>
      </c>
      <c r="I41" s="9">
        <f t="shared" si="3"/>
        <v>-0.24287732339496448</v>
      </c>
    </row>
    <row r="42" spans="1:9" ht="11.65" x14ac:dyDescent="0.35">
      <c r="A42" s="24">
        <v>37653</v>
      </c>
      <c r="B42" s="25">
        <v>79.900000000000006</v>
      </c>
      <c r="C42" s="26">
        <f t="shared" si="0"/>
        <v>-0.11907386990077173</v>
      </c>
      <c r="D42" s="25">
        <v>95.4</v>
      </c>
      <c r="E42" s="26">
        <f t="shared" ref="E42" si="50">D42/D30-1</f>
        <v>-8.3160083160083165E-3</v>
      </c>
      <c r="F42" s="25">
        <v>69.900000000000006</v>
      </c>
      <c r="G42" s="26">
        <f t="shared" ref="G42" si="51">F42/F30-1</f>
        <v>-0.19839449541284404</v>
      </c>
      <c r="H42" s="16">
        <v>841.15002400000003</v>
      </c>
      <c r="I42" s="9">
        <f t="shared" si="3"/>
        <v>-0.23996815917103831</v>
      </c>
    </row>
    <row r="43" spans="1:9" ht="11.65" x14ac:dyDescent="0.35">
      <c r="A43" s="24">
        <v>37681</v>
      </c>
      <c r="B43" s="25">
        <v>77.599999999999994</v>
      </c>
      <c r="C43" s="26">
        <f t="shared" si="0"/>
        <v>-0.18913270637408575</v>
      </c>
      <c r="D43" s="25">
        <v>90</v>
      </c>
      <c r="E43" s="26">
        <f t="shared" ref="E43" si="52">D43/D31-1</f>
        <v>-0.10358565737051795</v>
      </c>
      <c r="F43" s="25">
        <v>69.599999999999994</v>
      </c>
      <c r="G43" s="26">
        <f t="shared" ref="G43" si="53">F43/F31-1</f>
        <v>-0.2491909385113269</v>
      </c>
      <c r="H43" s="16">
        <v>848.17999299999997</v>
      </c>
      <c r="I43" s="9">
        <f t="shared" si="3"/>
        <v>-0.26077446908930957</v>
      </c>
    </row>
    <row r="44" spans="1:9" ht="11.65" x14ac:dyDescent="0.35">
      <c r="A44" s="24">
        <v>37712</v>
      </c>
      <c r="B44" s="25">
        <v>86</v>
      </c>
      <c r="C44" s="26">
        <f t="shared" si="0"/>
        <v>-7.5268817204301119E-2</v>
      </c>
      <c r="D44" s="25">
        <v>96.4</v>
      </c>
      <c r="E44" s="26">
        <f t="shared" ref="E44" si="54">D44/D32-1</f>
        <v>-2.8225806451612878E-2</v>
      </c>
      <c r="F44" s="25">
        <v>79.3</v>
      </c>
      <c r="G44" s="26">
        <f t="shared" ref="G44" si="55">F44/F32-1</f>
        <v>-0.10998877665544327</v>
      </c>
      <c r="H44" s="16">
        <v>916.919983</v>
      </c>
      <c r="I44" s="9">
        <f t="shared" si="3"/>
        <v>-0.14857190363521544</v>
      </c>
    </row>
    <row r="45" spans="1:9" ht="11.65" x14ac:dyDescent="0.35">
      <c r="A45" s="24">
        <v>37742</v>
      </c>
      <c r="B45" s="25">
        <v>92.1</v>
      </c>
      <c r="C45" s="26">
        <f t="shared" si="0"/>
        <v>-4.9535603715170407E-2</v>
      </c>
      <c r="D45" s="25">
        <v>93.2</v>
      </c>
      <c r="E45" s="26">
        <f t="shared" ref="E45" si="56">D45/D33-1</f>
        <v>-9.9516908212560318E-2</v>
      </c>
      <c r="F45" s="25">
        <v>91.4</v>
      </c>
      <c r="G45" s="26">
        <f t="shared" ref="G45" si="57">F45/F33-1</f>
        <v>-1.4023732470334394E-2</v>
      </c>
      <c r="H45" s="16">
        <v>963.59002699999996</v>
      </c>
      <c r="I45" s="9">
        <f t="shared" si="3"/>
        <v>-9.7035053080639977E-2</v>
      </c>
    </row>
    <row r="46" spans="1:9" ht="11.65" x14ac:dyDescent="0.35">
      <c r="A46" s="24">
        <v>37773</v>
      </c>
      <c r="B46" s="25">
        <v>89.7</v>
      </c>
      <c r="C46" s="26">
        <f t="shared" si="0"/>
        <v>-2.9220779220779258E-2</v>
      </c>
      <c r="D46" s="25">
        <v>94.7</v>
      </c>
      <c r="E46" s="26">
        <f t="shared" ref="E46" si="58">D46/D34-1</f>
        <v>-4.8241206030150696E-2</v>
      </c>
      <c r="F46" s="25">
        <v>86.4</v>
      </c>
      <c r="G46" s="26">
        <f t="shared" ref="G46" si="59">F46/F34-1</f>
        <v>-1.7064846416382284E-2</v>
      </c>
      <c r="H46" s="16">
        <v>974.5</v>
      </c>
      <c r="I46" s="9">
        <f t="shared" si="3"/>
        <v>-1.5477568539387976E-2</v>
      </c>
    </row>
    <row r="47" spans="1:9" ht="11.65" x14ac:dyDescent="0.35">
      <c r="A47" s="24">
        <v>37803</v>
      </c>
      <c r="B47" s="25">
        <v>90.9</v>
      </c>
      <c r="C47" s="26">
        <f t="shared" si="0"/>
        <v>3.1782065834279338E-2</v>
      </c>
      <c r="D47" s="25">
        <v>102.1</v>
      </c>
      <c r="E47" s="26">
        <f t="shared" ref="E47" si="60">D47/D35-1</f>
        <v>2.8197381671701827E-2</v>
      </c>
      <c r="F47" s="25">
        <v>83.7</v>
      </c>
      <c r="G47" s="26">
        <f t="shared" ref="G47" si="61">F47/F35-1</f>
        <v>3.3333333333333437E-2</v>
      </c>
      <c r="H47" s="16">
        <v>990.30999799999995</v>
      </c>
      <c r="I47" s="9">
        <f t="shared" si="3"/>
        <v>8.6318864693177177E-2</v>
      </c>
    </row>
    <row r="48" spans="1:9" ht="11.65" x14ac:dyDescent="0.35">
      <c r="A48" s="24">
        <v>37834</v>
      </c>
      <c r="B48" s="25">
        <v>89.3</v>
      </c>
      <c r="C48" s="26">
        <f t="shared" si="0"/>
        <v>1.9406392694063967E-2</v>
      </c>
      <c r="D48" s="25">
        <v>99.7</v>
      </c>
      <c r="E48" s="26">
        <f t="shared" ref="E48" si="62">D48/D36-1</f>
        <v>1.2182741116751217E-2</v>
      </c>
      <c r="F48" s="25">
        <v>82.5</v>
      </c>
      <c r="G48" s="26">
        <f t="shared" ref="G48" si="63">F48/F36-1</f>
        <v>2.3573200992555998E-2</v>
      </c>
      <c r="H48" s="16">
        <v>1008.01001</v>
      </c>
      <c r="I48" s="9">
        <f t="shared" si="3"/>
        <v>0.10036351184675341</v>
      </c>
    </row>
    <row r="49" spans="1:9" ht="11.65" x14ac:dyDescent="0.35">
      <c r="A49" s="24">
        <v>37865</v>
      </c>
      <c r="B49" s="25">
        <v>87.7</v>
      </c>
      <c r="C49" s="26">
        <f t="shared" si="0"/>
        <v>1.8583042973286945E-2</v>
      </c>
      <c r="D49" s="25">
        <v>98.4</v>
      </c>
      <c r="E49" s="26">
        <f t="shared" ref="E49" si="64">D49/D37-1</f>
        <v>2.7139874739039671E-2</v>
      </c>
      <c r="F49" s="25">
        <v>80.8</v>
      </c>
      <c r="G49" s="26">
        <f t="shared" ref="G49" si="65">F49/F37-1</f>
        <v>1.126408010012514E-2</v>
      </c>
      <c r="H49" s="16">
        <v>995.96997099999999</v>
      </c>
      <c r="I49" s="9">
        <f t="shared" si="3"/>
        <v>0.22162929983901281</v>
      </c>
    </row>
    <row r="50" spans="1:9" ht="11.65" x14ac:dyDescent="0.35">
      <c r="A50" s="24">
        <v>37895</v>
      </c>
      <c r="B50" s="25">
        <v>89.6</v>
      </c>
      <c r="C50" s="26">
        <f t="shared" si="0"/>
        <v>0.11166253101736978</v>
      </c>
      <c r="D50" s="25">
        <v>99.9</v>
      </c>
      <c r="E50" s="26">
        <f t="shared" ref="E50" si="66">D50/D38-1</f>
        <v>8.1168831168831224E-2</v>
      </c>
      <c r="F50" s="25">
        <v>83</v>
      </c>
      <c r="G50" s="26">
        <f t="shared" ref="G50" si="67">F50/F38-1</f>
        <v>0.1354309165526677</v>
      </c>
      <c r="H50" s="16">
        <v>1050.709961</v>
      </c>
      <c r="I50" s="9">
        <f t="shared" si="3"/>
        <v>0.18622420197091549</v>
      </c>
    </row>
    <row r="51" spans="1:9" ht="11.65" x14ac:dyDescent="0.35">
      <c r="A51" s="24">
        <v>37926</v>
      </c>
      <c r="B51" s="25">
        <v>93.7</v>
      </c>
      <c r="C51" s="26">
        <f t="shared" si="0"/>
        <v>0.11282660332541572</v>
      </c>
      <c r="D51" s="25">
        <v>102.5</v>
      </c>
      <c r="E51" s="26">
        <f t="shared" ref="E51" si="68">D51/D39-1</f>
        <v>0.10096670247046191</v>
      </c>
      <c r="F51" s="25">
        <v>88.1</v>
      </c>
      <c r="G51" s="26">
        <f t="shared" ref="G51" si="69">F51/F39-1</f>
        <v>0.12229299363057322</v>
      </c>
      <c r="H51" s="16">
        <v>1058.1999510000001</v>
      </c>
      <c r="I51" s="9">
        <f t="shared" si="3"/>
        <v>0.13018119347263468</v>
      </c>
    </row>
    <row r="52" spans="1:9" ht="11.65" x14ac:dyDescent="0.35">
      <c r="A52" s="24">
        <v>37956</v>
      </c>
      <c r="B52" s="25">
        <v>92.6</v>
      </c>
      <c r="C52" s="26">
        <f t="shared" si="0"/>
        <v>6.8050749711649372E-2</v>
      </c>
      <c r="D52" s="25">
        <v>97</v>
      </c>
      <c r="E52" s="26">
        <f t="shared" ref="E52" si="70">D52/D40-1</f>
        <v>1.0416666666666741E-2</v>
      </c>
      <c r="F52" s="25">
        <v>89.8</v>
      </c>
      <c r="G52" s="26">
        <f t="shared" ref="G52" si="71">F52/F40-1</f>
        <v>0.11138613861386149</v>
      </c>
      <c r="H52" s="16">
        <v>1111.920044</v>
      </c>
      <c r="I52" s="9">
        <f t="shared" si="3"/>
        <v>0.26380399985607506</v>
      </c>
    </row>
    <row r="53" spans="1:9" ht="11.65" x14ac:dyDescent="0.35">
      <c r="A53" s="24">
        <v>37987</v>
      </c>
      <c r="B53" s="25">
        <v>103.8</v>
      </c>
      <c r="C53" s="26">
        <f t="shared" si="0"/>
        <v>0.25970873786407744</v>
      </c>
      <c r="D53" s="25">
        <v>109.5</v>
      </c>
      <c r="E53" s="26">
        <f t="shared" ref="E53" si="72">D53/D41-1</f>
        <v>0.12654320987654311</v>
      </c>
      <c r="F53" s="25">
        <v>100.1</v>
      </c>
      <c r="G53" s="26">
        <f t="shared" ref="G53" si="73">F53/F41-1</f>
        <v>0.375</v>
      </c>
      <c r="H53" s="16">
        <v>1131.130005</v>
      </c>
      <c r="I53" s="9">
        <f t="shared" si="3"/>
        <v>0.32187681329610629</v>
      </c>
    </row>
    <row r="54" spans="1:9" ht="11.65" x14ac:dyDescent="0.35">
      <c r="A54" s="24">
        <v>38018</v>
      </c>
      <c r="B54" s="25">
        <v>94.4</v>
      </c>
      <c r="C54" s="26">
        <f t="shared" si="0"/>
        <v>0.18147684605757197</v>
      </c>
      <c r="D54" s="25">
        <v>103.6</v>
      </c>
      <c r="E54" s="26">
        <f t="shared" ref="E54" si="74">D54/D42-1</f>
        <v>8.5953878406708428E-2</v>
      </c>
      <c r="F54" s="25">
        <v>88.5</v>
      </c>
      <c r="G54" s="26">
        <f t="shared" ref="G54" si="75">F54/F42-1</f>
        <v>0.26609442060085819</v>
      </c>
      <c r="H54" s="16">
        <v>1144.9399410000001</v>
      </c>
      <c r="I54" s="9">
        <f t="shared" si="3"/>
        <v>0.36116020725453857</v>
      </c>
    </row>
    <row r="55" spans="1:9" ht="11.65" x14ac:dyDescent="0.35">
      <c r="A55" s="24">
        <v>38047</v>
      </c>
      <c r="B55" s="25">
        <v>95.8</v>
      </c>
      <c r="C55" s="26">
        <f t="shared" si="0"/>
        <v>0.23453608247422686</v>
      </c>
      <c r="D55" s="25">
        <v>106.8</v>
      </c>
      <c r="E55" s="26">
        <f t="shared" ref="E55" si="76">D55/D43-1</f>
        <v>0.18666666666666654</v>
      </c>
      <c r="F55" s="25">
        <v>88.8</v>
      </c>
      <c r="G55" s="26">
        <f t="shared" ref="G55" si="77">F55/F43-1</f>
        <v>0.27586206896551735</v>
      </c>
      <c r="H55" s="16">
        <v>1126.209961</v>
      </c>
      <c r="I55" s="9">
        <f t="shared" si="3"/>
        <v>0.32779595167838393</v>
      </c>
    </row>
    <row r="56" spans="1:9" ht="11.65" x14ac:dyDescent="0.35">
      <c r="A56" s="24">
        <v>38078</v>
      </c>
      <c r="B56" s="25">
        <v>94.2</v>
      </c>
      <c r="C56" s="26">
        <f t="shared" si="0"/>
        <v>9.5348837209302317E-2</v>
      </c>
      <c r="D56" s="25">
        <v>105</v>
      </c>
      <c r="E56" s="26">
        <f t="shared" ref="E56" si="78">D56/D44-1</f>
        <v>8.9211618257261316E-2</v>
      </c>
      <c r="F56" s="25">
        <v>87.3</v>
      </c>
      <c r="G56" s="26">
        <f t="shared" ref="G56" si="79">F56/F44-1</f>
        <v>0.10088272383354346</v>
      </c>
      <c r="H56" s="16">
        <v>1107.3000489999999</v>
      </c>
      <c r="I56" s="9">
        <f t="shared" si="3"/>
        <v>0.20762996720510984</v>
      </c>
    </row>
    <row r="57" spans="1:9" ht="11.65" x14ac:dyDescent="0.35">
      <c r="A57" s="24">
        <v>38108</v>
      </c>
      <c r="B57" s="25">
        <v>90.2</v>
      </c>
      <c r="C57" s="26">
        <f t="shared" si="0"/>
        <v>-2.0629750271443981E-2</v>
      </c>
      <c r="D57" s="25">
        <v>103.6</v>
      </c>
      <c r="E57" s="26">
        <f t="shared" ref="E57" si="80">D57/D45-1</f>
        <v>0.11158798283261784</v>
      </c>
      <c r="F57" s="25">
        <v>81.599999999999994</v>
      </c>
      <c r="G57" s="26">
        <f t="shared" ref="G57" si="81">F57/F45-1</f>
        <v>-0.10722100656455158</v>
      </c>
      <c r="H57" s="16">
        <v>1120.6800539999999</v>
      </c>
      <c r="I57" s="9">
        <f t="shared" si="3"/>
        <v>0.16302579167312192</v>
      </c>
    </row>
    <row r="58" spans="1:9" ht="11.65" x14ac:dyDescent="0.35">
      <c r="A58" s="24">
        <v>38139</v>
      </c>
      <c r="B58" s="25">
        <v>95.6</v>
      </c>
      <c r="C58" s="26">
        <f t="shared" si="0"/>
        <v>6.577480490523957E-2</v>
      </c>
      <c r="D58" s="25">
        <v>106.7</v>
      </c>
      <c r="E58" s="26">
        <f t="shared" ref="E58" si="82">D58/D46-1</f>
        <v>0.12671594508975703</v>
      </c>
      <c r="F58" s="25">
        <v>88.5</v>
      </c>
      <c r="G58" s="26">
        <f t="shared" ref="G58" si="83">F58/F46-1</f>
        <v>2.430555555555558E-2</v>
      </c>
      <c r="H58" s="16">
        <v>1140.839966</v>
      </c>
      <c r="I58" s="9">
        <f t="shared" si="3"/>
        <v>0.17069262801436635</v>
      </c>
    </row>
    <row r="59" spans="1:9" ht="11.65" x14ac:dyDescent="0.35">
      <c r="A59" s="24">
        <v>38169</v>
      </c>
      <c r="B59" s="25">
        <v>96.7</v>
      </c>
      <c r="C59" s="26">
        <f t="shared" si="0"/>
        <v>6.3806380638063764E-2</v>
      </c>
      <c r="D59" s="25">
        <v>105.2</v>
      </c>
      <c r="E59" s="26">
        <f t="shared" ref="E59" si="84">D59/D47-1</f>
        <v>3.0362389813908042E-2</v>
      </c>
      <c r="F59" s="25">
        <v>91.2</v>
      </c>
      <c r="G59" s="26">
        <f t="shared" ref="G59" si="85">F59/F47-1</f>
        <v>8.9605734767025158E-2</v>
      </c>
      <c r="H59" s="16">
        <v>1101.719971</v>
      </c>
      <c r="I59" s="9">
        <f t="shared" si="3"/>
        <v>0.11250009918611359</v>
      </c>
    </row>
    <row r="60" spans="1:9" ht="11.65" x14ac:dyDescent="0.35">
      <c r="A60" s="24">
        <v>38200</v>
      </c>
      <c r="B60" s="25">
        <v>95.9</v>
      </c>
      <c r="C60" s="26">
        <f t="shared" si="0"/>
        <v>7.3908174692049355E-2</v>
      </c>
      <c r="D60" s="25">
        <v>107.9</v>
      </c>
      <c r="E60" s="26">
        <f t="shared" ref="E60" si="86">D60/D48-1</f>
        <v>8.2246740220661918E-2</v>
      </c>
      <c r="F60" s="25">
        <v>88.2</v>
      </c>
      <c r="G60" s="26">
        <f t="shared" ref="G60" si="87">F60/F48-1</f>
        <v>6.9090909090909092E-2</v>
      </c>
      <c r="H60" s="16">
        <v>1104.23999</v>
      </c>
      <c r="I60" s="9">
        <f t="shared" si="3"/>
        <v>9.546530197651526E-2</v>
      </c>
    </row>
    <row r="61" spans="1:9" ht="11.65" x14ac:dyDescent="0.35">
      <c r="A61" s="24">
        <v>38231</v>
      </c>
      <c r="B61" s="25">
        <v>94.2</v>
      </c>
      <c r="C61" s="26">
        <f t="shared" si="0"/>
        <v>7.4116305587229148E-2</v>
      </c>
      <c r="D61" s="25">
        <v>103.7</v>
      </c>
      <c r="E61" s="26">
        <f t="shared" ref="E61" si="88">D61/D49-1</f>
        <v>5.3861788617886042E-2</v>
      </c>
      <c r="F61" s="25">
        <v>88</v>
      </c>
      <c r="G61" s="26">
        <f t="shared" ref="G61" si="89">F61/F49-1</f>
        <v>8.9108910891089188E-2</v>
      </c>
      <c r="H61" s="16">
        <v>1114.579956</v>
      </c>
      <c r="I61" s="9">
        <f t="shared" si="3"/>
        <v>0.11908992083457104</v>
      </c>
    </row>
    <row r="62" spans="1:9" ht="11.65" x14ac:dyDescent="0.35">
      <c r="A62" s="24">
        <v>38261</v>
      </c>
      <c r="B62" s="25">
        <v>91.7</v>
      </c>
      <c r="C62" s="26">
        <f t="shared" si="0"/>
        <v>2.34375E-2</v>
      </c>
      <c r="D62" s="25">
        <v>104</v>
      </c>
      <c r="E62" s="26">
        <f t="shared" ref="E62" si="90">D62/D50-1</f>
        <v>4.1041041041040893E-2</v>
      </c>
      <c r="F62" s="25">
        <v>83.8</v>
      </c>
      <c r="G62" s="26">
        <f t="shared" ref="G62" si="91">F62/F50-1</f>
        <v>9.6385542168675453E-3</v>
      </c>
      <c r="H62" s="16">
        <v>1130.1999510000001</v>
      </c>
      <c r="I62" s="9">
        <f t="shared" si="3"/>
        <v>7.5653598947845069E-2</v>
      </c>
    </row>
    <row r="63" spans="1:9" ht="11.65" x14ac:dyDescent="0.35">
      <c r="A63" s="24">
        <v>38292</v>
      </c>
      <c r="B63" s="25">
        <v>92.8</v>
      </c>
      <c r="C63" s="26">
        <f t="shared" si="0"/>
        <v>-9.605122732123883E-3</v>
      </c>
      <c r="D63" s="25">
        <v>104.7</v>
      </c>
      <c r="E63" s="26">
        <f t="shared" ref="E63" si="92">D63/D51-1</f>
        <v>2.1463414634146361E-2</v>
      </c>
      <c r="F63" s="25">
        <v>85.2</v>
      </c>
      <c r="G63" s="26">
        <f t="shared" ref="G63" si="93">F63/F51-1</f>
        <v>-3.2917139614074831E-2</v>
      </c>
      <c r="H63" s="16">
        <v>1173.8199460000001</v>
      </c>
      <c r="I63" s="9">
        <f t="shared" si="3"/>
        <v>0.10926100959534057</v>
      </c>
    </row>
    <row r="64" spans="1:9" ht="11.65" x14ac:dyDescent="0.35">
      <c r="A64" s="24">
        <v>38322</v>
      </c>
      <c r="B64" s="25">
        <v>97.1</v>
      </c>
      <c r="C64" s="26">
        <f t="shared" si="0"/>
        <v>4.8596112311015016E-2</v>
      </c>
      <c r="D64" s="25">
        <v>106.7</v>
      </c>
      <c r="E64" s="26">
        <f t="shared" ref="E64" si="94">D64/D52-1</f>
        <v>0.10000000000000009</v>
      </c>
      <c r="F64" s="25">
        <v>90.9</v>
      </c>
      <c r="G64" s="26">
        <f t="shared" ref="G64" si="95">F64/F52-1</f>
        <v>1.2249443207126953E-2</v>
      </c>
      <c r="H64" s="16">
        <v>1211.920044</v>
      </c>
      <c r="I64" s="9">
        <f t="shared" si="3"/>
        <v>8.9934524105044433E-2</v>
      </c>
    </row>
    <row r="65" spans="1:9" ht="11.65" x14ac:dyDescent="0.35">
      <c r="A65" s="24">
        <v>38353</v>
      </c>
      <c r="B65" s="25">
        <v>95.5</v>
      </c>
      <c r="C65" s="26">
        <f t="shared" si="0"/>
        <v>-7.9961464354527889E-2</v>
      </c>
      <c r="D65" s="25">
        <v>110.9</v>
      </c>
      <c r="E65" s="26">
        <f t="shared" ref="E65" si="96">D65/D53-1</f>
        <v>1.2785388127853903E-2</v>
      </c>
      <c r="F65" s="25">
        <v>85.7</v>
      </c>
      <c r="G65" s="26">
        <f t="shared" ref="G65" si="97">F65/F53-1</f>
        <v>-0.14385614385614376</v>
      </c>
      <c r="H65" s="16">
        <v>1181.2700199999999</v>
      </c>
      <c r="I65" s="9">
        <f t="shared" si="3"/>
        <v>4.4327367126999695E-2</v>
      </c>
    </row>
    <row r="66" spans="1:9" ht="11.65" x14ac:dyDescent="0.35">
      <c r="A66" s="24">
        <v>38384</v>
      </c>
      <c r="B66" s="25">
        <v>94.1</v>
      </c>
      <c r="C66" s="26">
        <f t="shared" si="0"/>
        <v>-3.1779661016950733E-3</v>
      </c>
      <c r="D66" s="25">
        <v>109.2</v>
      </c>
      <c r="E66" s="26">
        <f t="shared" ref="E66" si="98">D66/D54-1</f>
        <v>5.4054054054054168E-2</v>
      </c>
      <c r="F66" s="25">
        <v>84.4</v>
      </c>
      <c r="G66" s="26">
        <f t="shared" ref="G66" si="99">F66/F54-1</f>
        <v>-4.6327683615819182E-2</v>
      </c>
      <c r="H66" s="16">
        <v>1203.599976</v>
      </c>
      <c r="I66" s="9">
        <f t="shared" si="3"/>
        <v>5.1234159015158154E-2</v>
      </c>
    </row>
    <row r="67" spans="1:9" ht="11.65" x14ac:dyDescent="0.35">
      <c r="A67" s="24">
        <v>38412</v>
      </c>
      <c r="B67" s="25">
        <v>92.6</v>
      </c>
      <c r="C67" s="26">
        <f t="shared" si="0"/>
        <v>-3.3402922755741193E-2</v>
      </c>
      <c r="D67" s="25">
        <v>108</v>
      </c>
      <c r="E67" s="26">
        <f t="shared" ref="E67" si="100">D67/D55-1</f>
        <v>1.1235955056179803E-2</v>
      </c>
      <c r="F67" s="25">
        <v>82.8</v>
      </c>
      <c r="G67" s="26">
        <f t="shared" ref="G67" si="101">F67/F55-1</f>
        <v>-6.7567567567567544E-2</v>
      </c>
      <c r="H67" s="16">
        <v>1180.589966</v>
      </c>
      <c r="I67" s="9">
        <f t="shared" si="3"/>
        <v>4.8285849782143675E-2</v>
      </c>
    </row>
    <row r="68" spans="1:9" ht="11.65" x14ac:dyDescent="0.35">
      <c r="A68" s="24">
        <v>38443</v>
      </c>
      <c r="B68" s="25">
        <v>87.7</v>
      </c>
      <c r="C68" s="26">
        <f t="shared" si="0"/>
        <v>-6.9002123142250515E-2</v>
      </c>
      <c r="D68" s="25">
        <v>104.4</v>
      </c>
      <c r="E68" s="26">
        <f t="shared" ref="E68" si="102">D68/D56-1</f>
        <v>-5.7142857142856718E-3</v>
      </c>
      <c r="F68" s="25">
        <v>77</v>
      </c>
      <c r="G68" s="26">
        <f t="shared" ref="G68" si="103">F68/F56-1</f>
        <v>-0.11798396334478811</v>
      </c>
      <c r="H68" s="16">
        <v>1156.849976</v>
      </c>
      <c r="I68" s="9">
        <f t="shared" si="3"/>
        <v>4.4748419405154394E-2</v>
      </c>
    </row>
    <row r="69" spans="1:9" ht="11.65" x14ac:dyDescent="0.35">
      <c r="A69" s="24">
        <v>38473</v>
      </c>
      <c r="B69" s="25">
        <v>86.9</v>
      </c>
      <c r="C69" s="26">
        <f t="shared" si="0"/>
        <v>-3.6585365853658458E-2</v>
      </c>
      <c r="D69" s="25">
        <v>104.9</v>
      </c>
      <c r="E69" s="26">
        <f t="shared" ref="E69" si="104">D69/D57-1</f>
        <v>1.254826254826269E-2</v>
      </c>
      <c r="F69" s="25">
        <v>75.3</v>
      </c>
      <c r="G69" s="26">
        <f t="shared" ref="G69" si="105">F69/F57-1</f>
        <v>-7.7205882352941124E-2</v>
      </c>
      <c r="H69" s="16">
        <v>1191.5</v>
      </c>
      <c r="I69" s="9">
        <f t="shared" si="3"/>
        <v>6.3193723977887473E-2</v>
      </c>
    </row>
    <row r="70" spans="1:9" ht="11.65" x14ac:dyDescent="0.35">
      <c r="A70" s="24">
        <v>38504</v>
      </c>
      <c r="B70" s="25">
        <v>96</v>
      </c>
      <c r="C70" s="26">
        <f t="shared" si="0"/>
        <v>4.1841004184099972E-3</v>
      </c>
      <c r="D70" s="25">
        <v>113.2</v>
      </c>
      <c r="E70" s="26">
        <f t="shared" ref="E70" si="106">D70/D58-1</f>
        <v>6.0918462980318555E-2</v>
      </c>
      <c r="F70" s="25">
        <v>85</v>
      </c>
      <c r="G70" s="26">
        <f t="shared" ref="G70" si="107">F70/F58-1</f>
        <v>-3.9548022598870025E-2</v>
      </c>
      <c r="H70" s="16">
        <v>1191.329956</v>
      </c>
      <c r="I70" s="9">
        <f t="shared" si="3"/>
        <v>4.4256855917335525E-2</v>
      </c>
    </row>
    <row r="71" spans="1:9" ht="11.65" x14ac:dyDescent="0.35">
      <c r="A71" s="24">
        <v>38534</v>
      </c>
      <c r="B71" s="25">
        <v>96.5</v>
      </c>
      <c r="C71" s="26">
        <f t="shared" si="0"/>
        <v>-2.0682523267838704E-3</v>
      </c>
      <c r="D71" s="25">
        <v>113.5</v>
      </c>
      <c r="E71" s="26">
        <f t="shared" ref="E71" si="108">D71/D59-1</f>
        <v>7.8897338403041806E-2</v>
      </c>
      <c r="F71" s="25">
        <v>85.5</v>
      </c>
      <c r="G71" s="26">
        <f t="shared" ref="G71" si="109">F71/F59-1</f>
        <v>-6.25E-2</v>
      </c>
      <c r="H71" s="16">
        <v>1234.1800539999999</v>
      </c>
      <c r="I71" s="9">
        <f t="shared" si="3"/>
        <v>0.12023026402958781</v>
      </c>
    </row>
    <row r="72" spans="1:9" ht="11.65" x14ac:dyDescent="0.35">
      <c r="A72" s="24">
        <v>38565</v>
      </c>
      <c r="B72" s="25">
        <v>89.1</v>
      </c>
      <c r="C72" s="26">
        <f t="shared" si="0"/>
        <v>-7.0907194994786371E-2</v>
      </c>
      <c r="D72" s="25">
        <v>108.2</v>
      </c>
      <c r="E72" s="26">
        <f t="shared" ref="E72" si="110">D72/D60-1</f>
        <v>2.780352177942591E-3</v>
      </c>
      <c r="F72" s="25">
        <v>76.900000000000006</v>
      </c>
      <c r="G72" s="26">
        <f t="shared" ref="G72" si="111">F72/F60-1</f>
        <v>-0.1281179138321995</v>
      </c>
      <c r="H72" s="16">
        <v>1220.329956</v>
      </c>
      <c r="I72" s="9">
        <f t="shared" si="3"/>
        <v>0.10513110107522916</v>
      </c>
    </row>
    <row r="73" spans="1:9" ht="11.65" x14ac:dyDescent="0.35">
      <c r="A73" s="24">
        <v>38596</v>
      </c>
      <c r="B73" s="25">
        <v>76.900000000000006</v>
      </c>
      <c r="C73" s="26">
        <f t="shared" si="0"/>
        <v>-0.18365180467091291</v>
      </c>
      <c r="D73" s="25">
        <v>98.1</v>
      </c>
      <c r="E73" s="26">
        <f t="shared" ref="E73" si="112">D73/D61-1</f>
        <v>-5.4001928640308616E-2</v>
      </c>
      <c r="F73" s="25">
        <v>63.3</v>
      </c>
      <c r="G73" s="26">
        <f t="shared" ref="G73" si="113">F73/F61-1</f>
        <v>-0.28068181818181825</v>
      </c>
      <c r="H73" s="16">
        <v>1228.8100589999999</v>
      </c>
      <c r="I73" s="9">
        <f t="shared" si="3"/>
        <v>0.10248713193259684</v>
      </c>
    </row>
    <row r="74" spans="1:9" ht="11.65" x14ac:dyDescent="0.35">
      <c r="A74" s="24">
        <v>38626</v>
      </c>
      <c r="B74" s="25">
        <v>74.2</v>
      </c>
      <c r="C74" s="26">
        <f t="shared" si="0"/>
        <v>-0.19083969465648853</v>
      </c>
      <c r="D74" s="25">
        <v>91.2</v>
      </c>
      <c r="E74" s="26">
        <f t="shared" ref="E74" si="114">D74/D62-1</f>
        <v>-0.12307692307692308</v>
      </c>
      <c r="F74" s="25">
        <v>63.2</v>
      </c>
      <c r="G74" s="26">
        <f t="shared" ref="G74" si="115">F74/F62-1</f>
        <v>-0.2458233890214796</v>
      </c>
      <c r="H74" s="16">
        <v>1207.01001</v>
      </c>
      <c r="I74" s="9">
        <f t="shared" si="3"/>
        <v>6.7961477906664625E-2</v>
      </c>
    </row>
    <row r="75" spans="1:9" ht="11.65" x14ac:dyDescent="0.35">
      <c r="A75" s="24">
        <v>38657</v>
      </c>
      <c r="B75" s="25">
        <v>81.599999999999994</v>
      </c>
      <c r="C75" s="26">
        <f t="shared" si="0"/>
        <v>-0.12068965517241381</v>
      </c>
      <c r="D75" s="25">
        <v>100.2</v>
      </c>
      <c r="E75" s="26">
        <f t="shared" ref="E75" si="116">D75/D63-1</f>
        <v>-4.2979942693409767E-2</v>
      </c>
      <c r="F75" s="25">
        <v>69.599999999999994</v>
      </c>
      <c r="G75" s="26">
        <f t="shared" ref="G75" si="117">F75/F63-1</f>
        <v>-0.18309859154929586</v>
      </c>
      <c r="H75" s="16">
        <v>1249.4799800000001</v>
      </c>
      <c r="I75" s="9">
        <f t="shared" si="3"/>
        <v>6.4456251793833408E-2</v>
      </c>
    </row>
    <row r="76" spans="1:9" ht="11.65" x14ac:dyDescent="0.35">
      <c r="A76" s="24">
        <v>38687</v>
      </c>
      <c r="B76" s="25">
        <v>91.5</v>
      </c>
      <c r="C76" s="26">
        <f t="shared" si="0"/>
        <v>-5.7672502574665274E-2</v>
      </c>
      <c r="D76" s="25">
        <v>109.1</v>
      </c>
      <c r="E76" s="26">
        <f t="shared" ref="E76" si="118">D76/D64-1</f>
        <v>2.2492970946579094E-2</v>
      </c>
      <c r="F76" s="25">
        <v>80.2</v>
      </c>
      <c r="G76" s="26">
        <f t="shared" ref="G76" si="119">F76/F64-1</f>
        <v>-0.11771177117711773</v>
      </c>
      <c r="H76" s="16">
        <v>1248.290039</v>
      </c>
      <c r="I76" s="9">
        <f t="shared" si="3"/>
        <v>3.0010226483224933E-2</v>
      </c>
    </row>
    <row r="77" spans="1:9" ht="11.65" x14ac:dyDescent="0.35">
      <c r="A77" s="24">
        <v>38718</v>
      </c>
      <c r="B77" s="25">
        <v>91.2</v>
      </c>
      <c r="C77" s="26">
        <f t="shared" si="0"/>
        <v>-4.5026178010471152E-2</v>
      </c>
      <c r="D77" s="25">
        <v>110.3</v>
      </c>
      <c r="E77" s="26">
        <f t="shared" ref="E77" si="120">D77/D65-1</f>
        <v>-5.4102795311091745E-3</v>
      </c>
      <c r="F77" s="25">
        <v>78.900000000000006</v>
      </c>
      <c r="G77" s="26">
        <f t="shared" ref="G77" si="121">F77/F65-1</f>
        <v>-7.9346557759626624E-2</v>
      </c>
      <c r="H77" s="16">
        <v>1280.079956</v>
      </c>
      <c r="I77" s="9">
        <f t="shared" si="3"/>
        <v>8.3647205403553748E-2</v>
      </c>
    </row>
    <row r="78" spans="1:9" ht="11.65" x14ac:dyDescent="0.35">
      <c r="A78" s="24">
        <v>38749</v>
      </c>
      <c r="B78" s="25">
        <v>86.7</v>
      </c>
      <c r="C78" s="26">
        <f t="shared" si="0"/>
        <v>-7.8639744952178403E-2</v>
      </c>
      <c r="D78" s="25">
        <v>105.6</v>
      </c>
      <c r="E78" s="26">
        <f t="shared" ref="E78" si="122">D78/D66-1</f>
        <v>-3.2967032967033072E-2</v>
      </c>
      <c r="F78" s="25">
        <v>74.5</v>
      </c>
      <c r="G78" s="26">
        <f t="shared" ref="G78" si="123">F78/F66-1</f>
        <v>-0.11729857819905221</v>
      </c>
      <c r="H78" s="16">
        <v>1280.660034</v>
      </c>
      <c r="I78" s="9">
        <f t="shared" si="3"/>
        <v>6.4024642353432526E-2</v>
      </c>
    </row>
    <row r="79" spans="1:9" ht="11.65" x14ac:dyDescent="0.35">
      <c r="A79" s="24">
        <v>38777</v>
      </c>
      <c r="B79" s="25">
        <v>88.9</v>
      </c>
      <c r="C79" s="26">
        <f t="shared" si="0"/>
        <v>-3.9956803455723389E-2</v>
      </c>
      <c r="D79" s="25">
        <v>109.1</v>
      </c>
      <c r="E79" s="26">
        <f t="shared" ref="E79" si="124">D79/D67-1</f>
        <v>1.0185185185185075E-2</v>
      </c>
      <c r="F79" s="25">
        <v>76</v>
      </c>
      <c r="G79" s="26">
        <f t="shared" ref="G79" si="125">F79/F67-1</f>
        <v>-8.212560386473422E-2</v>
      </c>
      <c r="H79" s="16">
        <v>1294.869995</v>
      </c>
      <c r="I79" s="9">
        <f t="shared" si="3"/>
        <v>9.67990854497911E-2</v>
      </c>
    </row>
    <row r="80" spans="1:9" ht="11.65" x14ac:dyDescent="0.35">
      <c r="A80" s="24">
        <v>38808</v>
      </c>
      <c r="B80" s="25">
        <v>87.4</v>
      </c>
      <c r="C80" s="26">
        <f t="shared" si="0"/>
        <v>-3.4207525655644E-3</v>
      </c>
      <c r="D80" s="25">
        <v>109.2</v>
      </c>
      <c r="E80" s="26">
        <f t="shared" ref="E80" si="126">D80/D68-1</f>
        <v>4.5977011494252817E-2</v>
      </c>
      <c r="F80" s="25">
        <v>73.400000000000006</v>
      </c>
      <c r="G80" s="26">
        <f t="shared" ref="G80" si="127">F80/F68-1</f>
        <v>-4.6753246753246658E-2</v>
      </c>
      <c r="H80" s="16">
        <v>1310.6099850000001</v>
      </c>
      <c r="I80" s="9">
        <f t="shared" si="3"/>
        <v>0.13291266126974444</v>
      </c>
    </row>
    <row r="81" spans="1:9" ht="11.65" x14ac:dyDescent="0.35">
      <c r="A81" s="24">
        <v>38838</v>
      </c>
      <c r="B81" s="25">
        <v>79.099999999999994</v>
      </c>
      <c r="C81" s="26">
        <f t="shared" si="0"/>
        <v>-8.975834292289997E-2</v>
      </c>
      <c r="D81" s="25">
        <v>96.1</v>
      </c>
      <c r="E81" s="26">
        <f t="shared" ref="E81" si="128">D81/D69-1</f>
        <v>-8.3889418493803714E-2</v>
      </c>
      <c r="F81" s="25">
        <v>68.2</v>
      </c>
      <c r="G81" s="26">
        <f t="shared" ref="G81" si="129">F81/F69-1</f>
        <v>-9.428950863213803E-2</v>
      </c>
      <c r="H81" s="16">
        <v>1270.089966</v>
      </c>
      <c r="I81" s="9">
        <f t="shared" si="3"/>
        <v>6.5958846831724705E-2</v>
      </c>
    </row>
    <row r="82" spans="1:9" ht="11.65" x14ac:dyDescent="0.35">
      <c r="A82" s="24">
        <v>38869</v>
      </c>
      <c r="B82" s="25">
        <v>84.9</v>
      </c>
      <c r="C82" s="26">
        <f t="shared" ref="C82:C145" si="130">B82/B70-1</f>
        <v>-0.11562499999999998</v>
      </c>
      <c r="D82" s="25">
        <v>105</v>
      </c>
      <c r="E82" s="26">
        <f t="shared" ref="E82" si="131">D82/D70-1</f>
        <v>-7.2438162544169682E-2</v>
      </c>
      <c r="F82" s="25">
        <v>72</v>
      </c>
      <c r="G82" s="26">
        <f t="shared" ref="G82" si="132">F82/F70-1</f>
        <v>-0.15294117647058825</v>
      </c>
      <c r="H82" s="16">
        <v>1270.1999510000001</v>
      </c>
      <c r="I82" s="9">
        <f t="shared" ref="I82:I145" si="133">H82/H70-1</f>
        <v>6.6203317227758962E-2</v>
      </c>
    </row>
    <row r="83" spans="1:9" ht="11.65" x14ac:dyDescent="0.35">
      <c r="A83" s="24">
        <v>38899</v>
      </c>
      <c r="B83" s="25">
        <v>84.7</v>
      </c>
      <c r="C83" s="26">
        <f t="shared" si="130"/>
        <v>-0.122279792746114</v>
      </c>
      <c r="D83" s="25">
        <v>103.5</v>
      </c>
      <c r="E83" s="26">
        <f t="shared" ref="E83" si="134">D83/D71-1</f>
        <v>-8.8105726872246715E-2</v>
      </c>
      <c r="F83" s="25">
        <v>72.5</v>
      </c>
      <c r="G83" s="26">
        <f t="shared" ref="G83" si="135">F83/F71-1</f>
        <v>-0.15204678362573099</v>
      </c>
      <c r="H83" s="16">
        <v>1276.660034</v>
      </c>
      <c r="I83" s="9">
        <f t="shared" si="133"/>
        <v>3.4419596931842822E-2</v>
      </c>
    </row>
    <row r="84" spans="1:9" ht="11.65" x14ac:dyDescent="0.35">
      <c r="A84" s="24">
        <v>38930</v>
      </c>
      <c r="B84" s="25">
        <v>82</v>
      </c>
      <c r="C84" s="26">
        <f t="shared" si="130"/>
        <v>-7.9685746352412989E-2</v>
      </c>
      <c r="D84" s="25">
        <v>103.8</v>
      </c>
      <c r="E84" s="26">
        <f t="shared" ref="E84" si="136">D84/D72-1</f>
        <v>-4.0665434380776411E-2</v>
      </c>
      <c r="F84" s="25">
        <v>68</v>
      </c>
      <c r="G84" s="26">
        <f t="shared" ref="G84" si="137">F84/F72-1</f>
        <v>-0.11573472041612487</v>
      </c>
      <c r="H84" s="16">
        <v>1303.8199460000001</v>
      </c>
      <c r="I84" s="9">
        <f t="shared" si="133"/>
        <v>6.841591455614493E-2</v>
      </c>
    </row>
    <row r="85" spans="1:9" ht="11.65" x14ac:dyDescent="0.35">
      <c r="A85" s="24">
        <v>38961</v>
      </c>
      <c r="B85" s="25">
        <v>85.4</v>
      </c>
      <c r="C85" s="26">
        <f t="shared" si="130"/>
        <v>0.11053315994798441</v>
      </c>
      <c r="D85" s="25">
        <v>96.6</v>
      </c>
      <c r="E85" s="26">
        <f t="shared" ref="E85" si="138">D85/D73-1</f>
        <v>-1.5290519877675823E-2</v>
      </c>
      <c r="F85" s="25">
        <v>78.2</v>
      </c>
      <c r="G85" s="26">
        <f t="shared" ref="G85" si="139">F85/F73-1</f>
        <v>0.23538704581358627</v>
      </c>
      <c r="H85" s="16">
        <v>1335.849976</v>
      </c>
      <c r="I85" s="9">
        <f t="shared" si="133"/>
        <v>8.7108594380411075E-2</v>
      </c>
    </row>
    <row r="86" spans="1:9" ht="11.65" x14ac:dyDescent="0.35">
      <c r="A86" s="24">
        <v>38991</v>
      </c>
      <c r="B86" s="25">
        <v>93.6</v>
      </c>
      <c r="C86" s="26">
        <f t="shared" si="130"/>
        <v>0.26145552560646879</v>
      </c>
      <c r="D86" s="25">
        <v>107.3</v>
      </c>
      <c r="E86" s="26">
        <f t="shared" ref="E86" si="140">D86/D74-1</f>
        <v>0.17653508771929816</v>
      </c>
      <c r="F86" s="25">
        <v>84.8</v>
      </c>
      <c r="G86" s="26">
        <f t="shared" ref="G86" si="141">F86/F74-1</f>
        <v>0.341772151898734</v>
      </c>
      <c r="H86" s="16">
        <v>1377.9399410000001</v>
      </c>
      <c r="I86" s="9">
        <f t="shared" si="133"/>
        <v>0.1416143441925557</v>
      </c>
    </row>
    <row r="87" spans="1:9" ht="11.65" x14ac:dyDescent="0.35">
      <c r="A87" s="24">
        <v>39022</v>
      </c>
      <c r="B87" s="25">
        <v>92.1</v>
      </c>
      <c r="C87" s="26">
        <f t="shared" si="130"/>
        <v>0.12867647058823528</v>
      </c>
      <c r="D87" s="25">
        <v>106</v>
      </c>
      <c r="E87" s="26">
        <f t="shared" ref="E87" si="142">D87/D75-1</f>
        <v>5.7884231536926123E-2</v>
      </c>
      <c r="F87" s="25">
        <v>83.2</v>
      </c>
      <c r="G87" s="26">
        <f t="shared" ref="G87" si="143">F87/F75-1</f>
        <v>0.19540229885057481</v>
      </c>
      <c r="H87" s="16">
        <v>1400.630005</v>
      </c>
      <c r="I87" s="9">
        <f t="shared" si="133"/>
        <v>0.12097034559929476</v>
      </c>
    </row>
    <row r="88" spans="1:9" ht="11.65" x14ac:dyDescent="0.35">
      <c r="A88" s="24">
        <v>39052</v>
      </c>
      <c r="B88" s="25">
        <v>91.7</v>
      </c>
      <c r="C88" s="26">
        <f t="shared" si="130"/>
        <v>2.1857923497268228E-3</v>
      </c>
      <c r="D88" s="25">
        <v>108.1</v>
      </c>
      <c r="E88" s="26">
        <f t="shared" ref="E88" si="144">D88/D76-1</f>
        <v>-9.1659028414299293E-3</v>
      </c>
      <c r="F88" s="25">
        <v>81.2</v>
      </c>
      <c r="G88" s="26">
        <f t="shared" ref="G88" si="145">F88/F76-1</f>
        <v>1.2468827930174564E-2</v>
      </c>
      <c r="H88" s="16">
        <v>1418.3000489999999</v>
      </c>
      <c r="I88" s="9">
        <f t="shared" si="133"/>
        <v>0.13619431757718292</v>
      </c>
    </row>
    <row r="89" spans="1:9" ht="11.65" x14ac:dyDescent="0.35">
      <c r="A89" s="24">
        <v>39083</v>
      </c>
      <c r="B89" s="25">
        <v>96.9</v>
      </c>
      <c r="C89" s="26">
        <f t="shared" si="130"/>
        <v>6.25E-2</v>
      </c>
      <c r="D89" s="25">
        <v>111.3</v>
      </c>
      <c r="E89" s="26">
        <f t="shared" ref="E89" si="146">D89/D77-1</f>
        <v>9.0661831368994417E-3</v>
      </c>
      <c r="F89" s="25">
        <v>87.6</v>
      </c>
      <c r="G89" s="26">
        <f t="shared" ref="G89" si="147">F89/F77-1</f>
        <v>0.11026615969581743</v>
      </c>
      <c r="H89" s="16">
        <v>1438.23999</v>
      </c>
      <c r="I89" s="9">
        <f t="shared" si="133"/>
        <v>0.12355480863415691</v>
      </c>
    </row>
    <row r="90" spans="1:9" ht="11.65" x14ac:dyDescent="0.35">
      <c r="A90" s="24">
        <v>39114</v>
      </c>
      <c r="B90" s="25">
        <v>91.3</v>
      </c>
      <c r="C90" s="26">
        <f t="shared" si="130"/>
        <v>5.3056516724336644E-2</v>
      </c>
      <c r="D90" s="25">
        <v>106.7</v>
      </c>
      <c r="E90" s="26">
        <f t="shared" ref="E90" si="148">D90/D78-1</f>
        <v>1.0416666666666741E-2</v>
      </c>
      <c r="F90" s="25">
        <v>81.5</v>
      </c>
      <c r="G90" s="26">
        <f t="shared" ref="G90" si="149">F90/F78-1</f>
        <v>9.3959731543624248E-2</v>
      </c>
      <c r="H90" s="16">
        <v>1406.8199460000001</v>
      </c>
      <c r="I90" s="9">
        <f t="shared" si="133"/>
        <v>9.8511633572224033E-2</v>
      </c>
    </row>
    <row r="91" spans="1:9" ht="11.65" x14ac:dyDescent="0.35">
      <c r="A91" s="24">
        <v>39142</v>
      </c>
      <c r="B91" s="25">
        <v>88.4</v>
      </c>
      <c r="C91" s="26">
        <f t="shared" si="130"/>
        <v>-5.6242969628796935E-3</v>
      </c>
      <c r="D91" s="25">
        <v>103.5</v>
      </c>
      <c r="E91" s="26">
        <f t="shared" ref="E91" si="150">D91/D79-1</f>
        <v>-5.1329055912007315E-2</v>
      </c>
      <c r="F91" s="25">
        <v>78.7</v>
      </c>
      <c r="G91" s="26">
        <f t="shared" ref="G91" si="151">F91/F79-1</f>
        <v>3.5526315789473628E-2</v>
      </c>
      <c r="H91" s="16">
        <v>1420.8599850000001</v>
      </c>
      <c r="I91" s="9">
        <f t="shared" si="133"/>
        <v>9.729933544409608E-2</v>
      </c>
    </row>
    <row r="92" spans="1:9" ht="11.65" x14ac:dyDescent="0.35">
      <c r="A92" s="24">
        <v>39173</v>
      </c>
      <c r="B92" s="25">
        <v>87.1</v>
      </c>
      <c r="C92" s="26">
        <f t="shared" si="130"/>
        <v>-3.4324942791763569E-3</v>
      </c>
      <c r="D92" s="25">
        <v>104.6</v>
      </c>
      <c r="E92" s="26">
        <f t="shared" ref="E92" si="152">D92/D80-1</f>
        <v>-4.2124542124542197E-2</v>
      </c>
      <c r="F92" s="25">
        <v>75.900000000000006</v>
      </c>
      <c r="G92" s="26">
        <f t="shared" ref="G92" si="153">F92/F80-1</f>
        <v>3.4059945504087086E-2</v>
      </c>
      <c r="H92" s="16">
        <v>1482.369995</v>
      </c>
      <c r="I92" s="9">
        <f t="shared" si="133"/>
        <v>0.13105348804434747</v>
      </c>
    </row>
    <row r="93" spans="1:9" ht="11.65" x14ac:dyDescent="0.35">
      <c r="A93" s="24">
        <v>39203</v>
      </c>
      <c r="B93" s="25">
        <v>88.3</v>
      </c>
      <c r="C93" s="26">
        <f t="shared" si="130"/>
        <v>0.11630847029077129</v>
      </c>
      <c r="D93" s="25">
        <v>105.1</v>
      </c>
      <c r="E93" s="26">
        <f t="shared" ref="E93" si="154">D93/D81-1</f>
        <v>9.3652445369406978E-2</v>
      </c>
      <c r="F93" s="25">
        <v>77.599999999999994</v>
      </c>
      <c r="G93" s="26">
        <f t="shared" ref="G93" si="155">F93/F81-1</f>
        <v>0.13782991202346029</v>
      </c>
      <c r="H93" s="16">
        <v>1530.619995</v>
      </c>
      <c r="I93" s="9">
        <f t="shared" si="133"/>
        <v>0.20512722403477368</v>
      </c>
    </row>
    <row r="94" spans="1:9" ht="11.65" x14ac:dyDescent="0.35">
      <c r="A94" s="24">
        <v>39234</v>
      </c>
      <c r="B94" s="25">
        <v>85.3</v>
      </c>
      <c r="C94" s="26">
        <f t="shared" si="130"/>
        <v>4.7114252061246642E-3</v>
      </c>
      <c r="D94" s="25">
        <v>101.9</v>
      </c>
      <c r="E94" s="26">
        <f t="shared" ref="E94" si="156">D94/D82-1</f>
        <v>-2.9523809523809508E-2</v>
      </c>
      <c r="F94" s="25">
        <v>74.7</v>
      </c>
      <c r="G94" s="26">
        <f t="shared" ref="G94" si="157">F94/F82-1</f>
        <v>3.7500000000000089E-2</v>
      </c>
      <c r="H94" s="16">
        <v>1503.349976</v>
      </c>
      <c r="I94" s="9">
        <f t="shared" si="133"/>
        <v>0.18355379782249726</v>
      </c>
    </row>
    <row r="95" spans="1:9" ht="11.65" x14ac:dyDescent="0.35">
      <c r="A95" s="24">
        <v>39264</v>
      </c>
      <c r="B95" s="25">
        <v>90.4</v>
      </c>
      <c r="C95" s="26">
        <f t="shared" si="130"/>
        <v>6.7296340023612844E-2</v>
      </c>
      <c r="D95" s="25">
        <v>104.5</v>
      </c>
      <c r="E95" s="26">
        <f t="shared" ref="E95" si="158">D95/D83-1</f>
        <v>9.6618357487923134E-3</v>
      </c>
      <c r="F95" s="25">
        <v>81.5</v>
      </c>
      <c r="G95" s="26">
        <f t="shared" ref="G95" si="159">F95/F83-1</f>
        <v>0.12413793103448278</v>
      </c>
      <c r="H95" s="16">
        <v>1455.2700199999999</v>
      </c>
      <c r="I95" s="9">
        <f t="shared" si="133"/>
        <v>0.1399041101336771</v>
      </c>
    </row>
    <row r="96" spans="1:9" ht="11.65" x14ac:dyDescent="0.35">
      <c r="A96" s="24">
        <v>39295</v>
      </c>
      <c r="B96" s="25">
        <v>83.4</v>
      </c>
      <c r="C96" s="26">
        <f t="shared" si="130"/>
        <v>1.7073170731707332E-2</v>
      </c>
      <c r="D96" s="25">
        <v>98.4</v>
      </c>
      <c r="E96" s="26">
        <f t="shared" ref="E96" si="160">D96/D84-1</f>
        <v>-5.2023121387283155E-2</v>
      </c>
      <c r="F96" s="25">
        <v>73.7</v>
      </c>
      <c r="G96" s="26">
        <f t="shared" ref="G96" si="161">F96/F84-1</f>
        <v>8.3823529411764852E-2</v>
      </c>
      <c r="H96" s="16">
        <v>1473.98999</v>
      </c>
      <c r="I96" s="9">
        <f t="shared" si="133"/>
        <v>0.13051652148907977</v>
      </c>
    </row>
    <row r="97" spans="1:9" ht="11.65" x14ac:dyDescent="0.35">
      <c r="A97" s="24">
        <v>39326</v>
      </c>
      <c r="B97" s="25">
        <v>83.4</v>
      </c>
      <c r="C97" s="26">
        <f t="shared" si="130"/>
        <v>-2.3419203747072626E-2</v>
      </c>
      <c r="D97" s="25">
        <v>97.9</v>
      </c>
      <c r="E97" s="26">
        <f t="shared" ref="E97" si="162">D97/D85-1</f>
        <v>1.345755693581796E-2</v>
      </c>
      <c r="F97" s="25">
        <v>74.099999999999994</v>
      </c>
      <c r="G97" s="26">
        <f t="shared" ref="G97" si="163">F97/F85-1</f>
        <v>-5.2429667519181655E-2</v>
      </c>
      <c r="H97" s="16">
        <v>1526.75</v>
      </c>
      <c r="I97" s="9">
        <f t="shared" si="133"/>
        <v>0.14290528684337822</v>
      </c>
    </row>
    <row r="98" spans="1:9" ht="11.65" x14ac:dyDescent="0.35">
      <c r="A98" s="24">
        <v>39356</v>
      </c>
      <c r="B98" s="25">
        <v>80.900000000000006</v>
      </c>
      <c r="C98" s="26">
        <f t="shared" si="130"/>
        <v>-0.13568376068376053</v>
      </c>
      <c r="D98" s="25">
        <v>97.6</v>
      </c>
      <c r="E98" s="26">
        <f t="shared" ref="E98" si="164">D98/D86-1</f>
        <v>-9.0400745573159358E-2</v>
      </c>
      <c r="F98" s="25">
        <v>70.099999999999994</v>
      </c>
      <c r="G98" s="26">
        <f t="shared" ref="G98" si="165">F98/F86-1</f>
        <v>-0.17334905660377364</v>
      </c>
      <c r="H98" s="16">
        <v>1549.380005</v>
      </c>
      <c r="I98" s="9">
        <f t="shared" si="133"/>
        <v>0.12441766066783888</v>
      </c>
    </row>
    <row r="99" spans="1:9" ht="11.65" x14ac:dyDescent="0.35">
      <c r="A99" s="24">
        <v>39387</v>
      </c>
      <c r="B99" s="25">
        <v>76.099999999999994</v>
      </c>
      <c r="C99" s="26">
        <f t="shared" si="130"/>
        <v>-0.17372421281216066</v>
      </c>
      <c r="D99" s="25">
        <v>91.5</v>
      </c>
      <c r="E99" s="26">
        <f t="shared" ref="E99" si="166">D99/D87-1</f>
        <v>-0.1367924528301887</v>
      </c>
      <c r="F99" s="25">
        <v>66.2</v>
      </c>
      <c r="G99" s="26">
        <f t="shared" ref="G99" si="167">F99/F87-1</f>
        <v>-0.20432692307692302</v>
      </c>
      <c r="H99" s="16">
        <v>1481.1400149999999</v>
      </c>
      <c r="I99" s="9">
        <f t="shared" si="133"/>
        <v>5.748128321726198E-2</v>
      </c>
    </row>
    <row r="100" spans="1:9" ht="11.65" x14ac:dyDescent="0.35">
      <c r="A100" s="24">
        <v>39417</v>
      </c>
      <c r="B100" s="25">
        <v>75.5</v>
      </c>
      <c r="C100" s="26">
        <f t="shared" si="130"/>
        <v>-0.17666303162486374</v>
      </c>
      <c r="D100" s="25">
        <v>91</v>
      </c>
      <c r="E100" s="26">
        <f t="shared" ref="E100" si="168">D100/D88-1</f>
        <v>-0.15818686401480109</v>
      </c>
      <c r="F100" s="25">
        <v>65.599999999999994</v>
      </c>
      <c r="G100" s="26">
        <f t="shared" ref="G100" si="169">F100/F88-1</f>
        <v>-0.19211822660098532</v>
      </c>
      <c r="H100" s="16">
        <v>1468.3599850000001</v>
      </c>
      <c r="I100" s="9">
        <f t="shared" si="133"/>
        <v>3.5295730290142657E-2</v>
      </c>
    </row>
    <row r="101" spans="1:9" ht="11.65" x14ac:dyDescent="0.35">
      <c r="A101" s="24">
        <v>39448</v>
      </c>
      <c r="B101" s="25">
        <v>78.400000000000006</v>
      </c>
      <c r="C101" s="26">
        <f t="shared" si="130"/>
        <v>-0.19091847265221873</v>
      </c>
      <c r="D101" s="25">
        <v>94.4</v>
      </c>
      <c r="E101" s="26">
        <f t="shared" ref="E101" si="170">D101/D89-1</f>
        <v>-0.15184186882300088</v>
      </c>
      <c r="F101" s="25">
        <v>68.099999999999994</v>
      </c>
      <c r="G101" s="26">
        <f t="shared" ref="G101" si="171">F101/F89-1</f>
        <v>-0.2226027397260274</v>
      </c>
      <c r="H101" s="16">
        <v>1378.5500489999999</v>
      </c>
      <c r="I101" s="9">
        <f t="shared" si="133"/>
        <v>-4.1502072960716396E-2</v>
      </c>
    </row>
    <row r="102" spans="1:9" ht="11.65" x14ac:dyDescent="0.35">
      <c r="A102" s="24">
        <v>39479</v>
      </c>
      <c r="B102" s="25">
        <v>70.8</v>
      </c>
      <c r="C102" s="26">
        <f t="shared" si="130"/>
        <v>-0.22453450164293542</v>
      </c>
      <c r="D102" s="25">
        <v>83.8</v>
      </c>
      <c r="E102" s="26">
        <f t="shared" ref="E102" si="172">D102/D90-1</f>
        <v>-0.21462043111527651</v>
      </c>
      <c r="F102" s="25">
        <v>62.4</v>
      </c>
      <c r="G102" s="26">
        <f t="shared" ref="G102" si="173">F102/F90-1</f>
        <v>-0.23435582822085887</v>
      </c>
      <c r="H102" s="16">
        <v>1330.630005</v>
      </c>
      <c r="I102" s="9">
        <f t="shared" si="133"/>
        <v>-5.415756381378467E-2</v>
      </c>
    </row>
    <row r="103" spans="1:9" ht="11.65" x14ac:dyDescent="0.35">
      <c r="A103" s="24">
        <v>39508</v>
      </c>
      <c r="B103" s="25">
        <v>69.5</v>
      </c>
      <c r="C103" s="26">
        <f t="shared" si="130"/>
        <v>-0.21380090497737558</v>
      </c>
      <c r="D103" s="25">
        <v>84.2</v>
      </c>
      <c r="E103" s="26">
        <f t="shared" ref="E103" si="174">D103/D91-1</f>
        <v>-0.18647342995169081</v>
      </c>
      <c r="F103" s="25">
        <v>60.1</v>
      </c>
      <c r="G103" s="26">
        <f t="shared" ref="G103" si="175">F103/F91-1</f>
        <v>-0.23634053367217278</v>
      </c>
      <c r="H103" s="16">
        <v>1322.6999510000001</v>
      </c>
      <c r="I103" s="9">
        <f t="shared" si="133"/>
        <v>-6.9084945058819458E-2</v>
      </c>
    </row>
    <row r="104" spans="1:9" ht="11.65" x14ac:dyDescent="0.35">
      <c r="A104" s="24">
        <v>39539</v>
      </c>
      <c r="B104" s="25">
        <v>62.6</v>
      </c>
      <c r="C104" s="26">
        <f t="shared" si="130"/>
        <v>-0.28128587830080365</v>
      </c>
      <c r="D104" s="25">
        <v>77</v>
      </c>
      <c r="E104" s="26">
        <f t="shared" ref="E104" si="176">D104/D92-1</f>
        <v>-0.26386233269598469</v>
      </c>
      <c r="F104" s="25">
        <v>53.3</v>
      </c>
      <c r="G104" s="26">
        <f t="shared" ref="G104" si="177">F104/F92-1</f>
        <v>-0.2977602108036892</v>
      </c>
      <c r="H104" s="16">
        <v>1385.589966</v>
      </c>
      <c r="I104" s="9">
        <f t="shared" si="133"/>
        <v>-6.5287363698966372E-2</v>
      </c>
    </row>
    <row r="105" spans="1:9" ht="11.65" x14ac:dyDescent="0.35">
      <c r="A105" s="24">
        <v>39569</v>
      </c>
      <c r="B105" s="25">
        <v>59.8</v>
      </c>
      <c r="C105" s="26">
        <f t="shared" si="130"/>
        <v>-0.32276330690826727</v>
      </c>
      <c r="D105" s="25">
        <v>73.3</v>
      </c>
      <c r="E105" s="26">
        <f t="shared" ref="E105" si="178">D105/D93-1</f>
        <v>-0.30256898192197901</v>
      </c>
      <c r="F105" s="25">
        <v>51.1</v>
      </c>
      <c r="G105" s="26">
        <f t="shared" ref="G105" si="179">F105/F93-1</f>
        <v>-0.34149484536082464</v>
      </c>
      <c r="H105" s="16">
        <v>1400.380005</v>
      </c>
      <c r="I105" s="9">
        <f t="shared" si="133"/>
        <v>-8.5089695956833467E-2</v>
      </c>
    </row>
    <row r="106" spans="1:9" ht="11.65" x14ac:dyDescent="0.35">
      <c r="A106" s="24">
        <v>39600</v>
      </c>
      <c r="B106" s="25">
        <v>56.4</v>
      </c>
      <c r="C106" s="26">
        <f t="shared" si="130"/>
        <v>-0.33880422039859315</v>
      </c>
      <c r="D106" s="25">
        <v>67.599999999999994</v>
      </c>
      <c r="E106" s="26">
        <f t="shared" ref="E106" si="180">D106/D94-1</f>
        <v>-0.336604514229637</v>
      </c>
      <c r="F106" s="25">
        <v>49.2</v>
      </c>
      <c r="G106" s="26">
        <f t="shared" ref="G106" si="181">F106/F94-1</f>
        <v>-0.34136546184738958</v>
      </c>
      <c r="H106" s="16">
        <v>1280</v>
      </c>
      <c r="I106" s="9">
        <f t="shared" si="133"/>
        <v>-0.1485681840992692</v>
      </c>
    </row>
    <row r="107" spans="1:9" ht="11.65" x14ac:dyDescent="0.35">
      <c r="A107" s="24">
        <v>39630</v>
      </c>
      <c r="B107" s="25">
        <v>61.2</v>
      </c>
      <c r="C107" s="26">
        <f t="shared" si="130"/>
        <v>-0.32300884955752218</v>
      </c>
      <c r="D107" s="25">
        <v>73.099999999999994</v>
      </c>
      <c r="E107" s="26">
        <f t="shared" ref="E107" si="182">D107/D95-1</f>
        <v>-0.30047846889952157</v>
      </c>
      <c r="F107" s="25">
        <v>53.5</v>
      </c>
      <c r="G107" s="26">
        <f t="shared" ref="G107" si="183">F107/F95-1</f>
        <v>-0.34355828220858897</v>
      </c>
      <c r="H107" s="16">
        <v>1267.380005</v>
      </c>
      <c r="I107" s="9">
        <f t="shared" si="133"/>
        <v>-0.12911007058332713</v>
      </c>
    </row>
    <row r="108" spans="1:9" ht="11.65" x14ac:dyDescent="0.35">
      <c r="A108" s="24">
        <v>39661</v>
      </c>
      <c r="B108" s="25">
        <v>63</v>
      </c>
      <c r="C108" s="26">
        <f t="shared" si="130"/>
        <v>-0.24460431654676262</v>
      </c>
      <c r="D108" s="25">
        <v>71</v>
      </c>
      <c r="E108" s="26">
        <f t="shared" ref="E108" si="184">D108/D96-1</f>
        <v>-0.27845528455284552</v>
      </c>
      <c r="F108" s="25">
        <v>57.9</v>
      </c>
      <c r="G108" s="26">
        <f t="shared" ref="G108" si="185">F108/F96-1</f>
        <v>-0.21438263229308008</v>
      </c>
      <c r="H108" s="16">
        <v>1282.829956</v>
      </c>
      <c r="I108" s="9">
        <f t="shared" si="133"/>
        <v>-0.12968882780540458</v>
      </c>
    </row>
    <row r="109" spans="1:9" ht="11.65" x14ac:dyDescent="0.35">
      <c r="A109" s="24">
        <v>39692</v>
      </c>
      <c r="B109" s="25">
        <v>70.3</v>
      </c>
      <c r="C109" s="26">
        <f t="shared" si="130"/>
        <v>-0.15707434052757807</v>
      </c>
      <c r="D109" s="25">
        <v>75</v>
      </c>
      <c r="E109" s="26">
        <f t="shared" ref="E109" si="186">D109/D97-1</f>
        <v>-0.23391215526046993</v>
      </c>
      <c r="F109" s="25">
        <v>67.2</v>
      </c>
      <c r="G109" s="26">
        <f t="shared" ref="G109" si="187">F109/F97-1</f>
        <v>-9.3117408906882471E-2</v>
      </c>
      <c r="H109" s="16">
        <v>1166.3599850000001</v>
      </c>
      <c r="I109" s="9">
        <f t="shared" si="133"/>
        <v>-0.23605044375307016</v>
      </c>
    </row>
    <row r="110" spans="1:9" ht="11.65" x14ac:dyDescent="0.35">
      <c r="A110" s="24">
        <v>39722</v>
      </c>
      <c r="B110" s="25">
        <v>57.6</v>
      </c>
      <c r="C110" s="26">
        <f t="shared" si="130"/>
        <v>-0.2880098887515451</v>
      </c>
      <c r="D110" s="25">
        <v>58.4</v>
      </c>
      <c r="E110" s="26">
        <f t="shared" ref="E110" si="188">D110/D98-1</f>
        <v>-0.40163934426229508</v>
      </c>
      <c r="F110" s="25">
        <v>57</v>
      </c>
      <c r="G110" s="26">
        <f t="shared" ref="G110" si="189">F110/F98-1</f>
        <v>-0.18687589158345219</v>
      </c>
      <c r="H110" s="16">
        <v>968.75</v>
      </c>
      <c r="I110" s="9">
        <f t="shared" si="133"/>
        <v>-0.37474990197772684</v>
      </c>
    </row>
    <row r="111" spans="1:9" ht="11.65" x14ac:dyDescent="0.35">
      <c r="A111" s="24">
        <v>39753</v>
      </c>
      <c r="B111" s="25">
        <v>55.3</v>
      </c>
      <c r="C111" s="26">
        <f t="shared" si="130"/>
        <v>-0.27332457293035473</v>
      </c>
      <c r="D111" s="25">
        <v>57.5</v>
      </c>
      <c r="E111" s="26">
        <f t="shared" ref="E111" si="190">D111/D99-1</f>
        <v>-0.37158469945355188</v>
      </c>
      <c r="F111" s="25">
        <v>53.9</v>
      </c>
      <c r="G111" s="26">
        <f t="shared" ref="G111" si="191">F111/F99-1</f>
        <v>-0.18580060422960731</v>
      </c>
      <c r="H111" s="16">
        <v>896.23999000000003</v>
      </c>
      <c r="I111" s="9">
        <f t="shared" si="133"/>
        <v>-0.39489853698942834</v>
      </c>
    </row>
    <row r="112" spans="1:9" ht="11.65" x14ac:dyDescent="0.35">
      <c r="A112" s="24">
        <v>39783</v>
      </c>
      <c r="B112" s="25">
        <v>60.1</v>
      </c>
      <c r="C112" s="26">
        <f t="shared" si="130"/>
        <v>-0.20397350993377483</v>
      </c>
      <c r="D112" s="25">
        <v>69.5</v>
      </c>
      <c r="E112" s="26">
        <f t="shared" ref="E112" si="192">D112/D100-1</f>
        <v>-0.23626373626373631</v>
      </c>
      <c r="F112" s="25">
        <v>54</v>
      </c>
      <c r="G112" s="26">
        <f t="shared" ref="G112" si="193">F112/F100-1</f>
        <v>-0.17682926829268286</v>
      </c>
      <c r="H112" s="16">
        <v>903.25</v>
      </c>
      <c r="I112" s="9">
        <f t="shared" si="133"/>
        <v>-0.38485793046178662</v>
      </c>
    </row>
    <row r="113" spans="1:9" ht="11.65" x14ac:dyDescent="0.35">
      <c r="A113" s="24">
        <v>39814</v>
      </c>
      <c r="B113" s="25">
        <v>61.2</v>
      </c>
      <c r="C113" s="26">
        <f t="shared" si="130"/>
        <v>-0.21938775510204078</v>
      </c>
      <c r="D113" s="25">
        <v>66.5</v>
      </c>
      <c r="E113" s="26">
        <f t="shared" ref="E113" si="194">D113/D101-1</f>
        <v>-0.29555084745762716</v>
      </c>
      <c r="F113" s="25">
        <v>57.8</v>
      </c>
      <c r="G113" s="26">
        <f t="shared" ref="G113" si="195">F113/F101-1</f>
        <v>-0.15124816446402345</v>
      </c>
      <c r="H113" s="16">
        <v>825.88000499999998</v>
      </c>
      <c r="I113" s="9">
        <f t="shared" si="133"/>
        <v>-0.40090676751337884</v>
      </c>
    </row>
    <row r="114" spans="1:9" ht="11.65" x14ac:dyDescent="0.35">
      <c r="A114" s="24">
        <v>39845</v>
      </c>
      <c r="B114" s="25">
        <v>56.3</v>
      </c>
      <c r="C114" s="26">
        <f t="shared" si="130"/>
        <v>-0.20480225988700562</v>
      </c>
      <c r="D114" s="25">
        <v>65.5</v>
      </c>
      <c r="E114" s="26">
        <f t="shared" ref="E114" si="196">D114/D102-1</f>
        <v>-0.21837708830548919</v>
      </c>
      <c r="F114" s="25">
        <v>50.5</v>
      </c>
      <c r="G114" s="26">
        <f t="shared" ref="G114" si="197">F114/F102-1</f>
        <v>-0.19070512820512819</v>
      </c>
      <c r="H114" s="16">
        <v>735.09002699999996</v>
      </c>
      <c r="I114" s="9">
        <f t="shared" si="133"/>
        <v>-0.44756241461727753</v>
      </c>
    </row>
    <row r="115" spans="1:9" ht="11.65" x14ac:dyDescent="0.35">
      <c r="A115" s="24">
        <v>39873</v>
      </c>
      <c r="B115" s="25">
        <v>57.3</v>
      </c>
      <c r="C115" s="26">
        <f t="shared" si="130"/>
        <v>-0.1755395683453238</v>
      </c>
      <c r="D115" s="25">
        <v>63.3</v>
      </c>
      <c r="E115" s="26">
        <f t="shared" ref="E115" si="198">D115/D103-1</f>
        <v>-0.24821852731591454</v>
      </c>
      <c r="F115" s="25">
        <v>53.5</v>
      </c>
      <c r="G115" s="26">
        <f t="shared" ref="G115" si="199">F115/F103-1</f>
        <v>-0.10981697171381033</v>
      </c>
      <c r="H115" s="16">
        <v>797.86999500000002</v>
      </c>
      <c r="I115" s="9">
        <f t="shared" si="133"/>
        <v>-0.39678685676461478</v>
      </c>
    </row>
    <row r="116" spans="1:9" ht="11.65" x14ac:dyDescent="0.35">
      <c r="A116" s="24">
        <v>39904</v>
      </c>
      <c r="B116" s="25">
        <v>65.099999999999994</v>
      </c>
      <c r="C116" s="26">
        <f t="shared" si="130"/>
        <v>3.9936102236421522E-2</v>
      </c>
      <c r="D116" s="25">
        <v>68.3</v>
      </c>
      <c r="E116" s="26">
        <f t="shared" ref="E116" si="200">D116/D104-1</f>
        <v>-0.11298701298701297</v>
      </c>
      <c r="F116" s="25">
        <v>63.1</v>
      </c>
      <c r="G116" s="26">
        <f t="shared" ref="G116" si="201">F116/F104-1</f>
        <v>0.18386491557223272</v>
      </c>
      <c r="H116" s="16">
        <v>872.80999799999995</v>
      </c>
      <c r="I116" s="9">
        <f t="shared" si="133"/>
        <v>-0.37008060146417088</v>
      </c>
    </row>
    <row r="117" spans="1:9" ht="11.65" x14ac:dyDescent="0.35">
      <c r="A117" s="24">
        <v>39934</v>
      </c>
      <c r="B117" s="25">
        <v>68.7</v>
      </c>
      <c r="C117" s="26">
        <f t="shared" si="130"/>
        <v>0.1488294314381271</v>
      </c>
      <c r="D117" s="25">
        <v>67.7</v>
      </c>
      <c r="E117" s="26">
        <f t="shared" ref="E117" si="202">D117/D105-1</f>
        <v>-7.6398362892223681E-2</v>
      </c>
      <c r="F117" s="25">
        <v>69.400000000000006</v>
      </c>
      <c r="G117" s="26">
        <f t="shared" ref="G117" si="203">F117/F105-1</f>
        <v>0.35812133072407049</v>
      </c>
      <c r="H117" s="16">
        <v>919.14001499999995</v>
      </c>
      <c r="I117" s="9">
        <f t="shared" si="133"/>
        <v>-0.34364957246015526</v>
      </c>
    </row>
    <row r="118" spans="1:9" ht="11.65" x14ac:dyDescent="0.35">
      <c r="A118" s="24">
        <v>39973</v>
      </c>
      <c r="B118" s="25">
        <v>70.8</v>
      </c>
      <c r="C118" s="26">
        <f t="shared" si="130"/>
        <v>0.25531914893617014</v>
      </c>
      <c r="D118" s="25">
        <v>73.2</v>
      </c>
      <c r="E118" s="26">
        <f t="shared" ref="E118" si="204">D118/D106-1</f>
        <v>8.2840236686390734E-2</v>
      </c>
      <c r="F118" s="25">
        <v>69.2</v>
      </c>
      <c r="G118" s="26">
        <f t="shared" ref="G118" si="205">F118/F106-1</f>
        <v>0.4065040650406504</v>
      </c>
      <c r="H118" s="16">
        <v>919.32000700000003</v>
      </c>
      <c r="I118" s="9">
        <f t="shared" si="133"/>
        <v>-0.28178124453124997</v>
      </c>
    </row>
    <row r="119" spans="1:9" ht="11.65" x14ac:dyDescent="0.35">
      <c r="A119" s="24">
        <v>39995</v>
      </c>
      <c r="B119" s="25">
        <v>66</v>
      </c>
      <c r="C119" s="26">
        <f t="shared" si="130"/>
        <v>7.8431372549019551E-2</v>
      </c>
      <c r="D119" s="25">
        <v>70.5</v>
      </c>
      <c r="E119" s="26">
        <f t="shared" ref="E119" si="206">D119/D107-1</f>
        <v>-3.5567715458276306E-2</v>
      </c>
      <c r="F119" s="25">
        <v>63.2</v>
      </c>
      <c r="G119" s="26">
        <f t="shared" ref="G119" si="207">F119/F107-1</f>
        <v>0.18130841121495322</v>
      </c>
      <c r="H119" s="16">
        <v>987.47997999999995</v>
      </c>
      <c r="I119" s="9">
        <f t="shared" si="133"/>
        <v>-0.22084933003184004</v>
      </c>
    </row>
    <row r="120" spans="1:9" ht="11.65" x14ac:dyDescent="0.35">
      <c r="A120" s="24">
        <v>40026</v>
      </c>
      <c r="B120" s="25">
        <v>65.7</v>
      </c>
      <c r="C120" s="26">
        <f t="shared" si="130"/>
        <v>4.2857142857142927E-2</v>
      </c>
      <c r="D120" s="25">
        <v>66.599999999999994</v>
      </c>
      <c r="E120" s="26">
        <f t="shared" ref="E120" si="208">D120/D108-1</f>
        <v>-6.1971830985915521E-2</v>
      </c>
      <c r="F120" s="25">
        <v>65</v>
      </c>
      <c r="G120" s="26">
        <f t="shared" ref="G120" si="209">F120/F108-1</f>
        <v>0.12262521588946451</v>
      </c>
      <c r="H120" s="16">
        <v>1020.619995</v>
      </c>
      <c r="I120" s="9">
        <f t="shared" si="133"/>
        <v>-0.20439962426321767</v>
      </c>
    </row>
    <row r="121" spans="1:9" ht="11.65" x14ac:dyDescent="0.35">
      <c r="A121" s="24">
        <v>40057</v>
      </c>
      <c r="B121" s="25">
        <v>73.5</v>
      </c>
      <c r="C121" s="26">
        <f t="shared" si="130"/>
        <v>4.5519203413940224E-2</v>
      </c>
      <c r="D121" s="25">
        <v>73.400000000000006</v>
      </c>
      <c r="E121" s="26">
        <f t="shared" ref="E121" si="210">D121/D109-1</f>
        <v>-2.1333333333333204E-2</v>
      </c>
      <c r="F121" s="25">
        <v>73.5</v>
      </c>
      <c r="G121" s="26">
        <f t="shared" ref="G121" si="211">F121/F109-1</f>
        <v>9.375E-2</v>
      </c>
      <c r="H121" s="16">
        <v>1057.079956</v>
      </c>
      <c r="I121" s="9">
        <f t="shared" si="133"/>
        <v>-9.3693225423881477E-2</v>
      </c>
    </row>
    <row r="122" spans="1:9" ht="11.65" x14ac:dyDescent="0.35">
      <c r="A122" s="24">
        <v>40087</v>
      </c>
      <c r="B122" s="25">
        <v>70.599999999999994</v>
      </c>
      <c r="C122" s="26">
        <f t="shared" si="130"/>
        <v>0.22569444444444442</v>
      </c>
      <c r="D122" s="25">
        <v>73.7</v>
      </c>
      <c r="E122" s="26">
        <f t="shared" ref="E122" si="212">D122/D110-1</f>
        <v>0.26198630136986312</v>
      </c>
      <c r="F122" s="25">
        <v>68.599999999999994</v>
      </c>
      <c r="G122" s="26">
        <f t="shared" ref="G122" si="213">F122/F110-1</f>
        <v>0.20350877192982453</v>
      </c>
      <c r="H122" s="16">
        <v>1036.1899410000001</v>
      </c>
      <c r="I122" s="9">
        <f t="shared" si="133"/>
        <v>6.9615422967741925E-2</v>
      </c>
    </row>
    <row r="123" spans="1:9" ht="11.65" x14ac:dyDescent="0.35">
      <c r="A123" s="24">
        <v>40118</v>
      </c>
      <c r="B123" s="25">
        <v>67.400000000000006</v>
      </c>
      <c r="C123" s="26">
        <f t="shared" si="130"/>
        <v>0.21880650994575057</v>
      </c>
      <c r="D123" s="25">
        <v>68.8</v>
      </c>
      <c r="E123" s="26">
        <f t="shared" ref="E123" si="214">D123/D111-1</f>
        <v>0.1965217391304348</v>
      </c>
      <c r="F123" s="25">
        <v>66.5</v>
      </c>
      <c r="G123" s="26">
        <f t="shared" ref="G123" si="215">F123/F111-1</f>
        <v>0.23376623376623384</v>
      </c>
      <c r="H123" s="16">
        <v>1095.630005</v>
      </c>
      <c r="I123" s="9">
        <f t="shared" si="133"/>
        <v>0.22247391014096563</v>
      </c>
    </row>
    <row r="124" spans="1:9" ht="11.65" x14ac:dyDescent="0.35">
      <c r="A124" s="24">
        <v>40148</v>
      </c>
      <c r="B124" s="25">
        <v>72.5</v>
      </c>
      <c r="C124" s="26">
        <f t="shared" si="130"/>
        <v>0.20632279534109821</v>
      </c>
      <c r="D124" s="25">
        <v>78</v>
      </c>
      <c r="E124" s="26">
        <f t="shared" ref="E124" si="216">D124/D112-1</f>
        <v>0.1223021582733812</v>
      </c>
      <c r="F124" s="25">
        <v>68.900000000000006</v>
      </c>
      <c r="G124" s="26">
        <f t="shared" ref="G124" si="217">F124/F112-1</f>
        <v>0.27592592592592613</v>
      </c>
      <c r="H124" s="16">
        <v>1115.099976</v>
      </c>
      <c r="I124" s="9">
        <f t="shared" si="133"/>
        <v>0.23454190534182118</v>
      </c>
    </row>
    <row r="125" spans="1:9" ht="11.65" x14ac:dyDescent="0.35">
      <c r="A125" s="24">
        <v>40179</v>
      </c>
      <c r="B125" s="25">
        <v>74.400000000000006</v>
      </c>
      <c r="C125" s="26">
        <f t="shared" si="130"/>
        <v>0.21568627450980404</v>
      </c>
      <c r="D125" s="25">
        <v>81.099999999999994</v>
      </c>
      <c r="E125" s="26">
        <f t="shared" ref="E125" si="218">D125/D113-1</f>
        <v>0.21954887218045105</v>
      </c>
      <c r="F125" s="25">
        <v>70.099999999999994</v>
      </c>
      <c r="G125" s="26">
        <f t="shared" ref="G125" si="219">F125/F113-1</f>
        <v>0.21280276816609001</v>
      </c>
      <c r="H125" s="16">
        <v>1073.869995</v>
      </c>
      <c r="I125" s="9">
        <f t="shared" si="133"/>
        <v>0.30027363357707149</v>
      </c>
    </row>
    <row r="126" spans="1:9" ht="11.65" x14ac:dyDescent="0.35">
      <c r="A126" s="24">
        <v>40210</v>
      </c>
      <c r="B126" s="25">
        <v>73.599999999999994</v>
      </c>
      <c r="C126" s="26">
        <f t="shared" si="130"/>
        <v>0.30728241563055048</v>
      </c>
      <c r="D126" s="25">
        <v>81.8</v>
      </c>
      <c r="E126" s="26">
        <f t="shared" ref="E126" si="220">D126/D114-1</f>
        <v>0.24885496183206102</v>
      </c>
      <c r="F126" s="25">
        <v>68.400000000000006</v>
      </c>
      <c r="G126" s="26">
        <f t="shared" ref="G126" si="221">F126/F114-1</f>
        <v>0.35445544554455455</v>
      </c>
      <c r="H126" s="16">
        <v>1104.48999</v>
      </c>
      <c r="I126" s="9">
        <f t="shared" si="133"/>
        <v>0.50252343173198843</v>
      </c>
    </row>
    <row r="127" spans="1:9" ht="11.65" x14ac:dyDescent="0.35">
      <c r="A127" s="24">
        <v>40238</v>
      </c>
      <c r="B127" s="25">
        <v>73.599999999999994</v>
      </c>
      <c r="C127" s="26">
        <f t="shared" si="130"/>
        <v>0.28446771378708546</v>
      </c>
      <c r="D127" s="25">
        <v>82.4</v>
      </c>
      <c r="E127" s="26">
        <f t="shared" ref="E127" si="222">D127/D115-1</f>
        <v>0.30173775671406022</v>
      </c>
      <c r="F127" s="25">
        <v>67.900000000000006</v>
      </c>
      <c r="G127" s="26">
        <f t="shared" ref="G127" si="223">F127/F115-1</f>
        <v>0.26915887850467302</v>
      </c>
      <c r="H127" s="16">
        <v>1169.4300539999999</v>
      </c>
      <c r="I127" s="9">
        <f t="shared" si="133"/>
        <v>0.46568997622225394</v>
      </c>
    </row>
    <row r="128" spans="1:9" ht="11.65" x14ac:dyDescent="0.35">
      <c r="A128" s="24">
        <v>40269</v>
      </c>
      <c r="B128" s="25">
        <v>72.2</v>
      </c>
      <c r="C128" s="26">
        <f t="shared" si="130"/>
        <v>0.10906298003072212</v>
      </c>
      <c r="D128" s="25">
        <v>81</v>
      </c>
      <c r="E128" s="26">
        <f t="shared" ref="E128" si="224">D128/D116-1</f>
        <v>0.18594436310395324</v>
      </c>
      <c r="F128" s="25">
        <v>66.5</v>
      </c>
      <c r="G128" s="26">
        <f t="shared" ref="G128" si="225">F128/F116-1</f>
        <v>5.3882725832012701E-2</v>
      </c>
      <c r="H128" s="16">
        <v>1186.6899410000001</v>
      </c>
      <c r="I128" s="9">
        <f t="shared" si="133"/>
        <v>0.3596200131978784</v>
      </c>
    </row>
    <row r="129" spans="1:9" ht="11.65" x14ac:dyDescent="0.35">
      <c r="A129" s="24">
        <v>40299</v>
      </c>
      <c r="B129" s="25">
        <v>73.599999999999994</v>
      </c>
      <c r="C129" s="26">
        <f t="shared" si="130"/>
        <v>7.1324599708879166E-2</v>
      </c>
      <c r="D129" s="25">
        <v>81</v>
      </c>
      <c r="E129" s="26">
        <f t="shared" ref="E129" si="226">D129/D117-1</f>
        <v>0.19645494830132937</v>
      </c>
      <c r="F129" s="25">
        <v>68.8</v>
      </c>
      <c r="G129" s="26">
        <f t="shared" ref="G129" si="227">F129/F117-1</f>
        <v>-8.6455331412105263E-3</v>
      </c>
      <c r="H129" s="16">
        <v>1089.410034</v>
      </c>
      <c r="I129" s="9">
        <f t="shared" si="133"/>
        <v>0.18524927238642741</v>
      </c>
    </row>
    <row r="130" spans="1:9" ht="11.65" x14ac:dyDescent="0.35">
      <c r="A130" s="24">
        <v>40330</v>
      </c>
      <c r="B130" s="25">
        <v>76</v>
      </c>
      <c r="C130" s="26">
        <f t="shared" si="130"/>
        <v>7.344632768361592E-2</v>
      </c>
      <c r="D130" s="25">
        <v>85.6</v>
      </c>
      <c r="E130" s="26">
        <f t="shared" ref="E130" si="228">D130/D118-1</f>
        <v>0.1693989071038251</v>
      </c>
      <c r="F130" s="25">
        <v>69.8</v>
      </c>
      <c r="G130" s="26">
        <f t="shared" ref="G130" si="229">F130/F118-1</f>
        <v>8.6705202312138407E-3</v>
      </c>
      <c r="H130" s="16">
        <v>1030.709961</v>
      </c>
      <c r="I130" s="9">
        <f t="shared" si="133"/>
        <v>0.12116559321220133</v>
      </c>
    </row>
    <row r="131" spans="1:9" ht="11.65" x14ac:dyDescent="0.35">
      <c r="A131" s="24">
        <v>40360</v>
      </c>
      <c r="B131" s="25">
        <v>67.8</v>
      </c>
      <c r="C131" s="26">
        <f t="shared" si="130"/>
        <v>2.7272727272727337E-2</v>
      </c>
      <c r="D131" s="25">
        <v>76.5</v>
      </c>
      <c r="E131" s="26">
        <f t="shared" ref="E131" si="230">D131/D119-1</f>
        <v>8.5106382978723305E-2</v>
      </c>
      <c r="F131" s="25">
        <v>62.3</v>
      </c>
      <c r="G131" s="26">
        <f t="shared" ref="G131" si="231">F131/F119-1</f>
        <v>-1.4240506329114E-2</v>
      </c>
      <c r="H131" s="16">
        <v>1101.599976</v>
      </c>
      <c r="I131" s="9">
        <f t="shared" si="133"/>
        <v>0.11556689584734681</v>
      </c>
    </row>
    <row r="132" spans="1:9" ht="11.65" x14ac:dyDescent="0.35">
      <c r="A132" s="24">
        <v>40391</v>
      </c>
      <c r="B132" s="25">
        <v>68.900000000000006</v>
      </c>
      <c r="C132" s="26">
        <f t="shared" si="130"/>
        <v>4.8706240487062402E-2</v>
      </c>
      <c r="D132" s="25">
        <v>78.3</v>
      </c>
      <c r="E132" s="26">
        <f t="shared" ref="E132" si="232">D132/D120-1</f>
        <v>0.17567567567567566</v>
      </c>
      <c r="F132" s="25">
        <v>62.9</v>
      </c>
      <c r="G132" s="26">
        <f t="shared" ref="G132" si="233">F132/F120-1</f>
        <v>-3.2307692307692371E-2</v>
      </c>
      <c r="H132" s="16">
        <v>1049.329956</v>
      </c>
      <c r="I132" s="9">
        <f t="shared" si="133"/>
        <v>2.8129922145999187E-2</v>
      </c>
    </row>
    <row r="133" spans="1:9" ht="11.65" x14ac:dyDescent="0.35">
      <c r="A133" s="24">
        <v>40422</v>
      </c>
      <c r="B133" s="25">
        <v>68.2</v>
      </c>
      <c r="C133" s="26">
        <f t="shared" si="130"/>
        <v>-7.2108843537414979E-2</v>
      </c>
      <c r="D133" s="25">
        <v>79.599999999999994</v>
      </c>
      <c r="E133" s="26">
        <f t="shared" ref="E133" si="234">D133/D121-1</f>
        <v>8.4468664850136044E-2</v>
      </c>
      <c r="F133" s="25">
        <v>60.9</v>
      </c>
      <c r="G133" s="26">
        <f t="shared" ref="G133" si="235">F133/F121-1</f>
        <v>-0.17142857142857149</v>
      </c>
      <c r="H133" s="16">
        <v>1141.1999510000001</v>
      </c>
      <c r="I133" s="9">
        <f t="shared" si="133"/>
        <v>7.9577703202613703E-2</v>
      </c>
    </row>
    <row r="134" spans="1:9" ht="11.65" x14ac:dyDescent="0.35">
      <c r="A134" s="24">
        <v>40452</v>
      </c>
      <c r="B134" s="25">
        <v>67.7</v>
      </c>
      <c r="C134" s="26">
        <f t="shared" si="130"/>
        <v>-4.1076487252124538E-2</v>
      </c>
      <c r="D134" s="25">
        <v>76.599999999999994</v>
      </c>
      <c r="E134" s="26">
        <f t="shared" ref="E134" si="236">D134/D122-1</f>
        <v>3.9348710990501967E-2</v>
      </c>
      <c r="F134" s="25">
        <v>61.9</v>
      </c>
      <c r="G134" s="26">
        <f t="shared" ref="G134" si="237">F134/F122-1</f>
        <v>-9.766763848396498E-2</v>
      </c>
      <c r="H134" s="16">
        <v>1183.26001</v>
      </c>
      <c r="I134" s="9">
        <f t="shared" si="133"/>
        <v>0.14193350386905546</v>
      </c>
    </row>
    <row r="135" spans="1:9" ht="11.65" x14ac:dyDescent="0.35">
      <c r="A135" s="24">
        <v>40483</v>
      </c>
      <c r="B135" s="25">
        <v>71.599999999999994</v>
      </c>
      <c r="C135" s="26">
        <f t="shared" si="130"/>
        <v>6.2314540059347001E-2</v>
      </c>
      <c r="D135" s="25">
        <v>82.1</v>
      </c>
      <c r="E135" s="26">
        <f t="shared" ref="E135" si="238">D135/D123-1</f>
        <v>0.1933139534883721</v>
      </c>
      <c r="F135" s="25">
        <v>64.8</v>
      </c>
      <c r="G135" s="26">
        <f t="shared" ref="G135" si="239">F135/F123-1</f>
        <v>-2.5563909774436122E-2</v>
      </c>
      <c r="H135" s="16">
        <v>1180.5500489999999</v>
      </c>
      <c r="I135" s="9">
        <f t="shared" si="133"/>
        <v>7.7507957624800561E-2</v>
      </c>
    </row>
    <row r="136" spans="1:9" ht="11.65" x14ac:dyDescent="0.35">
      <c r="A136" s="24">
        <v>40513</v>
      </c>
      <c r="B136" s="25">
        <v>74.5</v>
      </c>
      <c r="C136" s="26">
        <f t="shared" si="130"/>
        <v>2.7586206896551779E-2</v>
      </c>
      <c r="D136" s="25">
        <v>85.3</v>
      </c>
      <c r="E136" s="26">
        <f t="shared" ref="E136" si="240">D136/D124-1</f>
        <v>9.3589743589743479E-2</v>
      </c>
      <c r="F136" s="25">
        <v>67.5</v>
      </c>
      <c r="G136" s="26">
        <f t="shared" ref="G136" si="241">F136/F124-1</f>
        <v>-2.0319303338171335E-2</v>
      </c>
      <c r="H136" s="16">
        <v>1257.6400149999999</v>
      </c>
      <c r="I136" s="9">
        <f t="shared" si="133"/>
        <v>0.12782713843408788</v>
      </c>
    </row>
    <row r="137" spans="1:9" ht="11.65" x14ac:dyDescent="0.35">
      <c r="A137" s="24">
        <v>40544</v>
      </c>
      <c r="B137" s="25">
        <v>74.2</v>
      </c>
      <c r="C137" s="26">
        <f t="shared" si="130"/>
        <v>-2.6881720430107503E-3</v>
      </c>
      <c r="D137" s="25">
        <v>81.8</v>
      </c>
      <c r="E137" s="26">
        <f t="shared" ref="E137" si="242">D137/D125-1</f>
        <v>8.6313193588163362E-3</v>
      </c>
      <c r="F137" s="25">
        <v>69.3</v>
      </c>
      <c r="G137" s="26">
        <f t="shared" ref="G137" si="243">F137/F125-1</f>
        <v>-1.1412268188302432E-2</v>
      </c>
      <c r="H137" s="16">
        <v>1286.119995</v>
      </c>
      <c r="I137" s="9">
        <f t="shared" si="133"/>
        <v>0.1976496233140399</v>
      </c>
    </row>
    <row r="138" spans="1:9" ht="11.65" x14ac:dyDescent="0.35">
      <c r="A138" s="24">
        <v>40575</v>
      </c>
      <c r="B138" s="25">
        <v>77.5</v>
      </c>
      <c r="C138" s="26">
        <f t="shared" si="130"/>
        <v>5.2989130434782705E-2</v>
      </c>
      <c r="D138" s="25">
        <v>86.9</v>
      </c>
      <c r="E138" s="26">
        <f t="shared" ref="E138" si="244">D138/D126-1</f>
        <v>6.2347188264058717E-2</v>
      </c>
      <c r="F138" s="25">
        <v>71.599999999999994</v>
      </c>
      <c r="G138" s="26">
        <f t="shared" ref="G138" si="245">F138/F126-1</f>
        <v>4.6783625730993927E-2</v>
      </c>
      <c r="H138" s="16">
        <v>1327.219971</v>
      </c>
      <c r="I138" s="9">
        <f t="shared" si="133"/>
        <v>0.20165866872184135</v>
      </c>
    </row>
    <row r="139" spans="1:9" ht="11.65" x14ac:dyDescent="0.35">
      <c r="A139" s="24">
        <v>40603</v>
      </c>
      <c r="B139" s="25">
        <v>67.5</v>
      </c>
      <c r="C139" s="26">
        <f t="shared" si="130"/>
        <v>-8.2880434782608647E-2</v>
      </c>
      <c r="D139" s="25">
        <v>82.5</v>
      </c>
      <c r="E139" s="26">
        <f t="shared" ref="E139" si="246">D139/D127-1</f>
        <v>1.2135922330096527E-3</v>
      </c>
      <c r="F139" s="25">
        <v>57.9</v>
      </c>
      <c r="G139" s="26">
        <f t="shared" ref="G139" si="247">F139/F127-1</f>
        <v>-0.14727540500736391</v>
      </c>
      <c r="H139" s="16">
        <v>1325.829956</v>
      </c>
      <c r="I139" s="9">
        <f t="shared" si="133"/>
        <v>0.13374027926256815</v>
      </c>
    </row>
    <row r="140" spans="1:9" ht="11.65" x14ac:dyDescent="0.35">
      <c r="A140" s="24">
        <v>40634</v>
      </c>
      <c r="B140" s="25">
        <v>69.8</v>
      </c>
      <c r="C140" s="26">
        <f t="shared" si="130"/>
        <v>-3.3240997229917024E-2</v>
      </c>
      <c r="D140" s="25">
        <v>82.5</v>
      </c>
      <c r="E140" s="26">
        <f t="shared" ref="E140" si="248">D140/D128-1</f>
        <v>1.8518518518518601E-2</v>
      </c>
      <c r="F140" s="25">
        <v>61.6</v>
      </c>
      <c r="G140" s="26">
        <f t="shared" ref="G140" si="249">F140/F128-1</f>
        <v>-7.3684210526315796E-2</v>
      </c>
      <c r="H140" s="16">
        <v>1363.6099850000001</v>
      </c>
      <c r="I140" s="9">
        <f t="shared" si="133"/>
        <v>0.14908700064560509</v>
      </c>
    </row>
    <row r="141" spans="1:9" ht="11.65" x14ac:dyDescent="0.35">
      <c r="A141" s="24">
        <v>40664</v>
      </c>
      <c r="B141" s="25">
        <v>74.3</v>
      </c>
      <c r="C141" s="26">
        <f t="shared" si="130"/>
        <v>9.5108695652175168E-3</v>
      </c>
      <c r="D141" s="25">
        <v>81.900000000000006</v>
      </c>
      <c r="E141" s="26">
        <f t="shared" ref="E141" si="250">D141/D129-1</f>
        <v>1.1111111111111072E-2</v>
      </c>
      <c r="F141" s="25">
        <v>69.5</v>
      </c>
      <c r="G141" s="26">
        <f t="shared" ref="G141" si="251">F141/F129-1</f>
        <v>1.0174418604651292E-2</v>
      </c>
      <c r="H141" s="16">
        <v>1345.1999510000001</v>
      </c>
      <c r="I141" s="9">
        <f t="shared" si="133"/>
        <v>0.23479673310958327</v>
      </c>
    </row>
    <row r="142" spans="1:9" ht="11.65" x14ac:dyDescent="0.35">
      <c r="A142" s="24">
        <v>40695</v>
      </c>
      <c r="B142" s="25">
        <v>71.5</v>
      </c>
      <c r="C142" s="26">
        <f t="shared" si="130"/>
        <v>-5.9210526315789491E-2</v>
      </c>
      <c r="D142" s="25">
        <v>82</v>
      </c>
      <c r="E142" s="26">
        <f t="shared" ref="E142" si="252">D142/D130-1</f>
        <v>-4.2056074766355089E-2</v>
      </c>
      <c r="F142" s="25">
        <v>64.7</v>
      </c>
      <c r="G142" s="26">
        <f t="shared" ref="G142" si="253">F142/F130-1</f>
        <v>-7.3065902578796527E-2</v>
      </c>
      <c r="H142" s="16">
        <v>1320.6400149999999</v>
      </c>
      <c r="I142" s="9">
        <f t="shared" si="133"/>
        <v>0.28129159993632769</v>
      </c>
    </row>
    <row r="143" spans="1:9" ht="11.65" x14ac:dyDescent="0.35">
      <c r="A143" s="24">
        <v>40725</v>
      </c>
      <c r="B143" s="25">
        <v>63.7</v>
      </c>
      <c r="C143" s="26">
        <f t="shared" si="130"/>
        <v>-6.047197640117985E-2</v>
      </c>
      <c r="D143" s="25">
        <v>75.7</v>
      </c>
      <c r="E143" s="26">
        <f t="shared" ref="E143" si="254">D143/D131-1</f>
        <v>-1.0457516339869244E-2</v>
      </c>
      <c r="F143" s="25">
        <v>55.9</v>
      </c>
      <c r="G143" s="26">
        <f t="shared" ref="G143" si="255">F143/F131-1</f>
        <v>-0.1027287319422151</v>
      </c>
      <c r="H143" s="16">
        <v>1292.280029</v>
      </c>
      <c r="I143" s="9">
        <f t="shared" si="133"/>
        <v>0.17309373380015391</v>
      </c>
    </row>
    <row r="144" spans="1:9" ht="11.65" x14ac:dyDescent="0.35">
      <c r="A144" s="24">
        <v>40756</v>
      </c>
      <c r="B144" s="25">
        <v>55.8</v>
      </c>
      <c r="C144" s="26">
        <f t="shared" si="130"/>
        <v>-0.19013062409288839</v>
      </c>
      <c r="D144" s="25">
        <v>68.5</v>
      </c>
      <c r="E144" s="26">
        <f t="shared" ref="E144" si="256">D144/D132-1</f>
        <v>-0.12515964240102173</v>
      </c>
      <c r="F144" s="25">
        <v>47.6</v>
      </c>
      <c r="G144" s="26">
        <f t="shared" ref="G144" si="257">F144/F132-1</f>
        <v>-0.2432432432432432</v>
      </c>
      <c r="H144" s="16">
        <v>1218.8900149999999</v>
      </c>
      <c r="I144" s="9">
        <f t="shared" si="133"/>
        <v>0.16158888634644097</v>
      </c>
    </row>
    <row r="145" spans="1:9" ht="11.65" x14ac:dyDescent="0.35">
      <c r="A145" s="24">
        <v>40787</v>
      </c>
      <c r="B145" s="25">
        <v>59.5</v>
      </c>
      <c r="C145" s="26">
        <f t="shared" si="130"/>
        <v>-0.12756598240469208</v>
      </c>
      <c r="D145" s="25">
        <v>75.2</v>
      </c>
      <c r="E145" s="26">
        <f t="shared" ref="E145" si="258">D145/D133-1</f>
        <v>-5.5276381909547645E-2</v>
      </c>
      <c r="F145" s="25">
        <v>49.4</v>
      </c>
      <c r="G145" s="26">
        <f t="shared" ref="G145" si="259">F145/F133-1</f>
        <v>-0.18883415435139572</v>
      </c>
      <c r="H145" s="16">
        <v>1131.420044</v>
      </c>
      <c r="I145" s="9">
        <f t="shared" si="133"/>
        <v>-8.5698452680709192E-3</v>
      </c>
    </row>
    <row r="146" spans="1:9" ht="11.65" x14ac:dyDescent="0.35">
      <c r="A146" s="24">
        <v>40817</v>
      </c>
      <c r="B146" s="25">
        <v>60.8</v>
      </c>
      <c r="C146" s="26">
        <f t="shared" ref="C146:C209" si="260">B146/B134-1</f>
        <v>-0.10192023633678005</v>
      </c>
      <c r="D146" s="25">
        <v>74.900000000000006</v>
      </c>
      <c r="E146" s="26">
        <f t="shared" ref="E146" si="261">D146/D134-1</f>
        <v>-2.2193211488250486E-2</v>
      </c>
      <c r="F146" s="25">
        <v>51.7</v>
      </c>
      <c r="G146" s="26">
        <f t="shared" ref="G146" si="262">F146/F134-1</f>
        <v>-0.16478190630048462</v>
      </c>
      <c r="H146" s="16">
        <v>1253.3000489999999</v>
      </c>
      <c r="I146" s="9">
        <f t="shared" ref="I146:I209" si="263">H146/H134-1</f>
        <v>5.9192433115355492E-2</v>
      </c>
    </row>
    <row r="147" spans="1:9" ht="11.65" x14ac:dyDescent="0.35">
      <c r="A147" s="24">
        <v>40848</v>
      </c>
      <c r="B147" s="25">
        <v>63.7</v>
      </c>
      <c r="C147" s="26">
        <f t="shared" si="260"/>
        <v>-0.11033519553072613</v>
      </c>
      <c r="D147" s="25">
        <v>77.400000000000006</v>
      </c>
      <c r="E147" s="26">
        <f t="shared" ref="E147" si="264">D147/D135-1</f>
        <v>-5.7247259439707543E-2</v>
      </c>
      <c r="F147" s="25">
        <v>54.9</v>
      </c>
      <c r="G147" s="26">
        <f t="shared" ref="G147" si="265">F147/F135-1</f>
        <v>-0.15277777777777779</v>
      </c>
      <c r="H147" s="16">
        <v>1246.959961</v>
      </c>
      <c r="I147" s="9">
        <f t="shared" si="263"/>
        <v>5.6253364316280807E-2</v>
      </c>
    </row>
    <row r="148" spans="1:9" ht="11.65" x14ac:dyDescent="0.35">
      <c r="A148" s="24">
        <v>40878</v>
      </c>
      <c r="B148" s="25">
        <v>69.900000000000006</v>
      </c>
      <c r="C148" s="26">
        <f t="shared" si="260"/>
        <v>-6.1744966442952909E-2</v>
      </c>
      <c r="D148" s="25">
        <v>79.599999999999994</v>
      </c>
      <c r="E148" s="26">
        <f t="shared" ref="E148" si="266">D148/D136-1</f>
        <v>-6.6822977725674138E-2</v>
      </c>
      <c r="F148" s="25">
        <v>63.6</v>
      </c>
      <c r="G148" s="26">
        <f t="shared" ref="G148" si="267">F148/F136-1</f>
        <v>-5.7777777777777706E-2</v>
      </c>
      <c r="H148" s="16">
        <v>1257.599976</v>
      </c>
      <c r="I148" s="9">
        <f t="shared" si="263"/>
        <v>-3.1836614231783855E-5</v>
      </c>
    </row>
    <row r="149" spans="1:9" ht="11.65" x14ac:dyDescent="0.35">
      <c r="A149" s="24">
        <v>40909</v>
      </c>
      <c r="B149" s="25">
        <v>75</v>
      </c>
      <c r="C149" s="26">
        <f t="shared" si="260"/>
        <v>1.0781671159029615E-2</v>
      </c>
      <c r="D149" s="25">
        <v>84.2</v>
      </c>
      <c r="E149" s="26">
        <f t="shared" ref="E149" si="268">D149/D137-1</f>
        <v>2.9339853300733632E-2</v>
      </c>
      <c r="F149" s="25">
        <v>69.099999999999994</v>
      </c>
      <c r="G149" s="26">
        <f t="shared" ref="G149" si="269">F149/F137-1</f>
        <v>-2.8860028860029363E-3</v>
      </c>
      <c r="H149" s="16">
        <v>1312.410034</v>
      </c>
      <c r="I149" s="9">
        <f t="shared" si="263"/>
        <v>2.0441357806586291E-2</v>
      </c>
    </row>
    <row r="150" spans="1:9" ht="11.65" x14ac:dyDescent="0.35">
      <c r="A150" s="24">
        <v>40940</v>
      </c>
      <c r="B150" s="25">
        <v>75.3</v>
      </c>
      <c r="C150" s="26">
        <f t="shared" si="260"/>
        <v>-2.8387096774193599E-2</v>
      </c>
      <c r="D150" s="25">
        <v>83</v>
      </c>
      <c r="E150" s="26">
        <f t="shared" ref="E150" si="270">D150/D138-1</f>
        <v>-4.487917146145004E-2</v>
      </c>
      <c r="F150" s="25">
        <v>70.3</v>
      </c>
      <c r="G150" s="26">
        <f t="shared" ref="G150" si="271">F150/F138-1</f>
        <v>-1.8156424581005526E-2</v>
      </c>
      <c r="H150" s="16">
        <v>1365.6800539999999</v>
      </c>
      <c r="I150" s="9">
        <f t="shared" si="263"/>
        <v>2.8977926674070398E-2</v>
      </c>
    </row>
    <row r="151" spans="1:9" ht="11.65" x14ac:dyDescent="0.35">
      <c r="A151" s="24">
        <v>40969</v>
      </c>
      <c r="B151" s="25">
        <v>76.2</v>
      </c>
      <c r="C151" s="26">
        <f t="shared" si="260"/>
        <v>0.12888888888888883</v>
      </c>
      <c r="D151" s="25">
        <v>86</v>
      </c>
      <c r="E151" s="26">
        <f t="shared" ref="E151" si="272">D151/D139-1</f>
        <v>4.2424242424242475E-2</v>
      </c>
      <c r="F151" s="25">
        <v>69.8</v>
      </c>
      <c r="G151" s="26">
        <f t="shared" ref="G151" si="273">F151/F139-1</f>
        <v>0.20552677029360966</v>
      </c>
      <c r="H151" s="16">
        <v>1408.469971</v>
      </c>
      <c r="I151" s="9">
        <f t="shared" si="263"/>
        <v>6.2330779770071842E-2</v>
      </c>
    </row>
    <row r="152" spans="1:9" ht="11.65" x14ac:dyDescent="0.35">
      <c r="A152" s="24">
        <v>41000</v>
      </c>
      <c r="B152" s="25">
        <v>76.400000000000006</v>
      </c>
      <c r="C152" s="26">
        <f t="shared" si="260"/>
        <v>9.4555873925501466E-2</v>
      </c>
      <c r="D152" s="25">
        <v>82.9</v>
      </c>
      <c r="E152" s="26">
        <f t="shared" ref="E152" si="274">D152/D140-1</f>
        <v>4.8484848484848797E-3</v>
      </c>
      <c r="F152" s="25">
        <v>72.3</v>
      </c>
      <c r="G152" s="26">
        <f t="shared" ref="G152" si="275">F152/F140-1</f>
        <v>0.17370129870129869</v>
      </c>
      <c r="H152" s="16">
        <v>1397.910034</v>
      </c>
      <c r="I152" s="9">
        <f t="shared" si="263"/>
        <v>2.5153855851238749E-2</v>
      </c>
    </row>
    <row r="153" spans="1:9" ht="11.65" x14ac:dyDescent="0.35">
      <c r="A153" s="24">
        <v>41030</v>
      </c>
      <c r="B153" s="25">
        <v>79.3</v>
      </c>
      <c r="C153" s="26">
        <f t="shared" si="260"/>
        <v>6.7294751009421283E-2</v>
      </c>
      <c r="D153" s="25">
        <v>87.2</v>
      </c>
      <c r="E153" s="26">
        <f t="shared" ref="E153" si="276">D153/D141-1</f>
        <v>6.4713064713064705E-2</v>
      </c>
      <c r="F153" s="25">
        <v>74.3</v>
      </c>
      <c r="G153" s="26">
        <f t="shared" ref="G153" si="277">F153/F141-1</f>
        <v>6.9064748201438819E-2</v>
      </c>
      <c r="H153" s="16">
        <v>1310.329956</v>
      </c>
      <c r="I153" s="9">
        <f t="shared" si="263"/>
        <v>-2.5921793242765334E-2</v>
      </c>
    </row>
    <row r="154" spans="1:9" ht="11.65" x14ac:dyDescent="0.35">
      <c r="A154" s="24">
        <v>41061</v>
      </c>
      <c r="B154" s="25">
        <v>73.2</v>
      </c>
      <c r="C154" s="26">
        <f t="shared" si="260"/>
        <v>2.3776223776223793E-2</v>
      </c>
      <c r="D154" s="25">
        <v>81.5</v>
      </c>
      <c r="E154" s="26">
        <f t="shared" ref="E154" si="278">D154/D142-1</f>
        <v>-6.0975609756097615E-3</v>
      </c>
      <c r="F154" s="25">
        <v>67.8</v>
      </c>
      <c r="G154" s="26">
        <f t="shared" ref="G154" si="279">F154/F142-1</f>
        <v>4.7913446676970617E-2</v>
      </c>
      <c r="H154" s="16">
        <v>1362.160034</v>
      </c>
      <c r="I154" s="9">
        <f t="shared" si="263"/>
        <v>3.1439316186402388E-2</v>
      </c>
    </row>
    <row r="155" spans="1:9" ht="11.65" x14ac:dyDescent="0.35">
      <c r="A155" s="24">
        <v>41091</v>
      </c>
      <c r="B155" s="25">
        <v>72.3</v>
      </c>
      <c r="C155" s="26">
        <f t="shared" si="260"/>
        <v>0.13500784929356358</v>
      </c>
      <c r="D155" s="25">
        <v>82.7</v>
      </c>
      <c r="E155" s="26">
        <f t="shared" ref="E155" si="280">D155/D143-1</f>
        <v>9.2470277410832136E-2</v>
      </c>
      <c r="F155" s="25">
        <v>65.599999999999994</v>
      </c>
      <c r="G155" s="26">
        <f t="shared" ref="G155" si="281">F155/F143-1</f>
        <v>0.17352415026833623</v>
      </c>
      <c r="H155" s="16">
        <v>1379.3199460000001</v>
      </c>
      <c r="I155" s="9">
        <f t="shared" si="263"/>
        <v>6.7353758509565376E-2</v>
      </c>
    </row>
    <row r="156" spans="1:9" ht="11.65" x14ac:dyDescent="0.35">
      <c r="A156" s="24">
        <v>41122</v>
      </c>
      <c r="B156" s="25">
        <v>74.3</v>
      </c>
      <c r="C156" s="26">
        <f t="shared" si="260"/>
        <v>0.33154121863799291</v>
      </c>
      <c r="D156" s="25">
        <v>88.7</v>
      </c>
      <c r="E156" s="26">
        <f t="shared" ref="E156" si="282">D156/D144-1</f>
        <v>0.29489051094890506</v>
      </c>
      <c r="F156" s="25">
        <v>65.099999999999994</v>
      </c>
      <c r="G156" s="26">
        <f t="shared" ref="G156" si="283">F156/F144-1</f>
        <v>0.36764705882352922</v>
      </c>
      <c r="H156" s="16">
        <v>1406.579956</v>
      </c>
      <c r="I156" s="9">
        <f t="shared" si="263"/>
        <v>0.15398431252224198</v>
      </c>
    </row>
    <row r="157" spans="1:9" ht="11.65" x14ac:dyDescent="0.35">
      <c r="A157" s="24">
        <v>41153</v>
      </c>
      <c r="B157" s="25">
        <v>78.3</v>
      </c>
      <c r="C157" s="26">
        <f t="shared" si="260"/>
        <v>0.31596638655462184</v>
      </c>
      <c r="D157" s="25">
        <v>85.7</v>
      </c>
      <c r="E157" s="26">
        <f t="shared" ref="E157" si="284">D157/D145-1</f>
        <v>0.1396276595744681</v>
      </c>
      <c r="F157" s="25">
        <v>73.5</v>
      </c>
      <c r="G157" s="26">
        <f t="shared" ref="G157" si="285">F157/F145-1</f>
        <v>0.48785425101214575</v>
      </c>
      <c r="H157" s="16">
        <v>1440.670044</v>
      </c>
      <c r="I157" s="9">
        <f t="shared" si="263"/>
        <v>0.27332908024740643</v>
      </c>
    </row>
    <row r="158" spans="1:9" ht="11.65" x14ac:dyDescent="0.35">
      <c r="A158" s="24">
        <v>41183</v>
      </c>
      <c r="B158" s="25">
        <v>82.6</v>
      </c>
      <c r="C158" s="26">
        <f t="shared" si="260"/>
        <v>0.35855263157894735</v>
      </c>
      <c r="D158" s="25">
        <v>88.1</v>
      </c>
      <c r="E158" s="26">
        <f t="shared" ref="E158" si="286">D158/D146-1</f>
        <v>0.17623497997329762</v>
      </c>
      <c r="F158" s="25">
        <v>79</v>
      </c>
      <c r="G158" s="26">
        <f t="shared" ref="G158" si="287">F158/F146-1</f>
        <v>0.52804642166344284</v>
      </c>
      <c r="H158" s="16">
        <v>1412.160034</v>
      </c>
      <c r="I158" s="9">
        <f t="shared" si="263"/>
        <v>0.12675335417624334</v>
      </c>
    </row>
    <row r="159" spans="1:9" ht="11.65" x14ac:dyDescent="0.35">
      <c r="A159" s="24">
        <v>41214</v>
      </c>
      <c r="B159" s="25">
        <v>82.7</v>
      </c>
      <c r="C159" s="26">
        <f t="shared" si="260"/>
        <v>0.29827315541601251</v>
      </c>
      <c r="D159" s="25">
        <v>90.6</v>
      </c>
      <c r="E159" s="26">
        <f t="shared" ref="E159" si="288">D159/D147-1</f>
        <v>0.17054263565891459</v>
      </c>
      <c r="F159" s="25">
        <v>77.7</v>
      </c>
      <c r="G159" s="26">
        <f t="shared" ref="G159" si="289">F159/F147-1</f>
        <v>0.41530054644808745</v>
      </c>
      <c r="H159" s="16">
        <v>1416.1800539999999</v>
      </c>
      <c r="I159" s="9">
        <f t="shared" si="263"/>
        <v>0.1357061159079187</v>
      </c>
    </row>
    <row r="160" spans="1:9" ht="11.65" x14ac:dyDescent="0.35">
      <c r="A160" s="24">
        <v>41244</v>
      </c>
      <c r="B160" s="25">
        <v>72.900000000000006</v>
      </c>
      <c r="C160" s="26">
        <f t="shared" si="260"/>
        <v>4.2918454935622297E-2</v>
      </c>
      <c r="D160" s="25">
        <v>87</v>
      </c>
      <c r="E160" s="26">
        <f t="shared" ref="E160" si="290">D160/D148-1</f>
        <v>9.296482412060314E-2</v>
      </c>
      <c r="F160" s="25">
        <v>63.8</v>
      </c>
      <c r="G160" s="26">
        <f t="shared" ref="G160" si="291">F160/F148-1</f>
        <v>3.1446540880502027E-3</v>
      </c>
      <c r="H160" s="16">
        <v>1426.1899410000001</v>
      </c>
      <c r="I160" s="9">
        <f t="shared" si="263"/>
        <v>0.13405690856978847</v>
      </c>
    </row>
    <row r="161" spans="1:9" ht="11.65" x14ac:dyDescent="0.35">
      <c r="A161" s="24">
        <v>41275</v>
      </c>
      <c r="B161" s="25">
        <v>73.8</v>
      </c>
      <c r="C161" s="26">
        <f t="shared" si="260"/>
        <v>-1.6000000000000014E-2</v>
      </c>
      <c r="D161" s="25">
        <v>85</v>
      </c>
      <c r="E161" s="26">
        <f t="shared" ref="E161" si="292">D161/D149-1</f>
        <v>9.5011876484560887E-3</v>
      </c>
      <c r="F161" s="25">
        <v>66.599999999999994</v>
      </c>
      <c r="G161" s="26">
        <f t="shared" ref="G161" si="293">F161/F149-1</f>
        <v>-3.6179450072358899E-2</v>
      </c>
      <c r="H161" s="16">
        <v>1498.1099850000001</v>
      </c>
      <c r="I161" s="9">
        <f t="shared" si="263"/>
        <v>0.14149537582703364</v>
      </c>
    </row>
    <row r="162" spans="1:9" ht="11.65" x14ac:dyDescent="0.35">
      <c r="A162" s="24">
        <v>41306</v>
      </c>
      <c r="B162" s="25">
        <v>77.599999999999994</v>
      </c>
      <c r="C162" s="26">
        <f t="shared" si="260"/>
        <v>3.0544488711819362E-2</v>
      </c>
      <c r="D162" s="25">
        <v>89</v>
      </c>
      <c r="E162" s="26">
        <f t="shared" ref="E162" si="294">D162/D150-1</f>
        <v>7.2289156626506035E-2</v>
      </c>
      <c r="F162" s="25">
        <v>70.2</v>
      </c>
      <c r="G162" s="26">
        <f t="shared" ref="G162" si="295">F162/F150-1</f>
        <v>-1.4224751066855834E-3</v>
      </c>
      <c r="H162" s="16">
        <v>1514.6800539999999</v>
      </c>
      <c r="I162" s="9">
        <f t="shared" si="263"/>
        <v>0.10910315308742136</v>
      </c>
    </row>
    <row r="163" spans="1:9" ht="11.65" x14ac:dyDescent="0.35">
      <c r="A163" s="24">
        <v>41334</v>
      </c>
      <c r="B163" s="25">
        <v>78.599999999999994</v>
      </c>
      <c r="C163" s="26">
        <f t="shared" si="260"/>
        <v>3.1496062992125928E-2</v>
      </c>
      <c r="D163" s="25">
        <v>90.7</v>
      </c>
      <c r="E163" s="26">
        <f t="shared" ref="E163" si="296">D163/D151-1</f>
        <v>5.4651162790697816E-2</v>
      </c>
      <c r="F163" s="25">
        <v>70.8</v>
      </c>
      <c r="G163" s="26">
        <f t="shared" ref="G163" si="297">F163/F151-1</f>
        <v>1.4326647564469885E-2</v>
      </c>
      <c r="H163" s="16">
        <v>1569.1899410000001</v>
      </c>
      <c r="I163" s="9">
        <f t="shared" si="263"/>
        <v>0.11410961774775386</v>
      </c>
    </row>
    <row r="164" spans="1:9" ht="11.65" x14ac:dyDescent="0.35">
      <c r="A164" s="24">
        <v>41365</v>
      </c>
      <c r="B164" s="25">
        <v>76.400000000000006</v>
      </c>
      <c r="C164" s="26">
        <f t="shared" si="260"/>
        <v>0</v>
      </c>
      <c r="D164" s="25">
        <v>89.9</v>
      </c>
      <c r="E164" s="26">
        <f t="shared" ref="E164" si="298">D164/D152-1</f>
        <v>8.4439083232810574E-2</v>
      </c>
      <c r="F164" s="25">
        <v>67.8</v>
      </c>
      <c r="G164" s="26">
        <f t="shared" ref="G164" si="299">F164/F152-1</f>
        <v>-6.2240663900414939E-2</v>
      </c>
      <c r="H164" s="16">
        <v>1597.5699460000001</v>
      </c>
      <c r="I164" s="9">
        <f t="shared" si="263"/>
        <v>0.14282744035300343</v>
      </c>
    </row>
    <row r="165" spans="1:9" ht="11.65" x14ac:dyDescent="0.35">
      <c r="A165" s="24">
        <v>41395</v>
      </c>
      <c r="B165" s="25">
        <v>84.5</v>
      </c>
      <c r="C165" s="26">
        <f t="shared" si="260"/>
        <v>6.5573770491803351E-2</v>
      </c>
      <c r="D165" s="25">
        <v>98</v>
      </c>
      <c r="E165" s="26">
        <f t="shared" ref="E165" si="300">D165/D153-1</f>
        <v>0.12385321100917435</v>
      </c>
      <c r="F165" s="25">
        <v>75.8</v>
      </c>
      <c r="G165" s="26">
        <f t="shared" ref="G165" si="301">F165/F153-1</f>
        <v>2.0188425302826385E-2</v>
      </c>
      <c r="H165" s="16">
        <v>1630.73999</v>
      </c>
      <c r="I165" s="9">
        <f t="shared" si="263"/>
        <v>0.24452622221818454</v>
      </c>
    </row>
    <row r="166" spans="1:9" ht="11.65" x14ac:dyDescent="0.35">
      <c r="A166" s="24">
        <v>41426</v>
      </c>
      <c r="B166" s="25">
        <v>84.1</v>
      </c>
      <c r="C166" s="26">
        <f t="shared" si="260"/>
        <v>0.14890710382513639</v>
      </c>
      <c r="D166" s="25">
        <v>93.8</v>
      </c>
      <c r="E166" s="26">
        <f t="shared" ref="E166" si="302">D166/D154-1</f>
        <v>0.15092024539877302</v>
      </c>
      <c r="F166" s="25">
        <v>77.8</v>
      </c>
      <c r="G166" s="26">
        <f t="shared" ref="G166" si="303">F166/F154-1</f>
        <v>0.14749262536873164</v>
      </c>
      <c r="H166" s="16">
        <v>1606.280029</v>
      </c>
      <c r="I166" s="9">
        <f t="shared" si="263"/>
        <v>0.17921535568999092</v>
      </c>
    </row>
    <row r="167" spans="1:9" ht="11.65" x14ac:dyDescent="0.35">
      <c r="A167" s="24">
        <v>41456</v>
      </c>
      <c r="B167" s="25">
        <v>85.1</v>
      </c>
      <c r="C167" s="26">
        <f t="shared" si="260"/>
        <v>0.17704011065006919</v>
      </c>
      <c r="D167" s="25">
        <v>98.6</v>
      </c>
      <c r="E167" s="26">
        <f t="shared" ref="E167" si="304">D167/D155-1</f>
        <v>0.19226118500604583</v>
      </c>
      <c r="F167" s="25">
        <v>76.5</v>
      </c>
      <c r="G167" s="26">
        <f t="shared" ref="G167" si="305">F167/F155-1</f>
        <v>0.16615853658536595</v>
      </c>
      <c r="H167" s="16">
        <v>1685.7299800000001</v>
      </c>
      <c r="I167" s="9">
        <f t="shared" si="263"/>
        <v>0.22214572832690704</v>
      </c>
    </row>
    <row r="168" spans="1:9" ht="11.65" x14ac:dyDescent="0.35">
      <c r="A168" s="24">
        <v>41487</v>
      </c>
      <c r="B168" s="25">
        <v>82.1</v>
      </c>
      <c r="C168" s="26">
        <f t="shared" si="260"/>
        <v>0.10497981157469716</v>
      </c>
      <c r="D168" s="25">
        <v>95.2</v>
      </c>
      <c r="E168" s="26">
        <f t="shared" ref="E168" si="306">D168/D156-1</f>
        <v>7.3280721533258264E-2</v>
      </c>
      <c r="F168" s="25">
        <v>73.7</v>
      </c>
      <c r="G168" s="26">
        <f t="shared" ref="G168" si="307">F168/F156-1</f>
        <v>0.13210445468510001</v>
      </c>
      <c r="H168" s="16">
        <v>1632.969971</v>
      </c>
      <c r="I168" s="9">
        <f t="shared" si="263"/>
        <v>0.16095069038506904</v>
      </c>
    </row>
    <row r="169" spans="1:9" ht="11.65" x14ac:dyDescent="0.35">
      <c r="A169" s="24">
        <v>41518</v>
      </c>
      <c r="B169" s="25">
        <v>77.5</v>
      </c>
      <c r="C169" s="26">
        <f t="shared" si="260"/>
        <v>-1.0217113665389466E-2</v>
      </c>
      <c r="D169" s="25">
        <v>92.6</v>
      </c>
      <c r="E169" s="26">
        <f t="shared" ref="E169" si="308">D169/D157-1</f>
        <v>8.0513418903150447E-2</v>
      </c>
      <c r="F169" s="25">
        <v>67.8</v>
      </c>
      <c r="G169" s="26">
        <f t="shared" ref="G169" si="309">F169/F157-1</f>
        <v>-7.7551020408163307E-2</v>
      </c>
      <c r="H169" s="16">
        <v>1681.5500489999999</v>
      </c>
      <c r="I169" s="9">
        <f t="shared" si="263"/>
        <v>0.16719998170517947</v>
      </c>
    </row>
    <row r="170" spans="1:9" ht="11.65" x14ac:dyDescent="0.35">
      <c r="A170" s="24">
        <v>41548</v>
      </c>
      <c r="B170" s="25">
        <v>73.2</v>
      </c>
      <c r="C170" s="26">
        <f t="shared" si="260"/>
        <v>-0.11380145278450349</v>
      </c>
      <c r="D170" s="25">
        <v>89.9</v>
      </c>
      <c r="E170" s="26">
        <f t="shared" ref="E170" si="310">D170/D158-1</f>
        <v>2.0431328036322416E-2</v>
      </c>
      <c r="F170" s="25">
        <v>62.5</v>
      </c>
      <c r="G170" s="26">
        <f t="shared" ref="G170" si="311">F170/F158-1</f>
        <v>-0.20886075949367089</v>
      </c>
      <c r="H170" s="16">
        <v>1756.540039</v>
      </c>
      <c r="I170" s="9">
        <f t="shared" si="263"/>
        <v>0.24386754808839184</v>
      </c>
    </row>
    <row r="171" spans="1:9" ht="11.65" x14ac:dyDescent="0.35">
      <c r="A171" s="24">
        <v>41579</v>
      </c>
      <c r="B171" s="25">
        <v>75.099999999999994</v>
      </c>
      <c r="C171" s="26">
        <f t="shared" si="260"/>
        <v>-9.1898428053204473E-2</v>
      </c>
      <c r="D171" s="25">
        <v>88</v>
      </c>
      <c r="E171" s="26">
        <f t="shared" ref="E171" si="312">D171/D159-1</f>
        <v>-2.8697571743929284E-2</v>
      </c>
      <c r="F171" s="25">
        <v>66.8</v>
      </c>
      <c r="G171" s="26">
        <f t="shared" ref="G171" si="313">F171/F159-1</f>
        <v>-0.14028314028314037</v>
      </c>
      <c r="H171" s="16">
        <v>1805.8100589999999</v>
      </c>
      <c r="I171" s="9">
        <f t="shared" si="263"/>
        <v>0.27512744858924565</v>
      </c>
    </row>
    <row r="172" spans="1:9" ht="11.65" x14ac:dyDescent="0.35">
      <c r="A172" s="24">
        <v>41609</v>
      </c>
      <c r="B172" s="25">
        <v>82.5</v>
      </c>
      <c r="C172" s="26">
        <f t="shared" si="260"/>
        <v>0.13168724279835375</v>
      </c>
      <c r="D172" s="25">
        <v>98.6</v>
      </c>
      <c r="E172" s="26">
        <f t="shared" ref="E172" si="314">D172/D160-1</f>
        <v>0.1333333333333333</v>
      </c>
      <c r="F172" s="25">
        <v>72.099999999999994</v>
      </c>
      <c r="G172" s="26">
        <f t="shared" ref="G172" si="315">F172/F160-1</f>
        <v>0.1300940438871474</v>
      </c>
      <c r="H172" s="16">
        <v>1848.3599850000001</v>
      </c>
      <c r="I172" s="9">
        <f t="shared" si="263"/>
        <v>0.29601249585590783</v>
      </c>
    </row>
    <row r="173" spans="1:9" ht="11.65" x14ac:dyDescent="0.35">
      <c r="A173" s="24">
        <v>41640</v>
      </c>
      <c r="B173" s="25">
        <v>81.2</v>
      </c>
      <c r="C173" s="26">
        <f t="shared" si="260"/>
        <v>0.10027100271002709</v>
      </c>
      <c r="D173" s="25">
        <v>96.8</v>
      </c>
      <c r="E173" s="26">
        <f t="shared" ref="E173" si="316">D173/D161-1</f>
        <v>0.13882352941176457</v>
      </c>
      <c r="F173" s="25">
        <v>71.2</v>
      </c>
      <c r="G173" s="26">
        <f t="shared" ref="G173" si="317">F173/F161-1</f>
        <v>6.9069069069069178E-2</v>
      </c>
      <c r="H173" s="16">
        <v>1782.589966</v>
      </c>
      <c r="I173" s="9">
        <f t="shared" si="263"/>
        <v>0.18989258722549662</v>
      </c>
    </row>
    <row r="174" spans="1:9" ht="11.65" x14ac:dyDescent="0.35">
      <c r="A174" s="24">
        <v>41671</v>
      </c>
      <c r="B174" s="25">
        <v>81.599999999999994</v>
      </c>
      <c r="C174" s="26">
        <f t="shared" si="260"/>
        <v>5.1546391752577359E-2</v>
      </c>
      <c r="D174" s="25">
        <v>95.4</v>
      </c>
      <c r="E174" s="26">
        <f t="shared" ref="E174" si="318">D174/D162-1</f>
        <v>7.1910112359550693E-2</v>
      </c>
      <c r="F174" s="25">
        <v>72.7</v>
      </c>
      <c r="G174" s="26">
        <f t="shared" ref="G174" si="319">F174/F162-1</f>
        <v>3.5612535612535634E-2</v>
      </c>
      <c r="H174" s="16">
        <v>1859.4499510000001</v>
      </c>
      <c r="I174" s="9">
        <f t="shared" si="263"/>
        <v>0.22761895892767869</v>
      </c>
    </row>
    <row r="175" spans="1:9" ht="11.65" x14ac:dyDescent="0.35">
      <c r="A175" s="24">
        <v>41699</v>
      </c>
      <c r="B175" s="25">
        <v>80</v>
      </c>
      <c r="C175" s="26">
        <f t="shared" si="260"/>
        <v>1.7811704834605591E-2</v>
      </c>
      <c r="D175" s="25">
        <v>95.7</v>
      </c>
      <c r="E175" s="26">
        <f t="shared" ref="E175" si="320">D175/D163-1</f>
        <v>5.5126791620727644E-2</v>
      </c>
      <c r="F175" s="25">
        <v>70</v>
      </c>
      <c r="G175" s="26">
        <f t="shared" ref="G175" si="321">F175/F163-1</f>
        <v>-1.1299435028248594E-2</v>
      </c>
      <c r="H175" s="16">
        <v>1872.339966</v>
      </c>
      <c r="I175" s="9">
        <f t="shared" si="263"/>
        <v>0.19318886584680195</v>
      </c>
    </row>
    <row r="176" spans="1:9" ht="11.65" x14ac:dyDescent="0.35">
      <c r="A176" s="24">
        <v>41730</v>
      </c>
      <c r="B176" s="25">
        <v>84.1</v>
      </c>
      <c r="C176" s="26">
        <f t="shared" si="260"/>
        <v>0.10078534031413589</v>
      </c>
      <c r="D176" s="25">
        <v>98.7</v>
      </c>
      <c r="E176" s="26">
        <f t="shared" ref="E176" si="322">D176/D164-1</f>
        <v>9.788654060066726E-2</v>
      </c>
      <c r="F176" s="25">
        <v>74.7</v>
      </c>
      <c r="G176" s="26">
        <f t="shared" ref="G176" si="323">F176/F164-1</f>
        <v>0.10176991150442483</v>
      </c>
      <c r="H176" s="16">
        <v>1883.9499510000001</v>
      </c>
      <c r="I176" s="9">
        <f t="shared" si="263"/>
        <v>0.17925975993541887</v>
      </c>
    </row>
    <row r="177" spans="1:9" ht="11.65" x14ac:dyDescent="0.35">
      <c r="A177" s="24">
        <v>41760</v>
      </c>
      <c r="B177" s="25">
        <v>81.900000000000006</v>
      </c>
      <c r="C177" s="26">
        <f t="shared" si="260"/>
        <v>-3.076923076923066E-2</v>
      </c>
      <c r="D177" s="25">
        <v>94.5</v>
      </c>
      <c r="E177" s="26">
        <f t="shared" ref="E177" si="324">D177/D165-1</f>
        <v>-3.5714285714285698E-2</v>
      </c>
      <c r="F177" s="25">
        <v>73.7</v>
      </c>
      <c r="G177" s="26">
        <f t="shared" ref="G177" si="325">F177/F165-1</f>
        <v>-2.770448548812654E-2</v>
      </c>
      <c r="H177" s="16">
        <v>1923.5699460000001</v>
      </c>
      <c r="I177" s="9">
        <f t="shared" si="263"/>
        <v>0.17956875884303303</v>
      </c>
    </row>
    <row r="178" spans="1:9" ht="11.65" x14ac:dyDescent="0.35">
      <c r="A178" s="24">
        <v>41791</v>
      </c>
      <c r="B178" s="25">
        <v>82.5</v>
      </c>
      <c r="C178" s="26">
        <f t="shared" si="260"/>
        <v>-1.9024970273483932E-2</v>
      </c>
      <c r="D178" s="25">
        <v>96.6</v>
      </c>
      <c r="E178" s="26">
        <f t="shared" ref="E178" si="326">D178/D166-1</f>
        <v>2.9850746268656581E-2</v>
      </c>
      <c r="F178" s="25">
        <v>73.5</v>
      </c>
      <c r="G178" s="26">
        <f t="shared" ref="G178" si="327">F178/F166-1</f>
        <v>-5.5269922879177313E-2</v>
      </c>
      <c r="H178" s="16">
        <v>1960.2299800000001</v>
      </c>
      <c r="I178" s="9">
        <f t="shared" si="263"/>
        <v>0.22035382661163627</v>
      </c>
    </row>
    <row r="179" spans="1:9" ht="11.65" x14ac:dyDescent="0.35">
      <c r="A179" s="24">
        <v>41821</v>
      </c>
      <c r="B179" s="25">
        <v>81.8</v>
      </c>
      <c r="C179" s="26">
        <f t="shared" si="260"/>
        <v>-3.8777908343125667E-2</v>
      </c>
      <c r="D179" s="25">
        <v>97.4</v>
      </c>
      <c r="E179" s="26">
        <f t="shared" ref="E179" si="328">D179/D167-1</f>
        <v>-1.2170385395537386E-2</v>
      </c>
      <c r="F179" s="25">
        <v>71.8</v>
      </c>
      <c r="G179" s="26">
        <f t="shared" ref="G179" si="329">F179/F167-1</f>
        <v>-6.143790849673203E-2</v>
      </c>
      <c r="H179" s="16">
        <v>1930.670044</v>
      </c>
      <c r="I179" s="9">
        <f t="shared" si="263"/>
        <v>0.1453020750096643</v>
      </c>
    </row>
    <row r="180" spans="1:9" ht="11.65" x14ac:dyDescent="0.35">
      <c r="A180" s="24">
        <v>41852</v>
      </c>
      <c r="B180" s="25">
        <v>82.5</v>
      </c>
      <c r="C180" s="26">
        <f t="shared" si="260"/>
        <v>4.872107186358221E-3</v>
      </c>
      <c r="D180" s="25">
        <v>99.8</v>
      </c>
      <c r="E180" s="26">
        <f t="shared" ref="E180" si="330">D180/D168-1</f>
        <v>4.8319327731092265E-2</v>
      </c>
      <c r="F180" s="25">
        <v>71.3</v>
      </c>
      <c r="G180" s="26">
        <f t="shared" ref="G180" si="331">F180/F168-1</f>
        <v>-3.256445047489831E-2</v>
      </c>
      <c r="H180" s="16">
        <v>2003.369995</v>
      </c>
      <c r="I180" s="9">
        <f t="shared" si="263"/>
        <v>0.22682598613443816</v>
      </c>
    </row>
    <row r="181" spans="1:9" ht="11.65" x14ac:dyDescent="0.35">
      <c r="A181" s="24">
        <v>41883</v>
      </c>
      <c r="B181" s="25">
        <v>84.6</v>
      </c>
      <c r="C181" s="26">
        <f t="shared" si="260"/>
        <v>9.1612903225806397E-2</v>
      </c>
      <c r="D181" s="25">
        <v>98.9</v>
      </c>
      <c r="E181" s="26">
        <f t="shared" ref="E181" si="332">D181/D169-1</f>
        <v>6.8034557235421289E-2</v>
      </c>
      <c r="F181" s="25">
        <v>75.400000000000006</v>
      </c>
      <c r="G181" s="26">
        <f t="shared" ref="G181" si="333">F181/F169-1</f>
        <v>0.11209439528023601</v>
      </c>
      <c r="H181" s="16">
        <v>1972.290039</v>
      </c>
      <c r="I181" s="9">
        <f t="shared" si="263"/>
        <v>0.17289999198828498</v>
      </c>
    </row>
    <row r="182" spans="1:9" ht="11.65" x14ac:dyDescent="0.35">
      <c r="A182" s="24">
        <v>41913</v>
      </c>
      <c r="B182" s="25">
        <v>86.9</v>
      </c>
      <c r="C182" s="26">
        <f t="shared" si="260"/>
        <v>0.18715846994535523</v>
      </c>
      <c r="D182" s="25">
        <v>98.3</v>
      </c>
      <c r="E182" s="26">
        <f t="shared" ref="E182" si="334">D182/D170-1</f>
        <v>9.3437152391546041E-2</v>
      </c>
      <c r="F182" s="25">
        <v>79.599999999999994</v>
      </c>
      <c r="G182" s="26">
        <f t="shared" ref="G182" si="335">F182/F170-1</f>
        <v>0.27359999999999984</v>
      </c>
      <c r="H182" s="16">
        <v>2018.0500489999999</v>
      </c>
      <c r="I182" s="9">
        <f t="shared" si="263"/>
        <v>0.14887791009243245</v>
      </c>
    </row>
    <row r="183" spans="1:9" ht="11.65" x14ac:dyDescent="0.35">
      <c r="A183" s="24">
        <v>41944</v>
      </c>
      <c r="B183" s="25">
        <v>88.8</v>
      </c>
      <c r="C183" s="26">
        <f t="shared" si="260"/>
        <v>0.18242343541944073</v>
      </c>
      <c r="D183" s="25">
        <v>102.7</v>
      </c>
      <c r="E183" s="26">
        <f t="shared" ref="E183" si="336">D183/D171-1</f>
        <v>0.1670454545454545</v>
      </c>
      <c r="F183" s="25">
        <v>79.900000000000006</v>
      </c>
      <c r="G183" s="26">
        <f t="shared" ref="G183" si="337">F183/F171-1</f>
        <v>0.19610778443113785</v>
      </c>
      <c r="H183" s="16">
        <v>2067.5600589999999</v>
      </c>
      <c r="I183" s="9">
        <f t="shared" si="263"/>
        <v>0.14494879940194205</v>
      </c>
    </row>
    <row r="184" spans="1:9" ht="11.65" x14ac:dyDescent="0.35">
      <c r="A184" s="24">
        <v>41974</v>
      </c>
      <c r="B184" s="25">
        <v>93.6</v>
      </c>
      <c r="C184" s="26">
        <f t="shared" si="260"/>
        <v>0.13454545454545452</v>
      </c>
      <c r="D184" s="25">
        <v>104.8</v>
      </c>
      <c r="E184" s="26">
        <f t="shared" ref="E184" si="338">D184/D172-1</f>
        <v>6.2880324543610477E-2</v>
      </c>
      <c r="F184" s="25">
        <v>86.4</v>
      </c>
      <c r="G184" s="26">
        <f t="shared" ref="G184" si="339">F184/F172-1</f>
        <v>0.19833564493758682</v>
      </c>
      <c r="H184" s="16">
        <v>2058.8999020000001</v>
      </c>
      <c r="I184" s="9">
        <f t="shared" si="263"/>
        <v>0.11390633789337312</v>
      </c>
    </row>
    <row r="185" spans="1:9" ht="11.65" x14ac:dyDescent="0.35">
      <c r="A185" s="24">
        <v>42005</v>
      </c>
      <c r="B185" s="25">
        <v>98.1</v>
      </c>
      <c r="C185" s="26">
        <f t="shared" si="260"/>
        <v>0.20812807881773399</v>
      </c>
      <c r="D185" s="25">
        <v>109.3</v>
      </c>
      <c r="E185" s="26">
        <f t="shared" ref="E185" si="340">D185/D173-1</f>
        <v>0.12913223140495877</v>
      </c>
      <c r="F185" s="25">
        <v>91</v>
      </c>
      <c r="G185" s="26">
        <f t="shared" ref="G185" si="341">F185/F173-1</f>
        <v>0.2780898876404494</v>
      </c>
      <c r="H185" s="16">
        <v>1994.98999</v>
      </c>
      <c r="I185" s="9">
        <f t="shared" si="263"/>
        <v>0.11915248489623775</v>
      </c>
    </row>
    <row r="186" spans="1:9" ht="11.65" x14ac:dyDescent="0.35">
      <c r="A186" s="24">
        <v>42036</v>
      </c>
      <c r="B186" s="25">
        <v>95.4</v>
      </c>
      <c r="C186" s="26">
        <f t="shared" si="260"/>
        <v>0.16911764705882359</v>
      </c>
      <c r="D186" s="25">
        <v>106.9</v>
      </c>
      <c r="E186" s="26">
        <f t="shared" ref="E186" si="342">D186/D174-1</f>
        <v>0.12054507337526199</v>
      </c>
      <c r="F186" s="25">
        <v>88</v>
      </c>
      <c r="G186" s="26">
        <f t="shared" ref="G186" si="343">F186/F174-1</f>
        <v>0.21045392022008258</v>
      </c>
      <c r="H186" s="16">
        <v>2104.5</v>
      </c>
      <c r="I186" s="9">
        <f t="shared" si="263"/>
        <v>0.13178631071420543</v>
      </c>
    </row>
    <row r="187" spans="1:9" ht="11.65" x14ac:dyDescent="0.35">
      <c r="A187" s="24">
        <v>42064</v>
      </c>
      <c r="B187" s="25">
        <v>93</v>
      </c>
      <c r="C187" s="26">
        <f t="shared" si="260"/>
        <v>0.16250000000000009</v>
      </c>
      <c r="D187" s="25">
        <v>105</v>
      </c>
      <c r="E187" s="26">
        <f t="shared" ref="E187" si="344">D187/D175-1</f>
        <v>9.7178683385579889E-2</v>
      </c>
      <c r="F187" s="25">
        <v>85.3</v>
      </c>
      <c r="G187" s="26">
        <f t="shared" ref="G187" si="345">F187/F175-1</f>
        <v>0.21857142857142864</v>
      </c>
      <c r="H187" s="16">
        <v>2067.889893</v>
      </c>
      <c r="I187" s="9">
        <f t="shared" si="263"/>
        <v>0.10444146391734921</v>
      </c>
    </row>
    <row r="188" spans="1:9" ht="11.65" x14ac:dyDescent="0.35">
      <c r="A188" s="24">
        <v>42095</v>
      </c>
      <c r="B188" s="25">
        <v>95.9</v>
      </c>
      <c r="C188" s="26">
        <f t="shared" si="260"/>
        <v>0.14030915576694425</v>
      </c>
      <c r="D188" s="25">
        <v>107</v>
      </c>
      <c r="E188" s="26">
        <f t="shared" ref="E188" si="346">D188/D176-1</f>
        <v>8.4093211752786168E-2</v>
      </c>
      <c r="F188" s="25">
        <v>88.8</v>
      </c>
      <c r="G188" s="26">
        <f t="shared" ref="G188" si="347">F188/F176-1</f>
        <v>0.18875502008032119</v>
      </c>
      <c r="H188" s="16">
        <v>2085.51001</v>
      </c>
      <c r="I188" s="9">
        <f t="shared" si="263"/>
        <v>0.10698801148778503</v>
      </c>
    </row>
    <row r="189" spans="1:9" ht="11.65" x14ac:dyDescent="0.35">
      <c r="A189" s="24">
        <v>42125</v>
      </c>
      <c r="B189" s="25">
        <v>90.7</v>
      </c>
      <c r="C189" s="26">
        <f t="shared" si="260"/>
        <v>0.10744810744810751</v>
      </c>
      <c r="D189" s="25">
        <v>100.8</v>
      </c>
      <c r="E189" s="26">
        <f t="shared" ref="E189" si="348">D189/D177-1</f>
        <v>6.6666666666666652E-2</v>
      </c>
      <c r="F189" s="25">
        <v>84.2</v>
      </c>
      <c r="G189" s="26">
        <f t="shared" ref="G189" si="349">F189/F177-1</f>
        <v>0.14246947082767969</v>
      </c>
      <c r="H189" s="16">
        <v>2107.389893</v>
      </c>
      <c r="I189" s="9">
        <f t="shared" si="263"/>
        <v>9.5561873059125002E-2</v>
      </c>
    </row>
    <row r="190" spans="1:9" ht="11.65" x14ac:dyDescent="0.35">
      <c r="A190" s="24">
        <v>42156</v>
      </c>
      <c r="B190" s="25">
        <v>96.1</v>
      </c>
      <c r="C190" s="26">
        <f t="shared" si="260"/>
        <v>0.1648484848484848</v>
      </c>
      <c r="D190" s="25">
        <v>108.9</v>
      </c>
      <c r="E190" s="26">
        <f t="shared" ref="E190" si="350">D190/D178-1</f>
        <v>0.12732919254658404</v>
      </c>
      <c r="F190" s="25">
        <v>87.8</v>
      </c>
      <c r="G190" s="26">
        <f t="shared" ref="G190" si="351">F190/F178-1</f>
        <v>0.19455782312925174</v>
      </c>
      <c r="H190" s="16">
        <v>2063.110107</v>
      </c>
      <c r="I190" s="9">
        <f t="shared" si="263"/>
        <v>5.2483702448015812E-2</v>
      </c>
    </row>
    <row r="191" spans="1:9" ht="11.65" x14ac:dyDescent="0.35">
      <c r="A191" s="24">
        <v>42186</v>
      </c>
      <c r="B191" s="25">
        <v>93.1</v>
      </c>
      <c r="C191" s="26">
        <f t="shared" si="260"/>
        <v>0.13814180929095343</v>
      </c>
      <c r="D191" s="25">
        <v>107.2</v>
      </c>
      <c r="E191" s="26">
        <f t="shared" ref="E191" si="352">D191/D179-1</f>
        <v>0.1006160164271046</v>
      </c>
      <c r="F191" s="25">
        <v>84.1</v>
      </c>
      <c r="G191" s="26">
        <f t="shared" ref="G191" si="353">F191/F179-1</f>
        <v>0.17130919220055718</v>
      </c>
      <c r="H191" s="16">
        <v>2103.8400879999999</v>
      </c>
      <c r="I191" s="9">
        <f t="shared" si="263"/>
        <v>8.9694271964370964E-2</v>
      </c>
    </row>
    <row r="192" spans="1:9" ht="11.65" x14ac:dyDescent="0.35">
      <c r="A192" s="24">
        <v>42217</v>
      </c>
      <c r="B192" s="25">
        <v>91.9</v>
      </c>
      <c r="C192" s="26">
        <f t="shared" si="260"/>
        <v>0.11393939393939401</v>
      </c>
      <c r="D192" s="25">
        <v>105.1</v>
      </c>
      <c r="E192" s="26">
        <f t="shared" ref="E192" si="354">D192/D180-1</f>
        <v>5.3106212424849586E-2</v>
      </c>
      <c r="F192" s="25">
        <v>83.4</v>
      </c>
      <c r="G192" s="26">
        <f t="shared" ref="G192" si="355">F192/F180-1</f>
        <v>0.16970546984572232</v>
      </c>
      <c r="H192" s="16">
        <v>1972.1800539999999</v>
      </c>
      <c r="I192" s="9">
        <f t="shared" si="263"/>
        <v>-1.5568737216711703E-2</v>
      </c>
    </row>
    <row r="193" spans="1:9" ht="11.65" x14ac:dyDescent="0.35">
      <c r="A193" s="24">
        <v>42248</v>
      </c>
      <c r="B193" s="25">
        <v>87.2</v>
      </c>
      <c r="C193" s="26">
        <f t="shared" si="260"/>
        <v>3.0732860520094718E-2</v>
      </c>
      <c r="D193" s="25">
        <v>101.2</v>
      </c>
      <c r="E193" s="26">
        <f t="shared" ref="E193" si="356">D193/D181-1</f>
        <v>2.3255813953488413E-2</v>
      </c>
      <c r="F193" s="25">
        <v>78.2</v>
      </c>
      <c r="G193" s="26">
        <f t="shared" ref="G193" si="357">F193/F181-1</f>
        <v>3.7135278514588865E-2</v>
      </c>
      <c r="H193" s="16">
        <v>1920.030029</v>
      </c>
      <c r="I193" s="9">
        <f t="shared" si="263"/>
        <v>-2.6497122110142102E-2</v>
      </c>
    </row>
    <row r="194" spans="1:9" ht="11.65" x14ac:dyDescent="0.35">
      <c r="A194" s="24">
        <v>42278</v>
      </c>
      <c r="B194" s="25">
        <v>90</v>
      </c>
      <c r="C194" s="26">
        <f t="shared" si="260"/>
        <v>3.5673187571921616E-2</v>
      </c>
      <c r="D194" s="25">
        <v>102.3</v>
      </c>
      <c r="E194" s="26">
        <f t="shared" ref="E194" si="358">D194/D182-1</f>
        <v>4.069175991861651E-2</v>
      </c>
      <c r="F194" s="25">
        <v>82.1</v>
      </c>
      <c r="G194" s="26">
        <f t="shared" ref="G194" si="359">F194/F182-1</f>
        <v>3.1407035175879505E-2</v>
      </c>
      <c r="H194" s="16">
        <v>2079.360107</v>
      </c>
      <c r="I194" s="9">
        <f t="shared" si="263"/>
        <v>3.0380841164162842E-2</v>
      </c>
    </row>
    <row r="195" spans="1:9" ht="11.65" x14ac:dyDescent="0.35">
      <c r="A195" s="24">
        <v>42309</v>
      </c>
      <c r="B195" s="25">
        <v>91.3</v>
      </c>
      <c r="C195" s="26">
        <f t="shared" si="260"/>
        <v>2.8153153153153143E-2</v>
      </c>
      <c r="D195" s="25">
        <v>104.3</v>
      </c>
      <c r="E195" s="26">
        <f t="shared" ref="E195" si="360">D195/D183-1</f>
        <v>1.5579357351509282E-2</v>
      </c>
      <c r="F195" s="25">
        <v>82.9</v>
      </c>
      <c r="G195" s="26">
        <f t="shared" ref="G195" si="361">F195/F183-1</f>
        <v>3.7546933667083948E-2</v>
      </c>
      <c r="H195" s="16">
        <v>2080.4099120000001</v>
      </c>
      <c r="I195" s="9">
        <f t="shared" si="263"/>
        <v>6.2149841520033888E-3</v>
      </c>
    </row>
    <row r="196" spans="1:9" ht="11.65" x14ac:dyDescent="0.35">
      <c r="A196" s="24">
        <v>42339</v>
      </c>
      <c r="B196" s="25">
        <v>92.6</v>
      </c>
      <c r="C196" s="26">
        <f t="shared" si="260"/>
        <v>-1.0683760683760646E-2</v>
      </c>
      <c r="D196" s="25">
        <v>108.1</v>
      </c>
      <c r="E196" s="26">
        <f t="shared" ref="E196" si="362">D196/D184-1</f>
        <v>3.1488549618320594E-2</v>
      </c>
      <c r="F196" s="25">
        <v>82.7</v>
      </c>
      <c r="G196" s="26">
        <f t="shared" ref="G196" si="363">F196/F184-1</f>
        <v>-4.282407407407407E-2</v>
      </c>
      <c r="H196" s="16">
        <v>2043.9399410000001</v>
      </c>
      <c r="I196" s="9">
        <f t="shared" si="263"/>
        <v>-7.2659972373926296E-3</v>
      </c>
    </row>
    <row r="197" spans="1:9" ht="11.65" x14ac:dyDescent="0.35">
      <c r="A197" s="24">
        <v>42370</v>
      </c>
      <c r="B197" s="25">
        <v>92</v>
      </c>
      <c r="C197" s="26">
        <f t="shared" si="260"/>
        <v>-6.2181447502548393E-2</v>
      </c>
      <c r="D197" s="25">
        <v>106.4</v>
      </c>
      <c r="E197" s="26">
        <f t="shared" ref="E197" si="364">D197/D185-1</f>
        <v>-2.6532479414455579E-2</v>
      </c>
      <c r="F197" s="25">
        <v>82.7</v>
      </c>
      <c r="G197" s="26">
        <f t="shared" ref="G197" si="365">F197/F185-1</f>
        <v>-9.1208791208791218E-2</v>
      </c>
      <c r="H197" s="16">
        <v>1940.23999</v>
      </c>
      <c r="I197" s="9">
        <f t="shared" si="263"/>
        <v>-2.7443746722759288E-2</v>
      </c>
    </row>
    <row r="198" spans="1:9" ht="11.65" x14ac:dyDescent="0.35">
      <c r="A198" s="24">
        <v>42401</v>
      </c>
      <c r="B198" s="25">
        <v>91.7</v>
      </c>
      <c r="C198" s="26">
        <f t="shared" si="260"/>
        <v>-3.8784067085953944E-2</v>
      </c>
      <c r="D198" s="25">
        <v>106.8</v>
      </c>
      <c r="E198" s="26">
        <f t="shared" ref="E198" si="366">D198/D186-1</f>
        <v>-9.3545369504222098E-4</v>
      </c>
      <c r="F198" s="25">
        <v>81.900000000000006</v>
      </c>
      <c r="G198" s="26">
        <f t="shared" ref="G198" si="367">F198/F186-1</f>
        <v>-6.9318181818181723E-2</v>
      </c>
      <c r="H198" s="16">
        <v>1932.2299800000001</v>
      </c>
      <c r="I198" s="9">
        <f t="shared" si="263"/>
        <v>-8.1857933000712757E-2</v>
      </c>
    </row>
    <row r="199" spans="1:9" ht="11.65" x14ac:dyDescent="0.35">
      <c r="A199" s="24">
        <v>42430</v>
      </c>
      <c r="B199" s="25">
        <v>91</v>
      </c>
      <c r="C199" s="26">
        <f t="shared" si="260"/>
        <v>-2.1505376344086002E-2</v>
      </c>
      <c r="D199" s="25">
        <v>105.6</v>
      </c>
      <c r="E199" s="26">
        <f t="shared" ref="E199" si="368">D199/D187-1</f>
        <v>5.7142857142855608E-3</v>
      </c>
      <c r="F199" s="25">
        <v>81.5</v>
      </c>
      <c r="G199" s="26">
        <f t="shared" ref="G199" si="369">F199/F187-1</f>
        <v>-4.4548651817115981E-2</v>
      </c>
      <c r="H199" s="16">
        <v>2059.73999</v>
      </c>
      <c r="I199" s="9">
        <f t="shared" si="263"/>
        <v>-3.9411687380397353E-3</v>
      </c>
    </row>
    <row r="200" spans="1:9" ht="11.65" x14ac:dyDescent="0.35">
      <c r="A200" s="24">
        <v>42461</v>
      </c>
      <c r="B200" s="25">
        <v>89</v>
      </c>
      <c r="C200" s="26">
        <f t="shared" si="260"/>
        <v>-7.1949947862356645E-2</v>
      </c>
      <c r="D200" s="25">
        <v>106.7</v>
      </c>
      <c r="E200" s="26">
        <f t="shared" ref="E200" si="370">D200/D188-1</f>
        <v>-2.8037383177569319E-3</v>
      </c>
      <c r="F200" s="25">
        <v>77.599999999999994</v>
      </c>
      <c r="G200" s="26">
        <f t="shared" ref="G200" si="371">F200/F188-1</f>
        <v>-0.12612612612612617</v>
      </c>
      <c r="H200" s="16">
        <v>2065.3000489999999</v>
      </c>
      <c r="I200" s="9">
        <f t="shared" si="263"/>
        <v>-9.6906564356409319E-3</v>
      </c>
    </row>
    <row r="201" spans="1:9" ht="11.65" x14ac:dyDescent="0.35">
      <c r="A201" s="24">
        <v>42491</v>
      </c>
      <c r="B201" s="25">
        <v>94.7</v>
      </c>
      <c r="C201" s="26">
        <f t="shared" si="260"/>
        <v>4.4101433296582115E-2</v>
      </c>
      <c r="D201" s="25">
        <v>109.9</v>
      </c>
      <c r="E201" s="26">
        <f t="shared" ref="E201" si="372">D201/D189-1</f>
        <v>9.0277777777777901E-2</v>
      </c>
      <c r="F201" s="25">
        <v>84.9</v>
      </c>
      <c r="G201" s="26">
        <f t="shared" ref="G201" si="373">F201/F189-1</f>
        <v>8.3135391923991886E-3</v>
      </c>
      <c r="H201" s="16">
        <v>2096.9499510000001</v>
      </c>
      <c r="I201" s="9">
        <f t="shared" si="263"/>
        <v>-4.9539679556581673E-3</v>
      </c>
    </row>
    <row r="202" spans="1:9" ht="11.65" x14ac:dyDescent="0.35">
      <c r="A202" s="24">
        <v>42522</v>
      </c>
      <c r="B202" s="25">
        <v>93.5</v>
      </c>
      <c r="C202" s="26">
        <f t="shared" si="260"/>
        <v>-2.7055150884495283E-2</v>
      </c>
      <c r="D202" s="25">
        <v>110.8</v>
      </c>
      <c r="E202" s="26">
        <f t="shared" ref="E202" si="374">D202/D190-1</f>
        <v>1.7447199265381075E-2</v>
      </c>
      <c r="F202" s="25">
        <v>82.4</v>
      </c>
      <c r="G202" s="26">
        <f t="shared" ref="G202" si="375">F202/F190-1</f>
        <v>-6.1503416856491966E-2</v>
      </c>
      <c r="H202" s="16">
        <v>2098.860107</v>
      </c>
      <c r="I202" s="9">
        <f t="shared" si="263"/>
        <v>1.732820748572883E-2</v>
      </c>
    </row>
    <row r="203" spans="1:9" ht="11.65" x14ac:dyDescent="0.35">
      <c r="A203" s="24">
        <v>42552</v>
      </c>
      <c r="B203" s="25">
        <v>90</v>
      </c>
      <c r="C203" s="26">
        <f t="shared" si="260"/>
        <v>-3.3297529538131032E-2</v>
      </c>
      <c r="D203" s="25">
        <v>109</v>
      </c>
      <c r="E203" s="26">
        <f t="shared" ref="E203" si="376">D203/D191-1</f>
        <v>1.6791044776119479E-2</v>
      </c>
      <c r="F203" s="25">
        <v>77.8</v>
      </c>
      <c r="G203" s="26">
        <f t="shared" ref="G203" si="377">F203/F191-1</f>
        <v>-7.4910820451843052E-2</v>
      </c>
      <c r="H203" s="16">
        <v>2173.6000979999999</v>
      </c>
      <c r="I203" s="9">
        <f t="shared" si="263"/>
        <v>3.3158418454853678E-2</v>
      </c>
    </row>
    <row r="204" spans="1:9" ht="11.65" x14ac:dyDescent="0.35">
      <c r="A204" s="24">
        <v>42583</v>
      </c>
      <c r="B204" s="25">
        <v>89.8</v>
      </c>
      <c r="C204" s="26">
        <f t="shared" si="260"/>
        <v>-2.2850924918389692E-2</v>
      </c>
      <c r="D204" s="25">
        <v>107</v>
      </c>
      <c r="E204" s="26">
        <f t="shared" ref="E204" si="378">D204/D192-1</f>
        <v>1.8078020932445371E-2</v>
      </c>
      <c r="F204" s="25">
        <v>78.7</v>
      </c>
      <c r="G204" s="26">
        <f t="shared" ref="G204" si="379">F204/F192-1</f>
        <v>-5.6354916067146266E-2</v>
      </c>
      <c r="H204" s="16">
        <v>2170.9499510000001</v>
      </c>
      <c r="I204" s="9">
        <f t="shared" si="263"/>
        <v>0.10078689143866582</v>
      </c>
    </row>
    <row r="205" spans="1:9" ht="11.65" x14ac:dyDescent="0.35">
      <c r="A205" s="24">
        <v>42614</v>
      </c>
      <c r="B205" s="25">
        <v>91.2</v>
      </c>
      <c r="C205" s="26">
        <f t="shared" si="260"/>
        <v>4.587155963302747E-2</v>
      </c>
      <c r="D205" s="25">
        <v>104.2</v>
      </c>
      <c r="E205" s="26">
        <f t="shared" ref="E205" si="380">D205/D193-1</f>
        <v>2.9644268774703608E-2</v>
      </c>
      <c r="F205" s="25">
        <v>82.7</v>
      </c>
      <c r="G205" s="26">
        <f t="shared" ref="G205" si="381">F205/F193-1</f>
        <v>5.7544757033248128E-2</v>
      </c>
      <c r="H205" s="16">
        <v>2168.2700199999999</v>
      </c>
      <c r="I205" s="9">
        <f t="shared" si="263"/>
        <v>0.12928963987573128</v>
      </c>
    </row>
    <row r="206" spans="1:9" ht="11.65" x14ac:dyDescent="0.35">
      <c r="A206" s="24">
        <v>42644</v>
      </c>
      <c r="B206" s="25">
        <v>87.2</v>
      </c>
      <c r="C206" s="26">
        <f t="shared" si="260"/>
        <v>-3.1111111111111089E-2</v>
      </c>
      <c r="D206" s="25">
        <v>103.2</v>
      </c>
      <c r="E206" s="26">
        <f t="shared" ref="E206" si="382">D206/D194-1</f>
        <v>8.7976539589442737E-3</v>
      </c>
      <c r="F206" s="25">
        <v>76.8</v>
      </c>
      <c r="G206" s="26">
        <f t="shared" ref="G206" si="383">F206/F194-1</f>
        <v>-6.4555420219244763E-2</v>
      </c>
      <c r="H206" s="16">
        <v>2126.1499020000001</v>
      </c>
      <c r="I206" s="9">
        <f t="shared" si="263"/>
        <v>2.2502016289764448E-2</v>
      </c>
    </row>
    <row r="207" spans="1:9" ht="11.65" x14ac:dyDescent="0.35">
      <c r="A207" s="24">
        <v>42675</v>
      </c>
      <c r="B207" s="25">
        <v>93.8</v>
      </c>
      <c r="C207" s="26">
        <f t="shared" si="260"/>
        <v>2.7382256297918905E-2</v>
      </c>
      <c r="D207" s="25">
        <v>107.3</v>
      </c>
      <c r="E207" s="26">
        <f t="shared" ref="E207" si="384">D207/D195-1</f>
        <v>2.8763183125599223E-2</v>
      </c>
      <c r="F207" s="25">
        <v>85.2</v>
      </c>
      <c r="G207" s="26">
        <f t="shared" ref="G207" si="385">F207/F195-1</f>
        <v>2.7744270205066313E-2</v>
      </c>
      <c r="H207" s="16">
        <v>2198.8100589999999</v>
      </c>
      <c r="I207" s="9">
        <f t="shared" si="263"/>
        <v>5.6911931786642889E-2</v>
      </c>
    </row>
    <row r="208" spans="1:9" ht="11.65" x14ac:dyDescent="0.35">
      <c r="A208" s="24">
        <v>42705</v>
      </c>
      <c r="B208" s="25">
        <v>98.2</v>
      </c>
      <c r="C208" s="26">
        <f t="shared" si="260"/>
        <v>6.0475161987041171E-2</v>
      </c>
      <c r="D208" s="25">
        <v>111.9</v>
      </c>
      <c r="E208" s="26">
        <f t="shared" ref="E208" si="386">D208/D196-1</f>
        <v>3.5152636447733698E-2</v>
      </c>
      <c r="F208" s="25">
        <v>89.5</v>
      </c>
      <c r="G208" s="26">
        <f t="shared" ref="G208" si="387">F208/F196-1</f>
        <v>8.2224909310761651E-2</v>
      </c>
      <c r="H208" s="16">
        <v>2238.830078</v>
      </c>
      <c r="I208" s="9">
        <f t="shared" si="263"/>
        <v>9.5350226829389984E-2</v>
      </c>
    </row>
    <row r="209" spans="1:9" ht="11.65" x14ac:dyDescent="0.35">
      <c r="A209" s="24">
        <v>42736</v>
      </c>
      <c r="B209" s="25">
        <v>98.5</v>
      </c>
      <c r="C209" s="26">
        <f t="shared" si="260"/>
        <v>7.0652173913043459E-2</v>
      </c>
      <c r="D209" s="25">
        <v>111.3</v>
      </c>
      <c r="E209" s="26">
        <f t="shared" ref="E209" si="388">D209/D197-1</f>
        <v>4.6052631578947345E-2</v>
      </c>
      <c r="F209" s="25">
        <v>90.3</v>
      </c>
      <c r="G209" s="26">
        <f t="shared" ref="G209" si="389">F209/F197-1</f>
        <v>9.1898428053204251E-2</v>
      </c>
      <c r="H209" s="16">
        <v>2278.8701169999999</v>
      </c>
      <c r="I209" s="9">
        <f t="shared" si="263"/>
        <v>0.17453002141245411</v>
      </c>
    </row>
    <row r="210" spans="1:9" ht="11.65" x14ac:dyDescent="0.35">
      <c r="A210" s="24">
        <v>42767</v>
      </c>
      <c r="B210" s="25">
        <v>96.3</v>
      </c>
      <c r="C210" s="26">
        <f t="shared" ref="C210:C273" si="390">B210/B198-1</f>
        <v>5.0163576881134153E-2</v>
      </c>
      <c r="D210" s="25">
        <v>111.5</v>
      </c>
      <c r="E210" s="26">
        <f t="shared" ref="E210" si="391">D210/D198-1</f>
        <v>4.4007490636704061E-2</v>
      </c>
      <c r="F210" s="25">
        <v>86.5</v>
      </c>
      <c r="G210" s="26">
        <f t="shared" ref="G210" si="392">F210/F198-1</f>
        <v>5.6166056166056189E-2</v>
      </c>
      <c r="H210" s="16">
        <v>2363.639893</v>
      </c>
      <c r="I210" s="9">
        <f t="shared" ref="I210:I273" si="393">H210/H198-1</f>
        <v>0.22327047891059015</v>
      </c>
    </row>
    <row r="211" spans="1:9" ht="11.65" x14ac:dyDescent="0.35">
      <c r="A211" s="24">
        <v>42795</v>
      </c>
      <c r="B211" s="25">
        <v>96.9</v>
      </c>
      <c r="C211" s="26">
        <f t="shared" si="390"/>
        <v>6.4835164835164827E-2</v>
      </c>
      <c r="D211" s="25">
        <v>113.2</v>
      </c>
      <c r="E211" s="26">
        <f t="shared" ref="E211" si="394">D211/D199-1</f>
        <v>7.1969696969697017E-2</v>
      </c>
      <c r="F211" s="25">
        <v>86.5</v>
      </c>
      <c r="G211" s="26">
        <f t="shared" ref="G211" si="395">F211/F199-1</f>
        <v>6.1349693251533832E-2</v>
      </c>
      <c r="H211" s="16">
        <v>2362.719971</v>
      </c>
      <c r="I211" s="9">
        <f t="shared" si="393"/>
        <v>0.14709622693687652</v>
      </c>
    </row>
    <row r="212" spans="1:9" ht="11.65" x14ac:dyDescent="0.35">
      <c r="A212" s="24">
        <v>42826</v>
      </c>
      <c r="B212" s="25">
        <v>97</v>
      </c>
      <c r="C212" s="26">
        <f t="shared" si="390"/>
        <v>8.98876404494382E-2</v>
      </c>
      <c r="D212" s="25">
        <v>112.7</v>
      </c>
      <c r="E212" s="26">
        <f t="shared" ref="E212" si="396">D212/D200-1</f>
        <v>5.6232427366448068E-2</v>
      </c>
      <c r="F212" s="25">
        <v>87</v>
      </c>
      <c r="G212" s="26">
        <f t="shared" ref="G212" si="397">F212/F200-1</f>
        <v>0.12113402061855671</v>
      </c>
      <c r="H212" s="16">
        <v>2384.1999510000001</v>
      </c>
      <c r="I212" s="9">
        <f t="shared" si="393"/>
        <v>0.15440850938555317</v>
      </c>
    </row>
    <row r="213" spans="1:9" ht="11.65" x14ac:dyDescent="0.35">
      <c r="A213" s="24">
        <v>42856</v>
      </c>
      <c r="B213" s="25">
        <v>97.1</v>
      </c>
      <c r="C213" s="26">
        <f t="shared" si="390"/>
        <v>2.5343189017951406E-2</v>
      </c>
      <c r="D213" s="25">
        <v>111.7</v>
      </c>
      <c r="E213" s="26">
        <f t="shared" ref="E213" si="398">D213/D201-1</f>
        <v>1.6378525932666088E-2</v>
      </c>
      <c r="F213" s="25">
        <v>87.7</v>
      </c>
      <c r="G213" s="26">
        <f t="shared" ref="G213" si="399">F213/F201-1</f>
        <v>3.2979976442873982E-2</v>
      </c>
      <c r="H213" s="16">
        <v>2411.8000489999999</v>
      </c>
      <c r="I213" s="9">
        <f t="shared" si="393"/>
        <v>0.1501466917938854</v>
      </c>
    </row>
    <row r="214" spans="1:9" ht="11.65" x14ac:dyDescent="0.35">
      <c r="A214" s="24">
        <v>42887</v>
      </c>
      <c r="B214" s="25">
        <v>95.1</v>
      </c>
      <c r="C214" s="26">
        <f t="shared" si="390"/>
        <v>1.7112299465240621E-2</v>
      </c>
      <c r="D214" s="25">
        <v>112.5</v>
      </c>
      <c r="E214" s="26">
        <f t="shared" ref="E214" si="400">D214/D202-1</f>
        <v>1.534296028880866E-2</v>
      </c>
      <c r="F214" s="25">
        <v>83.9</v>
      </c>
      <c r="G214" s="26">
        <f t="shared" ref="G214" si="401">F214/F202-1</f>
        <v>1.8203883495145678E-2</v>
      </c>
      <c r="H214" s="16">
        <v>2423.4099120000001</v>
      </c>
      <c r="I214" s="9">
        <f t="shared" si="393"/>
        <v>0.1546314611048063</v>
      </c>
    </row>
    <row r="215" spans="1:9" ht="11.65" x14ac:dyDescent="0.35">
      <c r="A215" s="24">
        <v>42917</v>
      </c>
      <c r="B215" s="25">
        <v>93.4</v>
      </c>
      <c r="C215" s="26">
        <f t="shared" si="390"/>
        <v>3.777777777777791E-2</v>
      </c>
      <c r="D215" s="25">
        <v>113.4</v>
      </c>
      <c r="E215" s="26">
        <f t="shared" ref="E215" si="402">D215/D203-1</f>
        <v>4.0366972477064333E-2</v>
      </c>
      <c r="F215" s="25">
        <v>80.5</v>
      </c>
      <c r="G215" s="26">
        <f t="shared" ref="G215" si="403">F215/F203-1</f>
        <v>3.470437017994854E-2</v>
      </c>
      <c r="H215" s="16">
        <v>2470.3000489999999</v>
      </c>
      <c r="I215" s="9">
        <f t="shared" si="393"/>
        <v>0.13650162754087258</v>
      </c>
    </row>
    <row r="216" spans="1:9" ht="11.65" x14ac:dyDescent="0.35">
      <c r="A216" s="24">
        <v>42948</v>
      </c>
      <c r="B216" s="25">
        <v>96.8</v>
      </c>
      <c r="C216" s="26">
        <f t="shared" si="390"/>
        <v>7.795100222717144E-2</v>
      </c>
      <c r="D216" s="25">
        <v>110.9</v>
      </c>
      <c r="E216" s="26">
        <f t="shared" ref="E216" si="404">D216/D204-1</f>
        <v>3.6448598130841114E-2</v>
      </c>
      <c r="F216" s="25">
        <v>87.7</v>
      </c>
      <c r="G216" s="26">
        <f t="shared" ref="G216" si="405">F216/F204-1</f>
        <v>0.11435832274459967</v>
      </c>
      <c r="H216" s="16">
        <v>2471.6499020000001</v>
      </c>
      <c r="I216" s="9">
        <f t="shared" si="393"/>
        <v>0.13851077076258211</v>
      </c>
    </row>
    <row r="217" spans="1:9" ht="11.65" x14ac:dyDescent="0.35">
      <c r="A217" s="24">
        <v>42979</v>
      </c>
      <c r="B217" s="25">
        <v>95.1</v>
      </c>
      <c r="C217" s="26">
        <f t="shared" si="390"/>
        <v>4.2763157894736725E-2</v>
      </c>
      <c r="D217" s="25">
        <v>111.7</v>
      </c>
      <c r="E217" s="26">
        <f t="shared" ref="E217" si="406">D217/D205-1</f>
        <v>7.1976967370441347E-2</v>
      </c>
      <c r="F217" s="25">
        <v>84.4</v>
      </c>
      <c r="G217" s="26">
        <f t="shared" ref="G217" si="407">F217/F205-1</f>
        <v>2.0556227327690468E-2</v>
      </c>
      <c r="H217" s="16">
        <v>2519.360107</v>
      </c>
      <c r="I217" s="9">
        <f t="shared" si="393"/>
        <v>0.16192175502200601</v>
      </c>
    </row>
    <row r="218" spans="1:9" ht="11.65" x14ac:dyDescent="0.35">
      <c r="A218" s="24">
        <v>43009</v>
      </c>
      <c r="B218" s="25">
        <v>100.7</v>
      </c>
      <c r="C218" s="26">
        <f t="shared" si="390"/>
        <v>0.15481651376146788</v>
      </c>
      <c r="D218" s="25">
        <v>116.5</v>
      </c>
      <c r="E218" s="26">
        <f t="shared" ref="E218" si="408">D218/D206-1</f>
        <v>0.12887596899224807</v>
      </c>
      <c r="F218" s="25">
        <v>90.5</v>
      </c>
      <c r="G218" s="26">
        <f t="shared" ref="G218" si="409">F218/F206-1</f>
        <v>0.17838541666666674</v>
      </c>
      <c r="H218" s="16">
        <v>2575.26001</v>
      </c>
      <c r="I218" s="9">
        <f t="shared" si="393"/>
        <v>0.21123162933033868</v>
      </c>
    </row>
    <row r="219" spans="1:9" ht="11.65" x14ac:dyDescent="0.35">
      <c r="A219" s="24">
        <v>43040</v>
      </c>
      <c r="B219" s="25">
        <v>98.5</v>
      </c>
      <c r="C219" s="26">
        <f t="shared" si="390"/>
        <v>5.0106609808102442E-2</v>
      </c>
      <c r="D219" s="25">
        <v>113.5</v>
      </c>
      <c r="E219" s="26">
        <f t="shared" ref="E219" si="410">D219/D207-1</f>
        <v>5.7781919850885322E-2</v>
      </c>
      <c r="F219" s="25">
        <v>88.9</v>
      </c>
      <c r="G219" s="26">
        <f t="shared" ref="G219" si="411">F219/F207-1</f>
        <v>4.3427230046948484E-2</v>
      </c>
      <c r="H219" s="16">
        <v>2584.8400879999999</v>
      </c>
      <c r="I219" s="9">
        <f t="shared" si="393"/>
        <v>0.17556315399774158</v>
      </c>
    </row>
    <row r="220" spans="1:9" ht="11.65" x14ac:dyDescent="0.35">
      <c r="A220" s="24">
        <v>43070</v>
      </c>
      <c r="B220" s="25">
        <v>95.9</v>
      </c>
      <c r="C220" s="26">
        <f t="shared" si="390"/>
        <v>-2.3421588594704668E-2</v>
      </c>
      <c r="D220" s="25">
        <v>113.8</v>
      </c>
      <c r="E220" s="26">
        <f t="shared" ref="E220" si="412">D220/D208-1</f>
        <v>1.6979445933869464E-2</v>
      </c>
      <c r="F220" s="25">
        <v>84.3</v>
      </c>
      <c r="G220" s="26">
        <f t="shared" ref="G220" si="413">F220/F208-1</f>
        <v>-5.8100558659217927E-2</v>
      </c>
      <c r="H220" s="16">
        <v>2673.610107</v>
      </c>
      <c r="I220" s="9">
        <f t="shared" si="393"/>
        <v>0.19419965511111914</v>
      </c>
    </row>
    <row r="221" spans="1:9" ht="11.65" x14ac:dyDescent="0.35">
      <c r="A221" s="24">
        <v>43101</v>
      </c>
      <c r="B221" s="25">
        <v>95.7</v>
      </c>
      <c r="C221" s="26">
        <f t="shared" si="390"/>
        <v>-2.8426395939086246E-2</v>
      </c>
      <c r="D221" s="25">
        <v>110.5</v>
      </c>
      <c r="E221" s="26">
        <f t="shared" ref="E221" si="414">D221/D209-1</f>
        <v>-7.1877807726864473E-3</v>
      </c>
      <c r="F221" s="25">
        <v>86.3</v>
      </c>
      <c r="G221" s="26">
        <f t="shared" ref="G221" si="415">F221/F209-1</f>
        <v>-4.4296788482835026E-2</v>
      </c>
      <c r="H221" s="16">
        <v>2823.8100589999999</v>
      </c>
      <c r="I221" s="9">
        <f t="shared" si="393"/>
        <v>0.23912724904102123</v>
      </c>
    </row>
    <row r="222" spans="1:9" ht="11.65" x14ac:dyDescent="0.35">
      <c r="A222" s="24">
        <v>43132</v>
      </c>
      <c r="B222" s="25">
        <v>99.7</v>
      </c>
      <c r="C222" s="26">
        <f t="shared" si="390"/>
        <v>3.530633437175501E-2</v>
      </c>
      <c r="D222" s="25">
        <v>114.9</v>
      </c>
      <c r="E222" s="26">
        <f t="shared" ref="E222" si="416">D222/D210-1</f>
        <v>3.0493273542600896E-2</v>
      </c>
      <c r="F222" s="25">
        <v>90</v>
      </c>
      <c r="G222" s="26">
        <f t="shared" ref="G222" si="417">F222/F210-1</f>
        <v>4.0462427745664664E-2</v>
      </c>
      <c r="H222" s="16">
        <v>2713.830078</v>
      </c>
      <c r="I222" s="9">
        <f t="shared" si="393"/>
        <v>0.14815716473439977</v>
      </c>
    </row>
    <row r="223" spans="1:9" ht="11.65" x14ac:dyDescent="0.35">
      <c r="A223" s="24">
        <v>43160</v>
      </c>
      <c r="B223" s="25">
        <v>101.4</v>
      </c>
      <c r="C223" s="26">
        <f t="shared" si="390"/>
        <v>4.6439628482972228E-2</v>
      </c>
      <c r="D223" s="25">
        <v>121.2</v>
      </c>
      <c r="E223" s="26">
        <f t="shared" ref="E223" si="418">D223/D211-1</f>
        <v>7.067137809187285E-2</v>
      </c>
      <c r="F223" s="25">
        <v>88.8</v>
      </c>
      <c r="G223" s="26">
        <f t="shared" ref="G223" si="419">F223/F211-1</f>
        <v>2.6589595375722475E-2</v>
      </c>
      <c r="H223" s="16">
        <v>2640.8701169999999</v>
      </c>
      <c r="I223" s="9">
        <f t="shared" si="393"/>
        <v>0.11772455027003281</v>
      </c>
    </row>
    <row r="224" spans="1:9" ht="11.65" x14ac:dyDescent="0.35">
      <c r="A224" s="24">
        <v>43191</v>
      </c>
      <c r="B224" s="25">
        <v>98.8</v>
      </c>
      <c r="C224" s="26">
        <f t="shared" si="390"/>
        <v>1.8556701030927769E-2</v>
      </c>
      <c r="D224" s="25">
        <v>114.9</v>
      </c>
      <c r="E224" s="26">
        <f t="shared" ref="E224" si="420">D224/D212-1</f>
        <v>1.9520851818988438E-2</v>
      </c>
      <c r="F224" s="25">
        <v>88.4</v>
      </c>
      <c r="G224" s="26">
        <f t="shared" ref="G224" si="421">F224/F212-1</f>
        <v>1.6091954022988464E-2</v>
      </c>
      <c r="H224" s="16">
        <v>2648.0500489999999</v>
      </c>
      <c r="I224" s="9">
        <f t="shared" si="393"/>
        <v>0.1106660948840863</v>
      </c>
    </row>
    <row r="225" spans="1:9" ht="11.65" x14ac:dyDescent="0.35">
      <c r="A225" s="24">
        <v>43221</v>
      </c>
      <c r="B225" s="25">
        <v>98</v>
      </c>
      <c r="C225" s="26">
        <f t="shared" si="390"/>
        <v>9.2687950566427979E-3</v>
      </c>
      <c r="D225" s="25">
        <v>111.8</v>
      </c>
      <c r="E225" s="26">
        <f t="shared" ref="E225" si="422">D225/D213-1</f>
        <v>8.9525514771704451E-4</v>
      </c>
      <c r="F225" s="25">
        <v>89.1</v>
      </c>
      <c r="G225" s="26">
        <f t="shared" ref="G225" si="423">F225/F213-1</f>
        <v>1.5963511972633793E-2</v>
      </c>
      <c r="H225" s="16">
        <v>2705.2700199999999</v>
      </c>
      <c r="I225" s="9">
        <f t="shared" si="393"/>
        <v>0.1216808877343214</v>
      </c>
    </row>
    <row r="226" spans="1:9" ht="11.65" x14ac:dyDescent="0.35">
      <c r="A226" s="24">
        <v>43252</v>
      </c>
      <c r="B226" s="25">
        <v>98.2</v>
      </c>
      <c r="C226" s="26">
        <f t="shared" si="390"/>
        <v>3.259726603575186E-2</v>
      </c>
      <c r="D226" s="25">
        <v>116.5</v>
      </c>
      <c r="E226" s="26">
        <f t="shared" ref="E226" si="424">D226/D214-1</f>
        <v>3.5555555555555562E-2</v>
      </c>
      <c r="F226" s="25">
        <v>86.3</v>
      </c>
      <c r="G226" s="26">
        <f t="shared" ref="G226" si="425">F226/F214-1</f>
        <v>2.8605482717520836E-2</v>
      </c>
      <c r="H226" s="16">
        <v>2718.3701169999999</v>
      </c>
      <c r="I226" s="9">
        <f t="shared" si="393"/>
        <v>0.12171288214158293</v>
      </c>
    </row>
    <row r="227" spans="1:9" ht="11.65" x14ac:dyDescent="0.35">
      <c r="A227" s="24">
        <v>43282</v>
      </c>
      <c r="B227" s="25">
        <v>97.9</v>
      </c>
      <c r="C227" s="26">
        <f t="shared" si="390"/>
        <v>4.8179871520342532E-2</v>
      </c>
      <c r="D227" s="25">
        <v>114.4</v>
      </c>
      <c r="E227" s="26">
        <f t="shared" ref="E227" si="426">D227/D215-1</f>
        <v>8.818342151675429E-3</v>
      </c>
      <c r="F227" s="25">
        <v>87.3</v>
      </c>
      <c r="G227" s="26">
        <f t="shared" ref="G227" si="427">F227/F215-1</f>
        <v>8.4472049689440887E-2</v>
      </c>
      <c r="H227" s="16">
        <v>2816.290039</v>
      </c>
      <c r="I227" s="9">
        <f t="shared" si="393"/>
        <v>0.14005990492533882</v>
      </c>
    </row>
    <row r="228" spans="1:9" ht="11.65" x14ac:dyDescent="0.35">
      <c r="A228" s="24">
        <v>43313</v>
      </c>
      <c r="B228" s="25">
        <v>96.2</v>
      </c>
      <c r="C228" s="26">
        <f t="shared" si="390"/>
        <v>-6.1983471074379404E-3</v>
      </c>
      <c r="D228" s="25">
        <v>110.3</v>
      </c>
      <c r="E228" s="26">
        <f t="shared" ref="E228" si="428">D228/D216-1</f>
        <v>-5.4102795311091745E-3</v>
      </c>
      <c r="F228" s="25">
        <v>87.1</v>
      </c>
      <c r="G228" s="26">
        <f t="shared" ref="G228" si="429">F228/F216-1</f>
        <v>-6.841505131128911E-3</v>
      </c>
      <c r="H228" s="16">
        <v>2901.5200199999999</v>
      </c>
      <c r="I228" s="9">
        <f t="shared" si="393"/>
        <v>0.17392031033689648</v>
      </c>
    </row>
    <row r="229" spans="1:9" ht="11.65" x14ac:dyDescent="0.35">
      <c r="A229" s="24">
        <v>43344</v>
      </c>
      <c r="B229" s="25">
        <v>100.1</v>
      </c>
      <c r="C229" s="26">
        <f t="shared" si="390"/>
        <v>5.2576235541535121E-2</v>
      </c>
      <c r="D229" s="25">
        <v>115.2</v>
      </c>
      <c r="E229" s="26">
        <f t="shared" ref="E229" si="430">D229/D217-1</f>
        <v>3.1333930170098556E-2</v>
      </c>
      <c r="F229" s="25">
        <v>90.5</v>
      </c>
      <c r="G229" s="26">
        <f t="shared" ref="G229" si="431">F229/F217-1</f>
        <v>7.2274881516587675E-2</v>
      </c>
      <c r="H229" s="16">
        <v>2913.9799800000001</v>
      </c>
      <c r="I229" s="9">
        <f t="shared" si="393"/>
        <v>0.15663496135528843</v>
      </c>
    </row>
    <row r="230" spans="1:9" ht="11.65" x14ac:dyDescent="0.35">
      <c r="A230" s="24">
        <v>43374</v>
      </c>
      <c r="B230" s="25">
        <v>98.6</v>
      </c>
      <c r="C230" s="26">
        <f t="shared" si="390"/>
        <v>-2.0854021847070636E-2</v>
      </c>
      <c r="D230" s="25">
        <v>113.1</v>
      </c>
      <c r="E230" s="26">
        <f t="shared" ref="E230" si="432">D230/D218-1</f>
        <v>-2.9184549356223277E-2</v>
      </c>
      <c r="F230" s="25">
        <v>89.3</v>
      </c>
      <c r="G230" s="26">
        <f t="shared" ref="G230" si="433">F230/F218-1</f>
        <v>-1.3259668508287303E-2</v>
      </c>
      <c r="H230" s="16">
        <v>2711.73999</v>
      </c>
      <c r="I230" s="9">
        <f t="shared" si="393"/>
        <v>5.299658266351126E-2</v>
      </c>
    </row>
    <row r="231" spans="1:9" ht="11.65" x14ac:dyDescent="0.35">
      <c r="A231" s="24">
        <v>43405</v>
      </c>
      <c r="B231" s="25">
        <v>97.5</v>
      </c>
      <c r="C231" s="26">
        <f t="shared" si="390"/>
        <v>-1.0152284263959421E-2</v>
      </c>
      <c r="D231" s="25">
        <v>112.3</v>
      </c>
      <c r="E231" s="26">
        <f t="shared" ref="E231" si="434">D231/D219-1</f>
        <v>-1.0572687224669641E-2</v>
      </c>
      <c r="F231" s="25">
        <v>88.1</v>
      </c>
      <c r="G231" s="26">
        <f t="shared" ref="G231" si="435">F231/F219-1</f>
        <v>-8.9988751406075984E-3</v>
      </c>
      <c r="H231" s="16">
        <v>2760.169922</v>
      </c>
      <c r="I231" s="9">
        <f t="shared" si="393"/>
        <v>6.7830050614721138E-2</v>
      </c>
    </row>
    <row r="232" spans="1:9" ht="11.65" x14ac:dyDescent="0.35">
      <c r="A232" s="24">
        <v>43435</v>
      </c>
      <c r="B232" s="25">
        <v>98.3</v>
      </c>
      <c r="C232" s="26">
        <f t="shared" si="390"/>
        <v>2.5026068821689229E-2</v>
      </c>
      <c r="D232" s="25">
        <v>116.1</v>
      </c>
      <c r="E232" s="26">
        <f t="shared" ref="E232" si="436">D232/D220-1</f>
        <v>2.0210896309314608E-2</v>
      </c>
      <c r="F232" s="25">
        <v>87</v>
      </c>
      <c r="G232" s="26">
        <f t="shared" ref="G232" si="437">F232/F220-1</f>
        <v>3.2028469750889688E-2</v>
      </c>
      <c r="H232" s="16">
        <v>2506.8500979999999</v>
      </c>
      <c r="I232" s="9">
        <f t="shared" si="393"/>
        <v>-6.2372598219684994E-2</v>
      </c>
    </row>
    <row r="233" spans="1:9" ht="11.65" x14ac:dyDescent="0.35">
      <c r="A233" s="24">
        <v>43466</v>
      </c>
      <c r="B233" s="25">
        <v>91.2</v>
      </c>
      <c r="C233" s="26">
        <f t="shared" si="390"/>
        <v>-4.7021943573667735E-2</v>
      </c>
      <c r="D233" s="25">
        <v>108.8</v>
      </c>
      <c r="E233" s="26">
        <f t="shared" ref="E233" si="438">D233/D221-1</f>
        <v>-1.5384615384615441E-2</v>
      </c>
      <c r="F233" s="25">
        <v>79.900000000000006</v>
      </c>
      <c r="G233" s="26">
        <f t="shared" ref="G233" si="439">F233/F221-1</f>
        <v>-7.415990730011579E-2</v>
      </c>
      <c r="H233" s="16">
        <v>2704.1</v>
      </c>
      <c r="I233" s="9">
        <f t="shared" si="393"/>
        <v>-4.2393098862461454E-2</v>
      </c>
    </row>
    <row r="234" spans="1:9" ht="11.65" x14ac:dyDescent="0.35">
      <c r="A234" s="24">
        <v>43497</v>
      </c>
      <c r="B234" s="25">
        <v>93.8</v>
      </c>
      <c r="C234" s="26">
        <f t="shared" si="390"/>
        <v>-5.9177532597793459E-2</v>
      </c>
      <c r="D234" s="25">
        <v>108.5</v>
      </c>
      <c r="E234" s="26">
        <f t="shared" ref="E234" si="440">D234/D222-1</f>
        <v>-5.5700609225413422E-2</v>
      </c>
      <c r="F234" s="25">
        <v>84.4</v>
      </c>
      <c r="G234" s="26">
        <f t="shared" ref="G234" si="441">F234/F222-1</f>
        <v>-6.2222222222222179E-2</v>
      </c>
      <c r="H234" s="16">
        <v>2784.49</v>
      </c>
      <c r="I234" s="9">
        <f t="shared" si="393"/>
        <v>2.6036973564709687E-2</v>
      </c>
    </row>
    <row r="235" spans="1:9" ht="11.65" x14ac:dyDescent="0.35">
      <c r="A235" s="24">
        <v>43525</v>
      </c>
      <c r="B235" s="25">
        <v>98.4</v>
      </c>
      <c r="C235" s="26">
        <f t="shared" si="390"/>
        <v>-2.9585798816568087E-2</v>
      </c>
      <c r="D235" s="25">
        <v>113.3</v>
      </c>
      <c r="E235" s="26">
        <f t="shared" ref="E235" si="442">D235/D223-1</f>
        <v>-6.5181518151815276E-2</v>
      </c>
      <c r="F235" s="25">
        <v>88.8</v>
      </c>
      <c r="G235" s="26">
        <f t="shared" ref="G235" si="443">F235/F223-1</f>
        <v>0</v>
      </c>
      <c r="H235" s="16">
        <v>2834.4</v>
      </c>
      <c r="I235" s="9">
        <f t="shared" si="393"/>
        <v>7.3282620661347719E-2</v>
      </c>
    </row>
    <row r="236" spans="1:9" ht="11.65" x14ac:dyDescent="0.35">
      <c r="A236" s="24">
        <v>43556</v>
      </c>
      <c r="B236" s="25">
        <v>97.2</v>
      </c>
      <c r="C236" s="26">
        <f t="shared" si="390"/>
        <v>-1.6194331983805599E-2</v>
      </c>
      <c r="D236" s="25">
        <v>112.3</v>
      </c>
      <c r="E236" s="26">
        <f t="shared" ref="E236" si="444">D236/D224-1</f>
        <v>-2.2628372497824234E-2</v>
      </c>
      <c r="F236" s="25">
        <v>87.4</v>
      </c>
      <c r="G236" s="26">
        <f t="shared" ref="G236" si="445">F236/F224-1</f>
        <v>-1.1312217194570096E-2</v>
      </c>
      <c r="H236" s="16">
        <v>2945.83</v>
      </c>
      <c r="I236" s="9">
        <f t="shared" si="393"/>
        <v>0.11245253884549977</v>
      </c>
    </row>
    <row r="237" spans="1:9" ht="11.65" x14ac:dyDescent="0.35">
      <c r="A237" s="24">
        <v>43586</v>
      </c>
      <c r="B237" s="25">
        <v>100</v>
      </c>
      <c r="C237" s="26">
        <f t="shared" si="390"/>
        <v>2.0408163265306145E-2</v>
      </c>
      <c r="D237" s="25">
        <v>110</v>
      </c>
      <c r="E237" s="26">
        <f t="shared" ref="E237" si="446">D237/D225-1</f>
        <v>-1.610017889087656E-2</v>
      </c>
      <c r="F237" s="25">
        <v>93.5</v>
      </c>
      <c r="G237" s="26">
        <f t="shared" ref="G237" si="447">F237/F225-1</f>
        <v>4.9382716049382713E-2</v>
      </c>
      <c r="H237" s="16">
        <v>2752.06</v>
      </c>
      <c r="I237" s="9">
        <f t="shared" si="393"/>
        <v>1.7295863131621791E-2</v>
      </c>
    </row>
    <row r="238" spans="1:9" ht="11.65" x14ac:dyDescent="0.35">
      <c r="A238" s="24">
        <v>43617</v>
      </c>
      <c r="B238" s="25">
        <v>98.2</v>
      </c>
      <c r="C238" s="26">
        <f t="shared" si="390"/>
        <v>0</v>
      </c>
      <c r="D238" s="25">
        <v>111.9</v>
      </c>
      <c r="E238" s="26">
        <f t="shared" ref="E238" si="448">D238/D226-1</f>
        <v>-3.9484978540772486E-2</v>
      </c>
      <c r="F238" s="25">
        <v>89.3</v>
      </c>
      <c r="G238" s="26">
        <f t="shared" ref="G238" si="449">F238/F226-1</f>
        <v>3.4762456546929332E-2</v>
      </c>
      <c r="H238" s="16">
        <v>2941.76</v>
      </c>
      <c r="I238" s="9">
        <f t="shared" si="393"/>
        <v>8.2177876221849466E-2</v>
      </c>
    </row>
    <row r="239" spans="1:9" ht="11.65" x14ac:dyDescent="0.35">
      <c r="A239" s="24">
        <v>43647</v>
      </c>
      <c r="B239" s="25">
        <v>98.4</v>
      </c>
      <c r="C239" s="26">
        <f t="shared" si="390"/>
        <v>5.1072522982635871E-3</v>
      </c>
      <c r="D239" s="25">
        <v>110.7</v>
      </c>
      <c r="E239" s="26">
        <f t="shared" ref="E239" si="450">D239/D227-1</f>
        <v>-3.2342657342657399E-2</v>
      </c>
      <c r="F239" s="25">
        <v>90.5</v>
      </c>
      <c r="G239" s="26">
        <f t="shared" ref="G239" si="451">F239/F227-1</f>
        <v>3.6655211912943964E-2</v>
      </c>
      <c r="H239" s="16">
        <v>2980.38</v>
      </c>
      <c r="I239" s="9">
        <f t="shared" si="393"/>
        <v>5.8264581675779636E-2</v>
      </c>
    </row>
    <row r="240" spans="1:9" ht="11.65" x14ac:dyDescent="0.35">
      <c r="A240" s="24">
        <v>43678</v>
      </c>
      <c r="B240" s="25">
        <v>89.8</v>
      </c>
      <c r="C240" s="26">
        <f t="shared" si="390"/>
        <v>-6.6528066528066532E-2</v>
      </c>
      <c r="D240" s="25">
        <v>105.3</v>
      </c>
      <c r="E240" s="26">
        <f t="shared" ref="E240" si="452">D240/D228-1</f>
        <v>-4.5330915684496875E-2</v>
      </c>
      <c r="F240" s="25">
        <v>79.900000000000006</v>
      </c>
      <c r="G240" s="26">
        <f t="shared" ref="G240" si="453">F240/F228-1</f>
        <v>-8.266360505166459E-2</v>
      </c>
      <c r="H240" s="16">
        <v>2926.46</v>
      </c>
      <c r="I240" s="9">
        <f t="shared" si="393"/>
        <v>8.5954878229652643E-3</v>
      </c>
    </row>
    <row r="241" spans="1:9" ht="11.65" x14ac:dyDescent="0.35">
      <c r="A241" s="24">
        <v>43709</v>
      </c>
      <c r="B241" s="25">
        <v>93.2</v>
      </c>
      <c r="C241" s="26">
        <f t="shared" si="390"/>
        <v>-6.8931068931068817E-2</v>
      </c>
      <c r="D241" s="25">
        <v>108.5</v>
      </c>
      <c r="E241" s="26">
        <f t="shared" ref="E241" si="454">D241/D229-1</f>
        <v>-5.815972222222221E-2</v>
      </c>
      <c r="F241" s="25">
        <v>83.4</v>
      </c>
      <c r="G241" s="26">
        <f t="shared" ref="G241" si="455">F241/F229-1</f>
        <v>-7.8453038674033082E-2</v>
      </c>
      <c r="H241" s="16">
        <v>2976.74</v>
      </c>
      <c r="I241" s="9">
        <f t="shared" si="393"/>
        <v>2.1537560460521687E-2</v>
      </c>
    </row>
    <row r="242" spans="1:9" ht="11.65" x14ac:dyDescent="0.35">
      <c r="A242" s="24">
        <v>43739</v>
      </c>
      <c r="B242" s="25">
        <v>95.5</v>
      </c>
      <c r="C242" s="26">
        <f t="shared" si="390"/>
        <v>-3.1440162271805239E-2</v>
      </c>
      <c r="D242" s="25">
        <v>113.2</v>
      </c>
      <c r="E242" s="26">
        <f t="shared" ref="E242" si="456">D242/D230-1</f>
        <v>8.8417329796652844E-4</v>
      </c>
      <c r="F242" s="25">
        <v>84.2</v>
      </c>
      <c r="G242" s="26">
        <f t="shared" ref="G242" si="457">F242/F230-1</f>
        <v>-5.7110862262037987E-2</v>
      </c>
      <c r="H242" s="16">
        <v>3037.56</v>
      </c>
      <c r="I242" s="9">
        <f t="shared" si="393"/>
        <v>0.12015164108709397</v>
      </c>
    </row>
    <row r="243" spans="1:9" ht="11.65" x14ac:dyDescent="0.35">
      <c r="A243" s="24">
        <v>43770</v>
      </c>
      <c r="B243" s="25">
        <v>96.8</v>
      </c>
      <c r="C243" s="26">
        <f t="shared" si="390"/>
        <v>-7.1794871794872428E-3</v>
      </c>
      <c r="D243" s="25">
        <v>111.6</v>
      </c>
      <c r="E243" s="26">
        <f t="shared" ref="E243" si="458">D243/D231-1</f>
        <v>-6.2333036509349959E-3</v>
      </c>
      <c r="F243" s="25">
        <v>87.3</v>
      </c>
      <c r="G243" s="26">
        <f t="shared" ref="G243" si="459">F243/F231-1</f>
        <v>-9.0805902383654935E-3</v>
      </c>
      <c r="H243" s="16">
        <v>3140.98</v>
      </c>
      <c r="I243" s="9">
        <f t="shared" si="393"/>
        <v>0.1379661719246863</v>
      </c>
    </row>
    <row r="244" spans="1:9" ht="11.65" x14ac:dyDescent="0.35">
      <c r="A244" s="24">
        <v>43800</v>
      </c>
      <c r="B244" s="25">
        <v>99.3</v>
      </c>
      <c r="C244" s="26">
        <f t="shared" si="390"/>
        <v>1.0172939979654183E-2</v>
      </c>
      <c r="D244" s="25">
        <v>115.5</v>
      </c>
      <c r="E244" s="26">
        <f t="shared" ref="E244" si="460">D244/D232-1</f>
        <v>-5.1679586563306845E-3</v>
      </c>
      <c r="F244" s="25">
        <v>88.9</v>
      </c>
      <c r="G244" s="26">
        <f t="shared" ref="G244" si="461">F244/F232-1</f>
        <v>2.1839080459770122E-2</v>
      </c>
      <c r="H244" s="16">
        <v>3230.78</v>
      </c>
      <c r="I244" s="9">
        <f t="shared" si="393"/>
        <v>0.28878069038813359</v>
      </c>
    </row>
    <row r="245" spans="1:9" ht="11.65" x14ac:dyDescent="0.35">
      <c r="A245" s="24">
        <v>43831</v>
      </c>
      <c r="B245" s="25">
        <v>99.8</v>
      </c>
      <c r="C245" s="26">
        <f t="shared" si="390"/>
        <v>9.4298245614035103E-2</v>
      </c>
      <c r="D245" s="25">
        <v>114.4</v>
      </c>
      <c r="E245" s="26">
        <f t="shared" ref="E245" si="462">D245/D233-1</f>
        <v>5.1470588235294157E-2</v>
      </c>
      <c r="F245" s="25">
        <v>90.5</v>
      </c>
      <c r="G245" s="26">
        <f t="shared" ref="G245" si="463">F245/F233-1</f>
        <v>0.13266583229036288</v>
      </c>
      <c r="H245" s="16">
        <v>3225.52</v>
      </c>
      <c r="I245" s="9">
        <f t="shared" si="393"/>
        <v>0.19282570910839092</v>
      </c>
    </row>
    <row r="246" spans="1:9" ht="11.65" x14ac:dyDescent="0.35">
      <c r="A246" s="24">
        <v>43862</v>
      </c>
      <c r="B246" s="25">
        <v>101</v>
      </c>
      <c r="C246" s="26">
        <f t="shared" si="390"/>
        <v>7.6759061833688635E-2</v>
      </c>
      <c r="D246" s="25">
        <v>114.8</v>
      </c>
      <c r="E246" s="26">
        <f t="shared" ref="E246" si="464">D246/D234-1</f>
        <v>5.8064516129032295E-2</v>
      </c>
      <c r="F246" s="25">
        <v>92.1</v>
      </c>
      <c r="G246" s="26">
        <f t="shared" ref="G246" si="465">F246/F234-1</f>
        <v>9.1232227488151407E-2</v>
      </c>
      <c r="H246" s="16">
        <v>2954.22</v>
      </c>
      <c r="I246" s="9">
        <f t="shared" si="393"/>
        <v>6.0955507112613105E-2</v>
      </c>
    </row>
    <row r="247" spans="1:9" ht="11.65" x14ac:dyDescent="0.35">
      <c r="A247" s="24">
        <v>43891</v>
      </c>
      <c r="B247" s="25">
        <v>89.1</v>
      </c>
      <c r="C247" s="26">
        <f t="shared" si="390"/>
        <v>-9.4512195121951303E-2</v>
      </c>
      <c r="D247" s="25">
        <v>103.7</v>
      </c>
      <c r="E247" s="26">
        <f t="shared" ref="E247" si="466">D247/D235-1</f>
        <v>-8.4730803177405112E-2</v>
      </c>
      <c r="F247" s="25">
        <v>79.7</v>
      </c>
      <c r="G247" s="26">
        <f t="shared" ref="G247" si="467">F247/F235-1</f>
        <v>-0.10247747747747737</v>
      </c>
      <c r="H247" s="16">
        <v>2584.59</v>
      </c>
      <c r="I247" s="9">
        <f t="shared" si="393"/>
        <v>-8.813505503810326E-2</v>
      </c>
    </row>
    <row r="248" spans="1:9" ht="11.65" x14ac:dyDescent="0.35">
      <c r="A248" s="24">
        <v>43922</v>
      </c>
      <c r="B248" s="25">
        <v>71.8</v>
      </c>
      <c r="C248" s="26">
        <f t="shared" si="390"/>
        <v>-0.26131687242798363</v>
      </c>
      <c r="D248" s="25">
        <v>74.3</v>
      </c>
      <c r="E248" s="26">
        <f t="shared" ref="E248" si="468">D248/D236-1</f>
        <v>-0.33837934105075695</v>
      </c>
      <c r="F248" s="25">
        <v>70.099999999999994</v>
      </c>
      <c r="G248" s="26">
        <f t="shared" ref="G248" si="469">F248/F236-1</f>
        <v>-0.19794050343249436</v>
      </c>
      <c r="H248" s="16">
        <v>2912.43</v>
      </c>
      <c r="I248" s="9">
        <f t="shared" si="393"/>
        <v>-1.1338060920012438E-2</v>
      </c>
    </row>
    <row r="249" spans="1:9" ht="11.65" x14ac:dyDescent="0.35">
      <c r="A249" s="24">
        <v>43952</v>
      </c>
      <c r="B249" s="25">
        <v>72.3</v>
      </c>
      <c r="C249" s="26">
        <f t="shared" si="390"/>
        <v>-0.27700000000000002</v>
      </c>
      <c r="D249" s="25">
        <v>82.3</v>
      </c>
      <c r="E249" s="26">
        <f t="shared" ref="E249" si="470">D249/D237-1</f>
        <v>-0.25181818181818183</v>
      </c>
      <c r="F249" s="25">
        <v>65.900000000000006</v>
      </c>
      <c r="G249" s="26">
        <f t="shared" ref="G249" si="471">F249/F237-1</f>
        <v>-0.29518716577540105</v>
      </c>
      <c r="H249" s="16">
        <v>3044.31</v>
      </c>
      <c r="I249" s="9">
        <f t="shared" si="393"/>
        <v>0.10619317892778501</v>
      </c>
    </row>
    <row r="250" spans="1:9" ht="11.65" x14ac:dyDescent="0.35">
      <c r="A250" s="24">
        <v>43983</v>
      </c>
      <c r="B250" s="25">
        <v>78.099999999999994</v>
      </c>
      <c r="C250" s="26">
        <f t="shared" si="390"/>
        <v>-0.20468431771894102</v>
      </c>
      <c r="D250" s="25">
        <v>87.1</v>
      </c>
      <c r="E250" s="26">
        <f t="shared" ref="E250" si="472">D250/D238-1</f>
        <v>-0.22162645218945498</v>
      </c>
      <c r="F250" s="25">
        <v>72.3</v>
      </c>
      <c r="G250" s="26">
        <f t="shared" ref="G250" si="473">F250/F238-1</f>
        <v>-0.19036954087346025</v>
      </c>
      <c r="H250" s="16">
        <v>3100.29</v>
      </c>
      <c r="I250" s="9">
        <f t="shared" si="393"/>
        <v>5.3889508321548929E-2</v>
      </c>
    </row>
    <row r="251" spans="1:9" ht="11.65" x14ac:dyDescent="0.35">
      <c r="A251" s="24">
        <v>44013</v>
      </c>
      <c r="B251" s="25">
        <v>72.5</v>
      </c>
      <c r="C251" s="26">
        <f t="shared" si="390"/>
        <v>-0.26321138211382122</v>
      </c>
      <c r="D251" s="25">
        <v>82.8</v>
      </c>
      <c r="E251" s="26">
        <f t="shared" ref="E251" si="474">D251/D239-1</f>
        <v>-0.25203252032520329</v>
      </c>
      <c r="F251" s="25">
        <v>65.900000000000006</v>
      </c>
      <c r="G251" s="26">
        <f t="shared" ref="G251" si="475">F251/F239-1</f>
        <v>-0.27182320441988939</v>
      </c>
      <c r="H251" s="16">
        <v>3271.12</v>
      </c>
      <c r="I251" s="9">
        <f t="shared" si="393"/>
        <v>9.7551318959327338E-2</v>
      </c>
    </row>
    <row r="252" spans="1:9" ht="11.65" x14ac:dyDescent="0.35">
      <c r="A252" s="24">
        <v>44044</v>
      </c>
      <c r="B252" s="25">
        <v>74.099999999999994</v>
      </c>
      <c r="C252" s="26">
        <f t="shared" si="390"/>
        <v>-0.17483296213808464</v>
      </c>
      <c r="D252" s="25">
        <v>82.9</v>
      </c>
      <c r="E252" s="26">
        <f t="shared" ref="E252" si="476">D252/D240-1</f>
        <v>-0.21272554605887928</v>
      </c>
      <c r="F252" s="25">
        <v>68.5</v>
      </c>
      <c r="G252" s="26">
        <f t="shared" ref="G252" si="477">F252/F240-1</f>
        <v>-0.14267834793491874</v>
      </c>
      <c r="H252" s="16">
        <v>3500.31</v>
      </c>
      <c r="I252" s="9">
        <f t="shared" si="393"/>
        <v>0.19609015670810459</v>
      </c>
    </row>
    <row r="253" spans="1:9" ht="11.65" x14ac:dyDescent="0.35">
      <c r="A253" s="24">
        <v>44075</v>
      </c>
      <c r="B253" s="25">
        <v>80.400000000000006</v>
      </c>
      <c r="C253" s="26">
        <f t="shared" si="390"/>
        <v>-0.13733905579399142</v>
      </c>
      <c r="D253" s="25">
        <v>87.8</v>
      </c>
      <c r="E253" s="26">
        <f t="shared" ref="E253" si="478">D253/D241-1</f>
        <v>-0.19078341013824884</v>
      </c>
      <c r="F253" s="25">
        <v>75.599999999999994</v>
      </c>
      <c r="G253" s="26">
        <f t="shared" ref="G253" si="479">F253/F241-1</f>
        <v>-9.3525179856115193E-2</v>
      </c>
      <c r="H253" s="16">
        <v>3363</v>
      </c>
      <c r="I253" s="9">
        <f t="shared" si="393"/>
        <v>0.12975940122415808</v>
      </c>
    </row>
    <row r="254" spans="1:9" ht="11.65" x14ac:dyDescent="0.35">
      <c r="A254" s="24">
        <v>44105</v>
      </c>
      <c r="B254" s="25">
        <v>81.8</v>
      </c>
      <c r="C254" s="26">
        <f t="shared" si="390"/>
        <v>-0.14345549738219898</v>
      </c>
      <c r="D254" s="25">
        <v>85.9</v>
      </c>
      <c r="E254" s="26">
        <f t="shared" ref="E254" si="480">D254/D242-1</f>
        <v>-0.24116607773851584</v>
      </c>
      <c r="F254" s="25">
        <v>79.2</v>
      </c>
      <c r="G254" s="26">
        <f t="shared" ref="G254" si="481">F254/F242-1</f>
        <v>-5.9382422802850332E-2</v>
      </c>
      <c r="H254" s="16">
        <v>3269.96</v>
      </c>
      <c r="I254" s="9">
        <f t="shared" si="393"/>
        <v>7.6508776781363919E-2</v>
      </c>
    </row>
    <row r="255" spans="1:9" ht="11.65" x14ac:dyDescent="0.35">
      <c r="A255" s="24">
        <v>44136</v>
      </c>
      <c r="B255" s="25">
        <v>76.900000000000006</v>
      </c>
      <c r="C255" s="26">
        <f t="shared" si="390"/>
        <v>-0.20557851239669411</v>
      </c>
      <c r="D255" s="25">
        <v>87</v>
      </c>
      <c r="E255" s="26">
        <f t="shared" ref="E255" si="482">D255/D243-1</f>
        <v>-0.22043010752688164</v>
      </c>
      <c r="F255" s="25">
        <v>70.5</v>
      </c>
      <c r="G255" s="26">
        <f t="shared" ref="G255" si="483">F255/F243-1</f>
        <v>-0.19243986254295531</v>
      </c>
      <c r="H255" s="16">
        <v>3621.63</v>
      </c>
      <c r="I255" s="9">
        <f t="shared" si="393"/>
        <v>0.15302548886016476</v>
      </c>
    </row>
    <row r="256" spans="1:9" ht="11.65" x14ac:dyDescent="0.35">
      <c r="A256" s="24">
        <v>44166</v>
      </c>
      <c r="B256" s="25">
        <v>80.7</v>
      </c>
      <c r="C256" s="26">
        <f t="shared" si="390"/>
        <v>-0.18731117824773413</v>
      </c>
      <c r="D256" s="25">
        <v>90</v>
      </c>
      <c r="E256" s="26">
        <f t="shared" ref="E256" si="484">D256/D244-1</f>
        <v>-0.22077922077922074</v>
      </c>
      <c r="F256" s="25">
        <v>74.599999999999994</v>
      </c>
      <c r="G256" s="26">
        <f t="shared" ref="G256" si="485">F256/F244-1</f>
        <v>-0.16085489313835777</v>
      </c>
      <c r="H256" s="16">
        <v>3756.07</v>
      </c>
      <c r="I256" s="9">
        <f t="shared" si="393"/>
        <v>0.16258921994069531</v>
      </c>
    </row>
    <row r="257" spans="1:9" ht="11.65" x14ac:dyDescent="0.35">
      <c r="A257" s="24">
        <v>44197</v>
      </c>
      <c r="B257" s="25">
        <v>79</v>
      </c>
      <c r="C257" s="26">
        <f t="shared" si="390"/>
        <v>-0.20841683366733466</v>
      </c>
      <c r="D257" s="25">
        <v>86.7</v>
      </c>
      <c r="E257" s="26">
        <f t="shared" ref="E257" si="486">D257/D245-1</f>
        <v>-0.24213286713286719</v>
      </c>
      <c r="F257" s="25">
        <v>74</v>
      </c>
      <c r="G257" s="26">
        <f t="shared" ref="G257" si="487">F257/F245-1</f>
        <v>-0.18232044198895025</v>
      </c>
      <c r="H257" s="16">
        <v>3714.24</v>
      </c>
      <c r="I257" s="9">
        <f t="shared" si="393"/>
        <v>0.15151665467893549</v>
      </c>
    </row>
    <row r="258" spans="1:9" ht="11.65" x14ac:dyDescent="0.35">
      <c r="A258" s="24">
        <v>44228</v>
      </c>
      <c r="B258" s="25">
        <v>76.8</v>
      </c>
      <c r="C258" s="26">
        <f t="shared" si="390"/>
        <v>-0.23960396039603959</v>
      </c>
      <c r="D258" s="25">
        <v>86.2</v>
      </c>
      <c r="E258" s="26">
        <f t="shared" ref="E258" si="488">D258/D246-1</f>
        <v>-0.24912891986062713</v>
      </c>
      <c r="F258" s="25">
        <v>70.7</v>
      </c>
      <c r="G258" s="26">
        <f t="shared" ref="G258" si="489">F258/F246-1</f>
        <v>-0.23235613463626481</v>
      </c>
      <c r="H258" s="16">
        <v>3811.15</v>
      </c>
      <c r="I258" s="9">
        <f t="shared" si="393"/>
        <v>0.29006979845779957</v>
      </c>
    </row>
    <row r="259" spans="1:9" ht="11.65" x14ac:dyDescent="0.35">
      <c r="A259" s="24">
        <v>44256</v>
      </c>
      <c r="B259" s="25">
        <v>84.9</v>
      </c>
      <c r="C259" s="26">
        <f t="shared" si="390"/>
        <v>-4.7138047138047035E-2</v>
      </c>
      <c r="D259" s="25">
        <v>93</v>
      </c>
      <c r="E259" s="26">
        <f t="shared" ref="E259" si="490">D259/D247-1</f>
        <v>-0.10318225650916102</v>
      </c>
      <c r="F259" s="25">
        <v>79.7</v>
      </c>
      <c r="G259" s="26">
        <f t="shared" ref="G259" si="491">F259/F247-1</f>
        <v>0</v>
      </c>
      <c r="H259" s="16">
        <v>3972.89</v>
      </c>
      <c r="I259" s="9">
        <f t="shared" si="393"/>
        <v>0.5371451564851677</v>
      </c>
    </row>
    <row r="260" spans="1:9" ht="11.65" x14ac:dyDescent="0.35">
      <c r="A260" s="24">
        <v>44287</v>
      </c>
      <c r="B260" s="25">
        <v>88.3</v>
      </c>
      <c r="C260" s="26">
        <f t="shared" si="390"/>
        <v>0.22980501392757668</v>
      </c>
      <c r="D260" s="25">
        <v>97.2</v>
      </c>
      <c r="E260" s="26">
        <f t="shared" ref="E260" si="492">D260/D248-1</f>
        <v>0.30820995962314957</v>
      </c>
      <c r="F260" s="25">
        <v>82.7</v>
      </c>
      <c r="G260" s="26">
        <f t="shared" ref="G260" si="493">F260/F248-1</f>
        <v>0.17974322396576325</v>
      </c>
      <c r="H260" s="16">
        <v>4181.17</v>
      </c>
      <c r="I260" s="9">
        <f t="shared" si="393"/>
        <v>0.43562935418190318</v>
      </c>
    </row>
    <row r="261" spans="1:9" ht="11.65" x14ac:dyDescent="0.35">
      <c r="A261" s="24">
        <v>44317</v>
      </c>
      <c r="B261" s="25">
        <v>82.9</v>
      </c>
      <c r="C261" s="26">
        <f t="shared" si="390"/>
        <v>0.14661134163208867</v>
      </c>
      <c r="D261" s="25">
        <v>89.4</v>
      </c>
      <c r="E261" s="26">
        <f t="shared" ref="E261" si="494">D261/D249-1</f>
        <v>8.6269744835966167E-2</v>
      </c>
      <c r="F261" s="25">
        <v>78.8</v>
      </c>
      <c r="G261" s="26">
        <f t="shared" ref="G261" si="495">F261/F249-1</f>
        <v>0.19575113808801192</v>
      </c>
      <c r="H261" s="16">
        <v>4204.1099999999997</v>
      </c>
      <c r="I261" s="9">
        <f t="shared" si="393"/>
        <v>0.38097302837096092</v>
      </c>
    </row>
    <row r="262" spans="1:9" ht="11.65" x14ac:dyDescent="0.35">
      <c r="A262" s="24">
        <v>44348</v>
      </c>
      <c r="B262" s="25">
        <v>85.5</v>
      </c>
      <c r="C262" s="26">
        <f t="shared" si="390"/>
        <v>9.4750320102432894E-2</v>
      </c>
      <c r="D262" s="25">
        <v>88.6</v>
      </c>
      <c r="E262" s="26">
        <f t="shared" ref="E262" si="496">D262/D250-1</f>
        <v>1.7221584385763489E-2</v>
      </c>
      <c r="F262" s="25">
        <v>83.5</v>
      </c>
      <c r="G262" s="26">
        <f t="shared" ref="G262" si="497">F262/F250-1</f>
        <v>0.15491009681881063</v>
      </c>
      <c r="H262" s="16">
        <v>4297.5</v>
      </c>
      <c r="I262" s="9">
        <f t="shared" si="393"/>
        <v>0.38616064948762863</v>
      </c>
    </row>
    <row r="263" spans="1:9" ht="11.65" x14ac:dyDescent="0.35">
      <c r="A263" s="24">
        <v>44378</v>
      </c>
      <c r="B263" s="25">
        <v>81.2</v>
      </c>
      <c r="C263" s="26">
        <f t="shared" si="390"/>
        <v>0.12000000000000011</v>
      </c>
      <c r="D263" s="25">
        <v>84.5</v>
      </c>
      <c r="E263" s="26">
        <f t="shared" ref="E263" si="498">D263/D251-1</f>
        <v>2.0531400966183666E-2</v>
      </c>
      <c r="F263" s="25">
        <v>79</v>
      </c>
      <c r="G263" s="26">
        <f t="shared" ref="G263" si="499">F263/F251-1</f>
        <v>0.19878603945371776</v>
      </c>
      <c r="H263" s="16">
        <v>4395.26</v>
      </c>
      <c r="I263" s="9">
        <f t="shared" si="393"/>
        <v>0.34365599550001225</v>
      </c>
    </row>
    <row r="264" spans="1:9" ht="11.65" x14ac:dyDescent="0.35">
      <c r="A264" s="24">
        <v>44409</v>
      </c>
      <c r="B264" s="25">
        <v>70.3</v>
      </c>
      <c r="C264" s="26">
        <f t="shared" si="390"/>
        <v>-5.1282051282051211E-2</v>
      </c>
      <c r="D264" s="25">
        <v>78.5</v>
      </c>
      <c r="E264" s="26">
        <f t="shared" ref="E264" si="500">D264/D252-1</f>
        <v>-5.3075995174909574E-2</v>
      </c>
      <c r="F264" s="25">
        <v>65.099999999999994</v>
      </c>
      <c r="G264" s="26">
        <f t="shared" ref="G264" si="501">F264/F252-1</f>
        <v>-4.9635036496350482E-2</v>
      </c>
      <c r="H264" s="16">
        <v>4522.68</v>
      </c>
      <c r="I264" s="9">
        <f t="shared" si="393"/>
        <v>0.2920798443566428</v>
      </c>
    </row>
    <row r="265" spans="1:9" ht="11.65" x14ac:dyDescent="0.35">
      <c r="A265" s="24">
        <v>44440</v>
      </c>
      <c r="B265" s="25">
        <v>72.8</v>
      </c>
      <c r="C265" s="26">
        <f t="shared" si="390"/>
        <v>-9.4527363184079727E-2</v>
      </c>
      <c r="D265" s="25">
        <v>80.099999999999994</v>
      </c>
      <c r="E265" s="26">
        <f t="shared" ref="E265" si="502">D265/D253-1</f>
        <v>-8.7699316628701673E-2</v>
      </c>
      <c r="F265" s="25">
        <v>68.099999999999994</v>
      </c>
      <c r="G265" s="26">
        <f t="shared" ref="G265" si="503">F265/F253-1</f>
        <v>-9.9206349206349187E-2</v>
      </c>
      <c r="H265" s="16">
        <v>4307.54</v>
      </c>
      <c r="I265" s="9">
        <f t="shared" si="393"/>
        <v>0.28086232530478727</v>
      </c>
    </row>
    <row r="266" spans="1:9" ht="11.65" x14ac:dyDescent="0.35">
      <c r="A266" s="24">
        <v>44470</v>
      </c>
      <c r="B266" s="25">
        <v>71.7</v>
      </c>
      <c r="C266" s="26">
        <f t="shared" si="390"/>
        <v>-0.12347188264058673</v>
      </c>
      <c r="D266" s="25">
        <v>77.7</v>
      </c>
      <c r="E266" s="26">
        <f t="shared" ref="E266" si="504">D266/D254-1</f>
        <v>-9.5459837019790439E-2</v>
      </c>
      <c r="F266" s="25">
        <v>67.900000000000006</v>
      </c>
      <c r="G266" s="26">
        <f t="shared" ref="G266" si="505">F266/F254-1</f>
        <v>-0.14267676767676762</v>
      </c>
      <c r="H266" s="16">
        <v>4605.38</v>
      </c>
      <c r="I266" s="9">
        <f t="shared" si="393"/>
        <v>0.4083903167011218</v>
      </c>
    </row>
    <row r="267" spans="1:9" ht="11.65" x14ac:dyDescent="0.35">
      <c r="A267" s="24">
        <v>44501</v>
      </c>
      <c r="B267" s="25">
        <v>67.400000000000006</v>
      </c>
      <c r="C267" s="26">
        <f t="shared" si="390"/>
        <v>-0.12353706111833551</v>
      </c>
      <c r="D267" s="25">
        <v>73.599999999999994</v>
      </c>
      <c r="E267" s="26">
        <f t="shared" ref="E267" si="506">D267/D255-1</f>
        <v>-0.15402298850574714</v>
      </c>
      <c r="F267" s="25">
        <v>63.5</v>
      </c>
      <c r="G267" s="26">
        <f t="shared" ref="G267" si="507">F267/F255-1</f>
        <v>-9.9290780141844004E-2</v>
      </c>
      <c r="H267" s="16">
        <v>4567</v>
      </c>
      <c r="I267" s="9">
        <f t="shared" si="393"/>
        <v>0.26103439611445678</v>
      </c>
    </row>
    <row r="268" spans="1:9" ht="11.65" x14ac:dyDescent="0.35">
      <c r="A268" s="24">
        <v>44531</v>
      </c>
      <c r="B268" s="25">
        <v>70.599999999999994</v>
      </c>
      <c r="C268" s="26">
        <f t="shared" si="390"/>
        <v>-0.12515489467162344</v>
      </c>
      <c r="D268" s="25">
        <v>74.2</v>
      </c>
      <c r="E268" s="26">
        <f t="shared" ref="E268" si="508">D268/D256-1</f>
        <v>-0.17555555555555558</v>
      </c>
      <c r="F268" s="25">
        <v>68.3</v>
      </c>
      <c r="G268" s="26">
        <f t="shared" ref="G268" si="509">F268/F256-1</f>
        <v>-8.4450402144772063E-2</v>
      </c>
      <c r="H268" s="16">
        <v>4766.18</v>
      </c>
      <c r="I268" s="9">
        <f t="shared" si="393"/>
        <v>0.268927362908572</v>
      </c>
    </row>
    <row r="269" spans="1:9" ht="11.65" x14ac:dyDescent="0.35">
      <c r="A269" s="24">
        <v>44562</v>
      </c>
      <c r="B269" s="25">
        <v>67.2</v>
      </c>
      <c r="C269" s="26">
        <f t="shared" si="390"/>
        <v>-0.14936708860759496</v>
      </c>
      <c r="D269" s="25">
        <v>72</v>
      </c>
      <c r="E269" s="26">
        <f t="shared" ref="E269" si="510">D269/D257-1</f>
        <v>-0.16955017301038067</v>
      </c>
      <c r="F269" s="25">
        <v>64.099999999999994</v>
      </c>
      <c r="G269" s="26">
        <f t="shared" ref="G269" si="511">F269/F257-1</f>
        <v>-0.13378378378378386</v>
      </c>
      <c r="H269" s="16">
        <v>4515.55</v>
      </c>
      <c r="I269" s="9">
        <f t="shared" si="393"/>
        <v>0.21573996295339026</v>
      </c>
    </row>
    <row r="270" spans="1:9" ht="11.65" x14ac:dyDescent="0.35">
      <c r="A270" s="24">
        <v>44593</v>
      </c>
      <c r="B270" s="25">
        <v>62.8</v>
      </c>
      <c r="C270" s="26">
        <f t="shared" si="390"/>
        <v>-0.18229166666666663</v>
      </c>
      <c r="D270" s="25">
        <v>68.2</v>
      </c>
      <c r="E270" s="26">
        <f t="shared" ref="E270" si="512">D270/D258-1</f>
        <v>-0.20881670533642693</v>
      </c>
      <c r="F270" s="25">
        <v>59.4</v>
      </c>
      <c r="G270" s="26">
        <f t="shared" ref="G270" si="513">F270/F258-1</f>
        <v>-0.15983026874115991</v>
      </c>
      <c r="H270" s="16">
        <v>4373.9399999999996</v>
      </c>
      <c r="I270" s="9">
        <f t="shared" si="393"/>
        <v>0.14766933865106324</v>
      </c>
    </row>
    <row r="271" spans="1:9" ht="11.65" x14ac:dyDescent="0.35">
      <c r="A271" s="24">
        <v>44621</v>
      </c>
      <c r="B271" s="25">
        <v>59.4</v>
      </c>
      <c r="C271" s="26">
        <f t="shared" si="390"/>
        <v>-0.30035335689045939</v>
      </c>
      <c r="D271" s="25">
        <v>67.2</v>
      </c>
      <c r="E271" s="26">
        <f t="shared" ref="E271" si="514">D271/D259-1</f>
        <v>-0.27741935483870961</v>
      </c>
      <c r="F271" s="25">
        <v>54.3</v>
      </c>
      <c r="G271" s="26">
        <f t="shared" ref="G271" si="515">F271/F259-1</f>
        <v>-0.31869510664993728</v>
      </c>
      <c r="H271" s="16">
        <v>4530.41</v>
      </c>
      <c r="I271" s="9">
        <f t="shared" si="393"/>
        <v>0.14033109398951393</v>
      </c>
    </row>
    <row r="272" spans="1:9" ht="11.65" x14ac:dyDescent="0.35">
      <c r="A272" s="24">
        <v>44652</v>
      </c>
      <c r="B272" s="25">
        <v>65.2</v>
      </c>
      <c r="C272" s="26">
        <f t="shared" si="390"/>
        <v>-0.26160815402038495</v>
      </c>
      <c r="D272" s="25">
        <v>69.400000000000006</v>
      </c>
      <c r="E272" s="26">
        <f t="shared" ref="E272" si="516">D272/D260-1</f>
        <v>-0.28600823045267487</v>
      </c>
      <c r="F272" s="25">
        <v>62.5</v>
      </c>
      <c r="G272" s="26">
        <f t="shared" ref="G272" si="517">F272/F260-1</f>
        <v>-0.24425634824667475</v>
      </c>
      <c r="H272" s="16">
        <v>4131.93</v>
      </c>
      <c r="I272" s="9">
        <f t="shared" si="393"/>
        <v>-1.1776607982933007E-2</v>
      </c>
    </row>
    <row r="273" spans="1:9" ht="11.65" x14ac:dyDescent="0.35">
      <c r="A273" s="24">
        <v>44682</v>
      </c>
      <c r="B273" s="25">
        <v>58.4</v>
      </c>
      <c r="C273" s="26">
        <f t="shared" si="390"/>
        <v>-0.29553679131483723</v>
      </c>
      <c r="D273" s="25">
        <v>63.3</v>
      </c>
      <c r="E273" s="26">
        <f t="shared" ref="E273" si="518">D273/D261-1</f>
        <v>-0.29194630872483229</v>
      </c>
      <c r="F273" s="25">
        <v>55.2</v>
      </c>
      <c r="G273" s="26">
        <f t="shared" ref="G273" si="519">F273/F261-1</f>
        <v>-0.29949238578680193</v>
      </c>
      <c r="H273" s="16">
        <v>4132.1499999999996</v>
      </c>
      <c r="I273" s="9">
        <f t="shared" si="393"/>
        <v>-1.7116583533732466E-2</v>
      </c>
    </row>
    <row r="274" spans="1:9" ht="11.65" x14ac:dyDescent="0.35">
      <c r="A274" s="24">
        <v>44713</v>
      </c>
      <c r="B274" s="25">
        <v>50</v>
      </c>
      <c r="C274" s="26">
        <f t="shared" ref="C274:C297" si="520">B274/B262-1</f>
        <v>-0.41520467836257313</v>
      </c>
      <c r="D274" s="25">
        <v>53.8</v>
      </c>
      <c r="E274" s="26">
        <f t="shared" ref="E274" si="521">D274/D262-1</f>
        <v>-0.39277652370203164</v>
      </c>
      <c r="F274" s="25">
        <v>47.5</v>
      </c>
      <c r="G274" s="26">
        <f t="shared" ref="G274" si="522">F274/F262-1</f>
        <v>-0.43113772455089816</v>
      </c>
      <c r="H274" s="16">
        <v>3785.38</v>
      </c>
      <c r="I274" s="9">
        <f t="shared" ref="I274:I296" si="523">H274/H262-1</f>
        <v>-0.11916695753344964</v>
      </c>
    </row>
    <row r="275" spans="1:9" ht="11.65" x14ac:dyDescent="0.35">
      <c r="A275" s="24">
        <v>44743</v>
      </c>
      <c r="B275" s="25">
        <v>51.5</v>
      </c>
      <c r="C275" s="26">
        <f t="shared" si="520"/>
        <v>-0.36576354679802958</v>
      </c>
      <c r="D275" s="25">
        <v>58.1</v>
      </c>
      <c r="E275" s="26">
        <f t="shared" ref="E275" si="524">D275/D263-1</f>
        <v>-0.31242603550295855</v>
      </c>
      <c r="F275" s="25">
        <v>47.3</v>
      </c>
      <c r="G275" s="26">
        <f t="shared" ref="G275" si="525">F275/F263-1</f>
        <v>-0.40126582278481016</v>
      </c>
      <c r="H275" s="16">
        <v>4130.29</v>
      </c>
      <c r="I275" s="9">
        <f t="shared" si="523"/>
        <v>-6.0285398360961584E-2</v>
      </c>
    </row>
    <row r="276" spans="1:9" ht="11.65" x14ac:dyDescent="0.35">
      <c r="A276" s="24">
        <v>44774</v>
      </c>
      <c r="B276" s="25">
        <v>58.2</v>
      </c>
      <c r="C276" s="26">
        <f t="shared" si="520"/>
        <v>-0.17211948790896148</v>
      </c>
      <c r="D276" s="25">
        <v>58.6</v>
      </c>
      <c r="E276" s="26">
        <f t="shared" ref="E276" si="526">D276/D264-1</f>
        <v>-0.25350318471337574</v>
      </c>
      <c r="F276" s="25">
        <v>58</v>
      </c>
      <c r="G276" s="26">
        <f t="shared" ref="G276" si="527">F276/F264-1</f>
        <v>-0.1090629800307219</v>
      </c>
      <c r="H276" s="16">
        <v>3955</v>
      </c>
      <c r="I276" s="9">
        <f t="shared" si="523"/>
        <v>-0.12551849788178693</v>
      </c>
    </row>
    <row r="277" spans="1:9" ht="11.65" x14ac:dyDescent="0.35">
      <c r="A277" s="24">
        <v>44805</v>
      </c>
      <c r="B277" s="25">
        <v>58.6</v>
      </c>
      <c r="C277" s="26">
        <f t="shared" si="520"/>
        <v>-0.19505494505494503</v>
      </c>
      <c r="D277" s="25">
        <v>59.7</v>
      </c>
      <c r="E277" s="26">
        <f t="shared" ref="E277" si="528">D277/D265-1</f>
        <v>-0.25468164794007486</v>
      </c>
      <c r="F277" s="25">
        <v>58</v>
      </c>
      <c r="G277" s="26">
        <f t="shared" ref="G277" si="529">F277/F265-1</f>
        <v>-0.1483113069016152</v>
      </c>
      <c r="H277" s="16">
        <v>3585.62</v>
      </c>
      <c r="I277" s="9">
        <f t="shared" si="523"/>
        <v>-0.16759449709114715</v>
      </c>
    </row>
    <row r="278" spans="1:9" ht="11.65" x14ac:dyDescent="0.35">
      <c r="A278" s="24">
        <v>44835</v>
      </c>
      <c r="B278" s="25">
        <v>59.9</v>
      </c>
      <c r="C278" s="26">
        <f t="shared" si="520"/>
        <v>-0.16457461645746174</v>
      </c>
      <c r="D278" s="25">
        <v>65.599999999999994</v>
      </c>
      <c r="E278" s="26">
        <f t="shared" ref="E278" si="530">D278/D266-1</f>
        <v>-0.15572715572715579</v>
      </c>
      <c r="F278" s="25">
        <v>56.2</v>
      </c>
      <c r="G278" s="26">
        <f t="shared" ref="G278" si="531">F278/F266-1</f>
        <v>-0.17231222385861567</v>
      </c>
      <c r="H278" s="16">
        <v>3871.98</v>
      </c>
      <c r="I278" s="9">
        <f t="shared" si="523"/>
        <v>-0.15924853106584036</v>
      </c>
    </row>
    <row r="279" spans="1:9" ht="11.65" x14ac:dyDescent="0.35">
      <c r="A279" s="24">
        <v>44866</v>
      </c>
      <c r="B279" s="25">
        <v>56.7</v>
      </c>
      <c r="C279" s="26">
        <f t="shared" si="520"/>
        <v>-0.15875370919881304</v>
      </c>
      <c r="D279" s="25">
        <v>58.7</v>
      </c>
      <c r="E279" s="26">
        <f t="shared" ref="E279" si="532">D279/D267-1</f>
        <v>-0.20244565217391297</v>
      </c>
      <c r="F279" s="25">
        <v>55.5</v>
      </c>
      <c r="G279" s="26">
        <f t="shared" ref="G279" si="533">F279/F267-1</f>
        <v>-0.12598425196850394</v>
      </c>
      <c r="H279" s="16">
        <v>4080.11</v>
      </c>
      <c r="I279" s="9">
        <f t="shared" si="523"/>
        <v>-0.1066104663893146</v>
      </c>
    </row>
    <row r="280" spans="1:9" ht="11.65" x14ac:dyDescent="0.35">
      <c r="A280" s="24">
        <v>44896</v>
      </c>
      <c r="B280" s="25">
        <v>59.8</v>
      </c>
      <c r="C280" s="26">
        <f t="shared" si="520"/>
        <v>-0.15297450424929171</v>
      </c>
      <c r="D280" s="25">
        <v>59.6</v>
      </c>
      <c r="E280" s="26">
        <f t="shared" ref="E280" si="534">D280/D268-1</f>
        <v>-0.19676549865229109</v>
      </c>
      <c r="F280" s="25">
        <v>60</v>
      </c>
      <c r="G280" s="26">
        <f t="shared" ref="G280" si="535">F280/F268-1</f>
        <v>-0.12152269399707172</v>
      </c>
      <c r="H280" s="16">
        <v>3839.5</v>
      </c>
      <c r="I280" s="9">
        <f t="shared" si="523"/>
        <v>-0.19442824232404154</v>
      </c>
    </row>
    <row r="281" spans="1:9" ht="11.65" x14ac:dyDescent="0.35">
      <c r="A281" s="24">
        <v>44927</v>
      </c>
      <c r="B281" s="25">
        <v>64.900000000000006</v>
      </c>
      <c r="C281" s="26">
        <f t="shared" si="520"/>
        <v>-3.4226190476190466E-2</v>
      </c>
      <c r="D281" s="25">
        <v>68.5</v>
      </c>
      <c r="E281" s="26">
        <f t="shared" ref="E281" si="536">D281/D269-1</f>
        <v>-4.861111111111116E-2</v>
      </c>
      <c r="F281" s="25">
        <v>62.6</v>
      </c>
      <c r="G281" s="26">
        <f t="shared" ref="G281" si="537">F281/F269-1</f>
        <v>-2.3400936037441422E-2</v>
      </c>
      <c r="H281" s="16">
        <v>4076.6</v>
      </c>
      <c r="I281" s="9">
        <f t="shared" si="523"/>
        <v>-9.7208534951445658E-2</v>
      </c>
    </row>
    <row r="282" spans="1:9" ht="11.65" x14ac:dyDescent="0.35">
      <c r="A282" s="24">
        <v>44958</v>
      </c>
      <c r="B282" s="25">
        <v>66.900000000000006</v>
      </c>
      <c r="C282" s="26">
        <f t="shared" si="520"/>
        <v>6.5286624203821697E-2</v>
      </c>
      <c r="D282" s="25">
        <v>70.7</v>
      </c>
      <c r="E282" s="26">
        <f t="shared" ref="E282" si="538">D282/D270-1</f>
        <v>3.665689149560114E-2</v>
      </c>
      <c r="F282" s="25">
        <v>64.5</v>
      </c>
      <c r="G282" s="26">
        <f t="shared" ref="G282" si="539">F282/F270-1</f>
        <v>8.5858585858585856E-2</v>
      </c>
      <c r="H282" s="16">
        <v>3970.15</v>
      </c>
      <c r="I282" s="9">
        <f t="shared" si="523"/>
        <v>-9.2317224287484456E-2</v>
      </c>
    </row>
    <row r="283" spans="1:9" ht="11.65" x14ac:dyDescent="0.35">
      <c r="A283" s="24">
        <v>44986</v>
      </c>
      <c r="B283" s="25">
        <v>62</v>
      </c>
      <c r="C283" s="26">
        <f t="shared" si="520"/>
        <v>4.3771043771043905E-2</v>
      </c>
      <c r="D283" s="25">
        <v>66.3</v>
      </c>
      <c r="E283" s="26">
        <f t="shared" ref="E283" si="540">D283/D271-1</f>
        <v>-1.3392857142857206E-2</v>
      </c>
      <c r="F283" s="25">
        <v>59.2</v>
      </c>
      <c r="G283" s="26">
        <f t="shared" ref="G283" si="541">F283/F271-1</f>
        <v>9.0239410681399734E-2</v>
      </c>
      <c r="H283" s="16">
        <v>4109.3100000000004</v>
      </c>
      <c r="I283" s="9">
        <f t="shared" si="523"/>
        <v>-9.2949644734140913E-2</v>
      </c>
    </row>
    <row r="284" spans="1:9" ht="11.65" x14ac:dyDescent="0.35">
      <c r="A284" s="24">
        <v>45017</v>
      </c>
      <c r="B284" s="25">
        <v>63.7</v>
      </c>
      <c r="C284" s="26">
        <f t="shared" si="520"/>
        <v>-2.3006134969325132E-2</v>
      </c>
      <c r="D284" s="25">
        <v>68.5</v>
      </c>
      <c r="E284" s="26">
        <f t="shared" ref="E284" si="542">D284/D272-1</f>
        <v>-1.2968299711815678E-2</v>
      </c>
      <c r="F284" s="25">
        <v>60.6</v>
      </c>
      <c r="G284" s="26">
        <f t="shared" ref="G284" si="543">F284/F272-1</f>
        <v>-3.0399999999999983E-2</v>
      </c>
      <c r="H284" s="16">
        <v>4169.4799999999996</v>
      </c>
      <c r="I284" s="9">
        <f t="shared" si="523"/>
        <v>9.0877628614229877E-3</v>
      </c>
    </row>
    <row r="285" spans="1:9" ht="11.65" x14ac:dyDescent="0.35">
      <c r="A285" s="24">
        <v>45047</v>
      </c>
      <c r="B285" s="25">
        <v>59</v>
      </c>
      <c r="C285" s="26">
        <f t="shared" si="520"/>
        <v>1.0273972602739656E-2</v>
      </c>
      <c r="D285" s="25">
        <v>65.099999999999994</v>
      </c>
      <c r="E285" s="26">
        <f t="shared" ref="E285" si="544">D285/D273-1</f>
        <v>2.8436018957345821E-2</v>
      </c>
      <c r="F285" s="25">
        <v>55.1</v>
      </c>
      <c r="G285" s="26">
        <f t="shared" ref="G285" si="545">F285/F273-1</f>
        <v>-1.8115942028985588E-3</v>
      </c>
      <c r="H285" s="16">
        <v>4179.83</v>
      </c>
      <c r="I285" s="9">
        <f t="shared" si="523"/>
        <v>1.1538787314110177E-2</v>
      </c>
    </row>
    <row r="286" spans="1:9" ht="11.65" x14ac:dyDescent="0.35">
      <c r="A286" s="24">
        <v>45078</v>
      </c>
      <c r="B286" s="25">
        <v>64.2</v>
      </c>
      <c r="C286" s="26">
        <f t="shared" si="520"/>
        <v>0.28400000000000003</v>
      </c>
      <c r="D286" s="25">
        <v>68.900000000000006</v>
      </c>
      <c r="E286" s="26">
        <f t="shared" ref="E286" si="546">D286/D274-1</f>
        <v>0.28066914498141271</v>
      </c>
      <c r="F286" s="25">
        <v>61.1</v>
      </c>
      <c r="G286" s="26">
        <f t="shared" ref="G286" si="547">F286/F274-1</f>
        <v>0.2863157894736843</v>
      </c>
      <c r="H286" s="16">
        <v>4450.38</v>
      </c>
      <c r="I286" s="9">
        <f t="shared" si="523"/>
        <v>0.17567588987103022</v>
      </c>
    </row>
    <row r="287" spans="1:9" ht="11.65" x14ac:dyDescent="0.35">
      <c r="A287" s="24">
        <v>45108</v>
      </c>
      <c r="B287" s="25">
        <v>71.5</v>
      </c>
      <c r="C287" s="26">
        <f t="shared" si="520"/>
        <v>0.38834951456310685</v>
      </c>
      <c r="D287" s="25">
        <v>76.5</v>
      </c>
      <c r="E287" s="26">
        <f t="shared" ref="E287" si="548">D287/D275-1</f>
        <v>0.31669535283993122</v>
      </c>
      <c r="F287" s="25">
        <v>68.3</v>
      </c>
      <c r="G287" s="26">
        <f t="shared" ref="G287" si="549">F287/F275-1</f>
        <v>0.44397463002114157</v>
      </c>
      <c r="H287" s="16">
        <v>4588.96</v>
      </c>
      <c r="I287" s="9">
        <f t="shared" si="523"/>
        <v>0.11105031365836293</v>
      </c>
    </row>
    <row r="288" spans="1:9" ht="11.65" x14ac:dyDescent="0.35">
      <c r="A288" s="24">
        <v>45139</v>
      </c>
      <c r="B288" s="25">
        <v>69.400000000000006</v>
      </c>
      <c r="C288" s="26">
        <f t="shared" si="520"/>
        <v>0.19243986254295531</v>
      </c>
      <c r="D288" s="25">
        <v>75.5</v>
      </c>
      <c r="E288" s="26">
        <f t="shared" ref="E288" si="550">D288/D276-1</f>
        <v>0.28839590443686003</v>
      </c>
      <c r="F288" s="25">
        <v>65.400000000000006</v>
      </c>
      <c r="G288" s="26">
        <f t="shared" ref="G288" si="551">F288/F276-1</f>
        <v>0.12758620689655187</v>
      </c>
      <c r="H288" s="16">
        <v>4507.66</v>
      </c>
      <c r="I288" s="9">
        <f t="shared" si="523"/>
        <v>0.13973704171934265</v>
      </c>
    </row>
    <row r="289" spans="1:9" ht="11.65" x14ac:dyDescent="0.35">
      <c r="A289" s="24">
        <v>45170</v>
      </c>
      <c r="B289" s="25">
        <v>67.8</v>
      </c>
      <c r="C289" s="26">
        <f t="shared" si="520"/>
        <v>0.15699658703071662</v>
      </c>
      <c r="D289" s="25">
        <v>71.099999999999994</v>
      </c>
      <c r="E289" s="26">
        <f t="shared" ref="E289" si="552">D289/D277-1</f>
        <v>0.19095477386934667</v>
      </c>
      <c r="F289" s="25">
        <v>65.7</v>
      </c>
      <c r="G289" s="26">
        <f t="shared" ref="G289" si="553">F289/F277-1</f>
        <v>0.13275862068965516</v>
      </c>
      <c r="H289" s="16">
        <v>4288.05</v>
      </c>
      <c r="I289" s="9">
        <f t="shared" si="523"/>
        <v>0.19590196395602444</v>
      </c>
    </row>
    <row r="290" spans="1:9" ht="11.65" x14ac:dyDescent="0.35">
      <c r="A290" s="24">
        <v>45200</v>
      </c>
      <c r="B290" s="25">
        <v>63.8</v>
      </c>
      <c r="C290" s="26">
        <f t="shared" si="520"/>
        <v>6.5108514190317157E-2</v>
      </c>
      <c r="D290" s="25">
        <v>70.599999999999994</v>
      </c>
      <c r="E290" s="26">
        <f t="shared" ref="E290" si="554">D290/D278-1</f>
        <v>7.6219512195121908E-2</v>
      </c>
      <c r="F290" s="25">
        <v>59.3</v>
      </c>
      <c r="G290" s="26">
        <f t="shared" ref="G290" si="555">F290/F278-1</f>
        <v>5.5160142348754437E-2</v>
      </c>
      <c r="H290" s="16">
        <v>4193.8</v>
      </c>
      <c r="I290" s="9">
        <f t="shared" si="523"/>
        <v>8.3115098735014215E-2</v>
      </c>
    </row>
    <row r="291" spans="1:9" ht="11.65" x14ac:dyDescent="0.35">
      <c r="A291" s="24">
        <v>45231</v>
      </c>
      <c r="B291" s="25">
        <v>61.3</v>
      </c>
      <c r="C291" s="26">
        <f t="shared" si="520"/>
        <v>8.1128747795414347E-2</v>
      </c>
      <c r="D291" s="25">
        <v>68.3</v>
      </c>
      <c r="E291" s="26">
        <f t="shared" ref="E291" si="556">D291/D279-1</f>
        <v>0.16354344122657571</v>
      </c>
      <c r="F291" s="25">
        <v>56.8</v>
      </c>
      <c r="G291" s="26">
        <f t="shared" ref="G291" si="557">F291/F279-1</f>
        <v>2.3423423423423406E-2</v>
      </c>
      <c r="H291" s="16">
        <v>4567.8</v>
      </c>
      <c r="I291" s="9">
        <f t="shared" si="523"/>
        <v>0.1195286401592115</v>
      </c>
    </row>
    <row r="292" spans="1:9" ht="11.65" x14ac:dyDescent="0.35">
      <c r="A292" s="24">
        <v>45261</v>
      </c>
      <c r="B292" s="25">
        <v>69.7</v>
      </c>
      <c r="C292" s="26">
        <f t="shared" si="520"/>
        <v>0.16555183946488294</v>
      </c>
      <c r="D292" s="25">
        <v>73.3</v>
      </c>
      <c r="E292" s="26">
        <f t="shared" ref="E292" si="558">D292/D280-1</f>
        <v>0.22986577181208045</v>
      </c>
      <c r="F292" s="25">
        <v>67.400000000000006</v>
      </c>
      <c r="G292" s="26">
        <f t="shared" ref="G292" si="559">F292/F280-1</f>
        <v>0.12333333333333352</v>
      </c>
      <c r="H292" s="16">
        <v>4769.83</v>
      </c>
      <c r="I292" s="9">
        <f t="shared" si="523"/>
        <v>0.24230498762859742</v>
      </c>
    </row>
    <row r="293" spans="1:9" ht="11.65" x14ac:dyDescent="0.35">
      <c r="A293" s="24">
        <v>45292</v>
      </c>
      <c r="B293" s="25">
        <v>79</v>
      </c>
      <c r="C293" s="26">
        <f t="shared" si="520"/>
        <v>0.21725731895223399</v>
      </c>
      <c r="D293" s="25">
        <v>81.900000000000006</v>
      </c>
      <c r="E293" s="26">
        <f t="shared" ref="E293" si="560">D293/D281-1</f>
        <v>0.19562043795620454</v>
      </c>
      <c r="F293" s="25">
        <v>77.099999999999994</v>
      </c>
      <c r="G293" s="26">
        <f t="shared" ref="G293" si="561">F293/F281-1</f>
        <v>0.23162939297124585</v>
      </c>
      <c r="H293" s="16">
        <v>4845.6499999999996</v>
      </c>
      <c r="I293" s="9">
        <f t="shared" si="523"/>
        <v>0.18864985527154965</v>
      </c>
    </row>
    <row r="294" spans="1:9" ht="11.65" x14ac:dyDescent="0.35">
      <c r="A294" s="24">
        <v>45323</v>
      </c>
      <c r="B294" s="25">
        <v>76.900000000000006</v>
      </c>
      <c r="C294" s="26">
        <f t="shared" si="520"/>
        <v>0.14947683109118093</v>
      </c>
      <c r="D294" s="25">
        <v>79.400000000000006</v>
      </c>
      <c r="E294" s="26">
        <f t="shared" ref="E294" si="562">D294/D282-1</f>
        <v>0.1230551626591232</v>
      </c>
      <c r="F294" s="25">
        <v>75.2</v>
      </c>
      <c r="G294" s="26">
        <f t="shared" ref="G294" si="563">F294/F282-1</f>
        <v>0.16589147286821704</v>
      </c>
      <c r="H294" s="16">
        <v>5096.2700000000004</v>
      </c>
      <c r="I294" s="9">
        <f t="shared" si="523"/>
        <v>0.28364671360024185</v>
      </c>
    </row>
    <row r="295" spans="1:9" ht="11.65" x14ac:dyDescent="0.35">
      <c r="A295" s="24">
        <v>45352</v>
      </c>
      <c r="B295" s="25">
        <v>79.400000000000006</v>
      </c>
      <c r="C295" s="26">
        <f t="shared" si="520"/>
        <v>0.28064516129032269</v>
      </c>
      <c r="D295" s="25">
        <v>82.5</v>
      </c>
      <c r="E295" s="26">
        <f t="shared" ref="E295" si="564">D295/D283-1</f>
        <v>0.24434389140271495</v>
      </c>
      <c r="F295" s="25">
        <v>77.400000000000006</v>
      </c>
      <c r="G295" s="26">
        <f t="shared" ref="G295" si="565">F295/F283-1</f>
        <v>0.30743243243243246</v>
      </c>
      <c r="H295" s="16">
        <v>5254.35</v>
      </c>
      <c r="I295" s="9">
        <f t="shared" si="523"/>
        <v>0.27864532001722919</v>
      </c>
    </row>
    <row r="296" spans="1:9" ht="11.65" x14ac:dyDescent="0.35">
      <c r="A296" s="24">
        <v>45383</v>
      </c>
      <c r="B296" s="25">
        <v>69.099999999999994</v>
      </c>
      <c r="C296" s="26">
        <f t="shared" si="520"/>
        <v>8.477237048665609E-2</v>
      </c>
      <c r="D296" s="25">
        <v>79</v>
      </c>
      <c r="E296" s="26">
        <f t="shared" ref="E296:E298" si="566">D296/D284-1</f>
        <v>0.15328467153284664</v>
      </c>
      <c r="F296" s="25">
        <v>76</v>
      </c>
      <c r="G296" s="26">
        <f t="shared" ref="G296:G298" si="567">F296/F284-1</f>
        <v>0.2541254125412542</v>
      </c>
      <c r="H296" s="42">
        <v>5035.6899999999996</v>
      </c>
      <c r="I296" s="39">
        <f t="shared" si="523"/>
        <v>0.20775012711417262</v>
      </c>
    </row>
    <row r="297" spans="1:9" ht="11.65" x14ac:dyDescent="0.35">
      <c r="A297" s="24">
        <v>45413</v>
      </c>
      <c r="B297" s="25">
        <v>68.2</v>
      </c>
      <c r="C297" s="26">
        <f t="shared" si="520"/>
        <v>0.15593220338983049</v>
      </c>
      <c r="D297" s="25">
        <v>69.599999999999994</v>
      </c>
      <c r="E297" s="26">
        <f t="shared" si="566"/>
        <v>6.9124423963133674E-2</v>
      </c>
      <c r="F297" s="25">
        <v>68.8</v>
      </c>
      <c r="G297" s="41">
        <f>F297/F285-1</f>
        <v>0.24863883847549895</v>
      </c>
      <c r="H297" s="40"/>
      <c r="I297" s="40"/>
    </row>
    <row r="298" spans="1:9" ht="11.65" x14ac:dyDescent="0.35">
      <c r="A298" s="24">
        <v>45444</v>
      </c>
      <c r="B298" s="25"/>
      <c r="C298" s="26"/>
      <c r="D298" s="25">
        <v>65.900000000000006</v>
      </c>
      <c r="E298" s="26">
        <f t="shared" si="566"/>
        <v>-4.3541364296081242E-2</v>
      </c>
      <c r="F298" s="25">
        <v>69.599999999999994</v>
      </c>
      <c r="G298" s="41">
        <f t="shared" si="567"/>
        <v>0.13911620294599003</v>
      </c>
      <c r="H298" s="40"/>
      <c r="I298" s="40"/>
    </row>
    <row r="299" spans="1:9" ht="11.65" x14ac:dyDescent="0.35"/>
    <row r="300" spans="1:9" ht="11.65" x14ac:dyDescent="0.35"/>
    <row r="301" spans="1:9" ht="11.65" x14ac:dyDescent="0.35"/>
    <row r="302" spans="1:9" ht="11.65" x14ac:dyDescent="0.35"/>
    <row r="303" spans="1:9" ht="11.65" x14ac:dyDescent="0.35"/>
    <row r="304" spans="1:9" ht="11.65" x14ac:dyDescent="0.35"/>
    <row r="305" ht="11.65" x14ac:dyDescent="0.35"/>
    <row r="306" ht="11.65" x14ac:dyDescent="0.35"/>
    <row r="307" ht="11.65" x14ac:dyDescent="0.35"/>
    <row r="308" ht="11.65" x14ac:dyDescent="0.35"/>
    <row r="309" ht="11.65" x14ac:dyDescent="0.35"/>
    <row r="310" ht="11.65" x14ac:dyDescent="0.35"/>
    <row r="311" ht="11.65" x14ac:dyDescent="0.35"/>
    <row r="312" ht="11.65" x14ac:dyDescent="0.35"/>
    <row r="313" ht="11.65" x14ac:dyDescent="0.35"/>
    <row r="314" ht="11.65" x14ac:dyDescent="0.35"/>
    <row r="315" ht="11.65" x14ac:dyDescent="0.35"/>
    <row r="316" ht="11.65" x14ac:dyDescent="0.35"/>
    <row r="317" ht="11.65" x14ac:dyDescent="0.35"/>
    <row r="318" ht="11.65" x14ac:dyDescent="0.35"/>
    <row r="319" ht="11.65" x14ac:dyDescent="0.35"/>
    <row r="320" ht="11.65" x14ac:dyDescent="0.35"/>
    <row r="321" ht="11.65" x14ac:dyDescent="0.35"/>
    <row r="322" ht="11.65" x14ac:dyDescent="0.35"/>
    <row r="323" ht="11.65" x14ac:dyDescent="0.35"/>
    <row r="324" ht="11.65" x14ac:dyDescent="0.35"/>
    <row r="325" ht="11.65" x14ac:dyDescent="0.35"/>
    <row r="326" ht="11.65" x14ac:dyDescent="0.35"/>
    <row r="327" ht="11.65" x14ac:dyDescent="0.35"/>
    <row r="328" ht="11.65" x14ac:dyDescent="0.35"/>
    <row r="329" ht="11.65" x14ac:dyDescent="0.35"/>
    <row r="330" ht="11.65" x14ac:dyDescent="0.35"/>
    <row r="331" ht="11.65" x14ac:dyDescent="0.35"/>
    <row r="332" ht="11.65" x14ac:dyDescent="0.35"/>
    <row r="333" ht="11.65" x14ac:dyDescent="0.35"/>
    <row r="334" ht="11.65" x14ac:dyDescent="0.35"/>
    <row r="335" ht="11.65" x14ac:dyDescent="0.35"/>
    <row r="336" ht="11.65" x14ac:dyDescent="0.35"/>
    <row r="337" ht="11.65" x14ac:dyDescent="0.35"/>
    <row r="338" ht="11.65" x14ac:dyDescent="0.35"/>
    <row r="339" ht="11.65" x14ac:dyDescent="0.35"/>
    <row r="340" ht="11.65" x14ac:dyDescent="0.35"/>
    <row r="341" ht="11.65" x14ac:dyDescent="0.35"/>
    <row r="342" ht="11.65" x14ac:dyDescent="0.35"/>
    <row r="343" ht="11.65" x14ac:dyDescent="0.35"/>
    <row r="344" ht="11.65" x14ac:dyDescent="0.35"/>
    <row r="345" ht="11.65" x14ac:dyDescent="0.35"/>
    <row r="346" ht="11.65" x14ac:dyDescent="0.35"/>
    <row r="347" ht="11.65" x14ac:dyDescent="0.35"/>
    <row r="348" ht="11.65" x14ac:dyDescent="0.35"/>
    <row r="349" ht="11.65" x14ac:dyDescent="0.35"/>
    <row r="350" ht="11.65" x14ac:dyDescent="0.35"/>
    <row r="351" ht="11.65" x14ac:dyDescent="0.35"/>
    <row r="352" ht="11.65" x14ac:dyDescent="0.35"/>
    <row r="353" ht="11.65" x14ac:dyDescent="0.35"/>
    <row r="354" ht="11.65" x14ac:dyDescent="0.35"/>
    <row r="355" ht="11.65" x14ac:dyDescent="0.35"/>
    <row r="356" ht="11.65" x14ac:dyDescent="0.35"/>
    <row r="357" ht="11.65" x14ac:dyDescent="0.35"/>
    <row r="358" ht="11.65" x14ac:dyDescent="0.35"/>
    <row r="359" ht="11.65" x14ac:dyDescent="0.35"/>
    <row r="360" ht="11.65" x14ac:dyDescent="0.35"/>
    <row r="361" ht="11.65" x14ac:dyDescent="0.35"/>
    <row r="362" ht="11.65" x14ac:dyDescent="0.35"/>
    <row r="363" ht="11.65" x14ac:dyDescent="0.35"/>
    <row r="364" ht="11.65" x14ac:dyDescent="0.35"/>
    <row r="365" ht="11.65" x14ac:dyDescent="0.35"/>
    <row r="366" ht="11.65" x14ac:dyDescent="0.35"/>
    <row r="367" ht="11.65" x14ac:dyDescent="0.35"/>
    <row r="368" ht="11.65" x14ac:dyDescent="0.35"/>
    <row r="369" ht="11.65" x14ac:dyDescent="0.35"/>
    <row r="370" ht="11.65" x14ac:dyDescent="0.35"/>
    <row r="371" ht="11.65" x14ac:dyDescent="0.35"/>
    <row r="372" ht="11.65" x14ac:dyDescent="0.35"/>
    <row r="373" ht="11.65" x14ac:dyDescent="0.35"/>
    <row r="374" ht="11.65" x14ac:dyDescent="0.35"/>
    <row r="375" ht="11.65" x14ac:dyDescent="0.35"/>
    <row r="376" ht="11.65" x14ac:dyDescent="0.35"/>
    <row r="377" ht="11.65" x14ac:dyDescent="0.35"/>
    <row r="378" ht="11.65" x14ac:dyDescent="0.35"/>
    <row r="379" ht="11.65" x14ac:dyDescent="0.35"/>
    <row r="380" ht="11.65" x14ac:dyDescent="0.35"/>
    <row r="381" ht="11.65" x14ac:dyDescent="0.35"/>
    <row r="382" ht="11.65" x14ac:dyDescent="0.35"/>
    <row r="383" ht="11.65" x14ac:dyDescent="0.35"/>
    <row r="384" ht="11.65" x14ac:dyDescent="0.35"/>
    <row r="385" ht="11.65" x14ac:dyDescent="0.35"/>
    <row r="386" ht="11.65" x14ac:dyDescent="0.35"/>
    <row r="387" ht="11.65" x14ac:dyDescent="0.35"/>
    <row r="388" ht="11.65" x14ac:dyDescent="0.35"/>
    <row r="389" ht="11.65" x14ac:dyDescent="0.35"/>
    <row r="390" ht="11.65" x14ac:dyDescent="0.35"/>
    <row r="391" ht="11.65" x14ac:dyDescent="0.35"/>
    <row r="392" ht="11.65" x14ac:dyDescent="0.35"/>
    <row r="393" ht="11.65" x14ac:dyDescent="0.35"/>
    <row r="394" ht="11.65" x14ac:dyDescent="0.35"/>
    <row r="395" ht="11.65" x14ac:dyDescent="0.35"/>
    <row r="396" ht="11.65" x14ac:dyDescent="0.35"/>
    <row r="397" ht="11.65" x14ac:dyDescent="0.35"/>
    <row r="398" ht="11.65" x14ac:dyDescent="0.35"/>
    <row r="399" ht="11.65" x14ac:dyDescent="0.35"/>
    <row r="400" ht="11.65" x14ac:dyDescent="0.35"/>
    <row r="401" ht="11.65" x14ac:dyDescent="0.35"/>
    <row r="402" ht="11.65" x14ac:dyDescent="0.35"/>
    <row r="403" ht="11.65" x14ac:dyDescent="0.35"/>
    <row r="404" ht="11.65" x14ac:dyDescent="0.35"/>
    <row r="405" ht="11.65" x14ac:dyDescent="0.35"/>
    <row r="406" ht="11.65" x14ac:dyDescent="0.35"/>
    <row r="407" ht="11.65" x14ac:dyDescent="0.35"/>
    <row r="408" ht="11.65" x14ac:dyDescent="0.35"/>
    <row r="409" ht="11.65" x14ac:dyDescent="0.35"/>
    <row r="410" ht="11.65" x14ac:dyDescent="0.35"/>
    <row r="411" ht="11.65" x14ac:dyDescent="0.35"/>
    <row r="412" ht="11.65" x14ac:dyDescent="0.35"/>
    <row r="413" ht="11.65" x14ac:dyDescent="0.35"/>
    <row r="414" ht="11.65" x14ac:dyDescent="0.35"/>
    <row r="415" ht="11.65" x14ac:dyDescent="0.35"/>
    <row r="416" ht="11.65" x14ac:dyDescent="0.35"/>
    <row r="417" ht="11.65" x14ac:dyDescent="0.35"/>
    <row r="418" ht="11.65" x14ac:dyDescent="0.35"/>
    <row r="419" ht="11.65" x14ac:dyDescent="0.35"/>
    <row r="420" ht="11.65" x14ac:dyDescent="0.35"/>
    <row r="421" ht="11.65" x14ac:dyDescent="0.35"/>
    <row r="422" ht="11.65" x14ac:dyDescent="0.35"/>
    <row r="423" ht="11.65" x14ac:dyDescent="0.35"/>
    <row r="424" ht="11.65" x14ac:dyDescent="0.35"/>
    <row r="425" ht="11.65" x14ac:dyDescent="0.35"/>
    <row r="426" ht="11.65" x14ac:dyDescent="0.35"/>
    <row r="427" ht="11.65" x14ac:dyDescent="0.35"/>
    <row r="428" ht="11.65" x14ac:dyDescent="0.35"/>
    <row r="429" ht="11.65" x14ac:dyDescent="0.35"/>
    <row r="430" ht="11.65" x14ac:dyDescent="0.35"/>
    <row r="431" ht="11.65" x14ac:dyDescent="0.35"/>
    <row r="432" ht="11.65" x14ac:dyDescent="0.35"/>
    <row r="433" ht="11.65" x14ac:dyDescent="0.35"/>
    <row r="434" ht="11.65" x14ac:dyDescent="0.35"/>
    <row r="435" ht="11.65" x14ac:dyDescent="0.35"/>
    <row r="436" ht="11.65" x14ac:dyDescent="0.35"/>
    <row r="437" ht="11.65" x14ac:dyDescent="0.35"/>
    <row r="438" ht="11.65" x14ac:dyDescent="0.35"/>
    <row r="439" ht="11.65" x14ac:dyDescent="0.35"/>
    <row r="440" ht="11.65" x14ac:dyDescent="0.35"/>
    <row r="441" ht="11.65" x14ac:dyDescent="0.35"/>
    <row r="442" ht="11.65" x14ac:dyDescent="0.35"/>
    <row r="443" ht="11.65" x14ac:dyDescent="0.35"/>
    <row r="444" ht="11.65" x14ac:dyDescent="0.35"/>
    <row r="445" ht="11.65" x14ac:dyDescent="0.35"/>
    <row r="446" ht="11.65" x14ac:dyDescent="0.35"/>
    <row r="447" ht="11.65" x14ac:dyDescent="0.35"/>
    <row r="448" ht="11.65" x14ac:dyDescent="0.35"/>
    <row r="449" ht="11.65" x14ac:dyDescent="0.35"/>
    <row r="450" ht="11.65" x14ac:dyDescent="0.35"/>
    <row r="451" ht="11.65" x14ac:dyDescent="0.35"/>
    <row r="452" ht="11.65" x14ac:dyDescent="0.35"/>
    <row r="453" ht="11.65" x14ac:dyDescent="0.35"/>
    <row r="454" ht="11.65" x14ac:dyDescent="0.35"/>
    <row r="455" ht="11.65" x14ac:dyDescent="0.35"/>
    <row r="456" ht="11.65" x14ac:dyDescent="0.35"/>
    <row r="457" ht="11.65" x14ac:dyDescent="0.35"/>
    <row r="458" ht="11.65" x14ac:dyDescent="0.35"/>
    <row r="459" ht="11.65" x14ac:dyDescent="0.35"/>
    <row r="460" ht="11.65" x14ac:dyDescent="0.35"/>
    <row r="461" ht="11.65" x14ac:dyDescent="0.35"/>
    <row r="462" ht="11.65" x14ac:dyDescent="0.35"/>
    <row r="463" ht="11.65" x14ac:dyDescent="0.35"/>
    <row r="464" ht="11.65" x14ac:dyDescent="0.35"/>
    <row r="465" ht="11.65" x14ac:dyDescent="0.35"/>
    <row r="466" ht="11.65" x14ac:dyDescent="0.35"/>
    <row r="467" ht="11.65" x14ac:dyDescent="0.35"/>
    <row r="468" ht="11.65" x14ac:dyDescent="0.35"/>
    <row r="469" ht="11.65" x14ac:dyDescent="0.35"/>
    <row r="470" ht="11.65" x14ac:dyDescent="0.35"/>
    <row r="471" ht="11.65" x14ac:dyDescent="0.35"/>
    <row r="472" ht="11.65" x14ac:dyDescent="0.35"/>
    <row r="473" ht="11.65" x14ac:dyDescent="0.35"/>
    <row r="474" ht="11.65" x14ac:dyDescent="0.35"/>
    <row r="475" ht="11.65" x14ac:dyDescent="0.35"/>
    <row r="476" ht="11.65" x14ac:dyDescent="0.35"/>
    <row r="477" ht="11.65" x14ac:dyDescent="0.35"/>
    <row r="478" ht="11.65" x14ac:dyDescent="0.35"/>
    <row r="479" ht="11.65" x14ac:dyDescent="0.35"/>
    <row r="480" ht="11.65" x14ac:dyDescent="0.35"/>
    <row r="481" ht="11.65" x14ac:dyDescent="0.35"/>
    <row r="482" ht="11.65" x14ac:dyDescent="0.35"/>
    <row r="483" ht="11.65" x14ac:dyDescent="0.35"/>
    <row r="484" ht="11.65" x14ac:dyDescent="0.35"/>
    <row r="485" ht="11.65" x14ac:dyDescent="0.35"/>
    <row r="486" ht="11.65" x14ac:dyDescent="0.35"/>
    <row r="487" ht="11.65" x14ac:dyDescent="0.35"/>
    <row r="488" ht="11.65" x14ac:dyDescent="0.35"/>
    <row r="489" ht="11.65" x14ac:dyDescent="0.35"/>
    <row r="490" ht="11.65" x14ac:dyDescent="0.35"/>
    <row r="491" ht="11.65" x14ac:dyDescent="0.35"/>
    <row r="492" ht="11.65" x14ac:dyDescent="0.35"/>
    <row r="493" ht="11.65" x14ac:dyDescent="0.35"/>
    <row r="494" ht="11.65" x14ac:dyDescent="0.35"/>
    <row r="495" ht="11.65" x14ac:dyDescent="0.35"/>
    <row r="496" ht="11.65" x14ac:dyDescent="0.35"/>
    <row r="497" ht="11.65" x14ac:dyDescent="0.35"/>
    <row r="498" ht="11.65" x14ac:dyDescent="0.35"/>
    <row r="499" ht="11.65" x14ac:dyDescent="0.35"/>
    <row r="500" ht="11.65" x14ac:dyDescent="0.35"/>
    <row r="501" ht="11.65" x14ac:dyDescent="0.35"/>
    <row r="502" ht="11.65" x14ac:dyDescent="0.35"/>
    <row r="503" ht="11.65" x14ac:dyDescent="0.35"/>
    <row r="504" ht="11.65" x14ac:dyDescent="0.35"/>
    <row r="505" ht="11.65" x14ac:dyDescent="0.35"/>
    <row r="506" ht="11.65" x14ac:dyDescent="0.35"/>
    <row r="507" ht="11.65" x14ac:dyDescent="0.35"/>
    <row r="508" ht="11.65" x14ac:dyDescent="0.35"/>
    <row r="509" ht="11.65" x14ac:dyDescent="0.35"/>
    <row r="510" ht="11.65" x14ac:dyDescent="0.35"/>
    <row r="511" ht="11.65" x14ac:dyDescent="0.35"/>
    <row r="512" ht="11.65" x14ac:dyDescent="0.35"/>
    <row r="513" ht="11.65" x14ac:dyDescent="0.35"/>
    <row r="514" ht="11.65" x14ac:dyDescent="0.35"/>
    <row r="515" ht="11.65" x14ac:dyDescent="0.35"/>
    <row r="516" ht="11.65" x14ac:dyDescent="0.35"/>
    <row r="517" ht="11.65" x14ac:dyDescent="0.35"/>
    <row r="518" ht="11.65" x14ac:dyDescent="0.35"/>
    <row r="519" ht="11.65" x14ac:dyDescent="0.35"/>
    <row r="520" ht="11.65" x14ac:dyDescent="0.35"/>
    <row r="521" ht="11.65" x14ac:dyDescent="0.35"/>
    <row r="522" ht="11.65" x14ac:dyDescent="0.35"/>
    <row r="523" ht="11.65" x14ac:dyDescent="0.35"/>
    <row r="524" ht="11.65" x14ac:dyDescent="0.35"/>
    <row r="525" ht="11.65" x14ac:dyDescent="0.35"/>
    <row r="526" ht="11.65" x14ac:dyDescent="0.35"/>
    <row r="527" ht="11.65" x14ac:dyDescent="0.35"/>
    <row r="528" ht="11.65" x14ac:dyDescent="0.35"/>
    <row r="529" ht="11.65" x14ac:dyDescent="0.35"/>
    <row r="530" ht="11.65" x14ac:dyDescent="0.35"/>
    <row r="531" ht="11.65" x14ac:dyDescent="0.35"/>
    <row r="532" ht="11.65" x14ac:dyDescent="0.35"/>
    <row r="533" ht="11.65" x14ac:dyDescent="0.35"/>
    <row r="534" ht="11.65" x14ac:dyDescent="0.35"/>
    <row r="535" ht="11.65" x14ac:dyDescent="0.35"/>
    <row r="536" ht="11.65" x14ac:dyDescent="0.35"/>
    <row r="537" ht="11.65" x14ac:dyDescent="0.35"/>
    <row r="538" ht="11.65" x14ac:dyDescent="0.35"/>
    <row r="539" ht="11.65" x14ac:dyDescent="0.35"/>
    <row r="540" ht="11.65" x14ac:dyDescent="0.35"/>
    <row r="541" ht="11.65" x14ac:dyDescent="0.35"/>
    <row r="542" ht="11.65" x14ac:dyDescent="0.35"/>
    <row r="543" ht="11.65" x14ac:dyDescent="0.35"/>
    <row r="544" ht="11.65" x14ac:dyDescent="0.35"/>
    <row r="545" ht="11.65" x14ac:dyDescent="0.35"/>
    <row r="546" ht="11.65" x14ac:dyDescent="0.35"/>
    <row r="547" ht="11.65" x14ac:dyDescent="0.35"/>
    <row r="548" ht="11.65" x14ac:dyDescent="0.35"/>
    <row r="549" ht="11.65" x14ac:dyDescent="0.35"/>
    <row r="550" ht="11.65" x14ac:dyDescent="0.35"/>
    <row r="551" ht="11.65" x14ac:dyDescent="0.35"/>
    <row r="552" ht="11.65" x14ac:dyDescent="0.35"/>
    <row r="553" ht="11.65" x14ac:dyDescent="0.35"/>
    <row r="554" ht="11.65" x14ac:dyDescent="0.35"/>
    <row r="555" ht="11.65" x14ac:dyDescent="0.35"/>
    <row r="556" ht="11.65" x14ac:dyDescent="0.35"/>
    <row r="557" ht="11.65" x14ac:dyDescent="0.35"/>
    <row r="558" ht="11.65" x14ac:dyDescent="0.35"/>
    <row r="559" ht="11.65" x14ac:dyDescent="0.35"/>
    <row r="560" ht="11.65" x14ac:dyDescent="0.35"/>
    <row r="561" ht="11.65" x14ac:dyDescent="0.35"/>
    <row r="562" ht="11.65" x14ac:dyDescent="0.35"/>
    <row r="563" ht="11.65" x14ac:dyDescent="0.35"/>
    <row r="564" ht="11.65" x14ac:dyDescent="0.35"/>
    <row r="565" ht="11.65" x14ac:dyDescent="0.35"/>
    <row r="566" ht="11.65" x14ac:dyDescent="0.35"/>
    <row r="567" ht="11.65" x14ac:dyDescent="0.35"/>
    <row r="568" ht="11.65" x14ac:dyDescent="0.35"/>
    <row r="569" ht="11.65" x14ac:dyDescent="0.35"/>
    <row r="570" ht="11.65" x14ac:dyDescent="0.35"/>
    <row r="571" ht="11.65" x14ac:dyDescent="0.35"/>
    <row r="572" ht="11.65" x14ac:dyDescent="0.35"/>
    <row r="573" ht="11.65" x14ac:dyDescent="0.35"/>
    <row r="574" ht="11.65" x14ac:dyDescent="0.35"/>
    <row r="575" ht="11.65" x14ac:dyDescent="0.35"/>
    <row r="576" ht="11.65" x14ac:dyDescent="0.35"/>
    <row r="577" ht="11.65" x14ac:dyDescent="0.35"/>
    <row r="578" ht="11.65" x14ac:dyDescent="0.35"/>
    <row r="579" ht="11.65" x14ac:dyDescent="0.35"/>
    <row r="580" ht="11.65" x14ac:dyDescent="0.35"/>
    <row r="581" ht="11.65" x14ac:dyDescent="0.35"/>
    <row r="582" ht="11.65" x14ac:dyDescent="0.35"/>
    <row r="583" ht="11.65" x14ac:dyDescent="0.35"/>
    <row r="584" ht="11.65" x14ac:dyDescent="0.35"/>
    <row r="585" ht="11.65" x14ac:dyDescent="0.35"/>
    <row r="586" ht="11.65" x14ac:dyDescent="0.35"/>
    <row r="587" ht="11.65" x14ac:dyDescent="0.35"/>
    <row r="588" ht="11.65" x14ac:dyDescent="0.35"/>
    <row r="589" ht="11.65" x14ac:dyDescent="0.35"/>
    <row r="590" ht="11.65" x14ac:dyDescent="0.35"/>
    <row r="591" ht="11.65" x14ac:dyDescent="0.35"/>
    <row r="592" ht="11.65" x14ac:dyDescent="0.35"/>
    <row r="593" ht="11.65" x14ac:dyDescent="0.35"/>
    <row r="594" ht="11.65" x14ac:dyDescent="0.35"/>
    <row r="595" ht="11.65" x14ac:dyDescent="0.35"/>
    <row r="596" ht="11.65" x14ac:dyDescent="0.35"/>
    <row r="597" ht="11.65" x14ac:dyDescent="0.35"/>
    <row r="598" ht="11.65" x14ac:dyDescent="0.35"/>
    <row r="599" ht="11.65" x14ac:dyDescent="0.35"/>
    <row r="600" ht="11.65" x14ac:dyDescent="0.35"/>
    <row r="601" ht="11.65" x14ac:dyDescent="0.35"/>
    <row r="602" ht="11.65" x14ac:dyDescent="0.35"/>
    <row r="603" ht="11.65" x14ac:dyDescent="0.35"/>
    <row r="604" ht="11.65" x14ac:dyDescent="0.35"/>
    <row r="605" ht="11.65" x14ac:dyDescent="0.35"/>
    <row r="606" ht="11.65" x14ac:dyDescent="0.35"/>
    <row r="607" ht="11.65" x14ac:dyDescent="0.35"/>
    <row r="608" ht="11.65" x14ac:dyDescent="0.35"/>
    <row r="609" ht="11.65" x14ac:dyDescent="0.35"/>
    <row r="610" ht="11.65" x14ac:dyDescent="0.35"/>
    <row r="611" ht="11.65" x14ac:dyDescent="0.35"/>
    <row r="612" ht="11.65" x14ac:dyDescent="0.35"/>
    <row r="613" ht="11.65" x14ac:dyDescent="0.35"/>
    <row r="614" ht="11.65" x14ac:dyDescent="0.35"/>
    <row r="615" ht="11.65" x14ac:dyDescent="0.35"/>
    <row r="616" ht="11.65" x14ac:dyDescent="0.35"/>
    <row r="617" ht="11.65" x14ac:dyDescent="0.35"/>
    <row r="618" ht="11.65" x14ac:dyDescent="0.35"/>
    <row r="619" ht="11.65" x14ac:dyDescent="0.35"/>
    <row r="620" ht="11.65" x14ac:dyDescent="0.35"/>
    <row r="621" ht="11.65" x14ac:dyDescent="0.35"/>
    <row r="622" ht="11.65" x14ac:dyDescent="0.35"/>
    <row r="623" ht="11.65" x14ac:dyDescent="0.35"/>
    <row r="624" ht="11.65" x14ac:dyDescent="0.35"/>
    <row r="625" ht="11.65" x14ac:dyDescent="0.35"/>
    <row r="626" ht="11.65" x14ac:dyDescent="0.35"/>
    <row r="627" ht="11.65" x14ac:dyDescent="0.35"/>
    <row r="628" ht="11.65" x14ac:dyDescent="0.35"/>
    <row r="629" ht="11.65" x14ac:dyDescent="0.35"/>
    <row r="630" ht="11.65" x14ac:dyDescent="0.35"/>
    <row r="631" ht="11.65" x14ac:dyDescent="0.35"/>
    <row r="632" ht="11.65" x14ac:dyDescent="0.35"/>
    <row r="633" ht="11.65" x14ac:dyDescent="0.35"/>
    <row r="634" ht="11.65" x14ac:dyDescent="0.35"/>
    <row r="635" ht="11.65" x14ac:dyDescent="0.35"/>
    <row r="636" ht="11.65" x14ac:dyDescent="0.35"/>
    <row r="637" ht="11.65" x14ac:dyDescent="0.35"/>
    <row r="638" ht="11.65" x14ac:dyDescent="0.35"/>
    <row r="639" ht="11.65" x14ac:dyDescent="0.35"/>
    <row r="640" ht="11.65" x14ac:dyDescent="0.35"/>
    <row r="641" ht="11.65" x14ac:dyDescent="0.35"/>
    <row r="642" ht="11.65" x14ac:dyDescent="0.35"/>
    <row r="643" ht="11.65" x14ac:dyDescent="0.35"/>
    <row r="644" ht="11.65" x14ac:dyDescent="0.35"/>
    <row r="645" ht="11.65" x14ac:dyDescent="0.35"/>
    <row r="646" ht="11.65" x14ac:dyDescent="0.35"/>
    <row r="647" ht="11.65" x14ac:dyDescent="0.35"/>
    <row r="648" ht="11.65" x14ac:dyDescent="0.35"/>
    <row r="649" ht="11.65" x14ac:dyDescent="0.35"/>
    <row r="650" ht="11.65" x14ac:dyDescent="0.35"/>
    <row r="651" ht="11.65" x14ac:dyDescent="0.35"/>
    <row r="652" ht="11.65" x14ac:dyDescent="0.35"/>
    <row r="653" ht="11.65" x14ac:dyDescent="0.35"/>
    <row r="654" ht="11.65" x14ac:dyDescent="0.35"/>
    <row r="655" ht="11.65" x14ac:dyDescent="0.35"/>
    <row r="656" ht="11.65" x14ac:dyDescent="0.35"/>
    <row r="657" ht="11.65" x14ac:dyDescent="0.35"/>
    <row r="658" ht="11.65" x14ac:dyDescent="0.35"/>
    <row r="659" ht="11.65" x14ac:dyDescent="0.35"/>
    <row r="660" ht="11.65" x14ac:dyDescent="0.35"/>
    <row r="661" ht="11.65" x14ac:dyDescent="0.35"/>
    <row r="662" ht="11.65" x14ac:dyDescent="0.35"/>
    <row r="663" ht="11.65" x14ac:dyDescent="0.35"/>
    <row r="664" ht="11.65" x14ac:dyDescent="0.35"/>
    <row r="665" ht="11.65" x14ac:dyDescent="0.35"/>
    <row r="666" ht="11.65" x14ac:dyDescent="0.35"/>
    <row r="667" ht="11.65" x14ac:dyDescent="0.35"/>
    <row r="668" ht="11.65" x14ac:dyDescent="0.35"/>
    <row r="669" ht="11.65" x14ac:dyDescent="0.35"/>
    <row r="670" ht="11.65" x14ac:dyDescent="0.35"/>
    <row r="671" ht="11.65" x14ac:dyDescent="0.35"/>
    <row r="672" ht="11.65" x14ac:dyDescent="0.35"/>
    <row r="673" ht="11.65" x14ac:dyDescent="0.35"/>
    <row r="674" ht="11.65" x14ac:dyDescent="0.35"/>
    <row r="675" ht="11.65" x14ac:dyDescent="0.35"/>
    <row r="676" ht="11.65" x14ac:dyDescent="0.35"/>
    <row r="677" ht="11.65" x14ac:dyDescent="0.35"/>
    <row r="678" ht="11.65" x14ac:dyDescent="0.35"/>
    <row r="679" ht="11.65" x14ac:dyDescent="0.35"/>
    <row r="680" ht="11.65" x14ac:dyDescent="0.35"/>
    <row r="681" ht="11.65" x14ac:dyDescent="0.35"/>
    <row r="682" ht="11.65" x14ac:dyDescent="0.35"/>
    <row r="683" ht="11.65" x14ac:dyDescent="0.35"/>
    <row r="684" ht="11.65" x14ac:dyDescent="0.35"/>
    <row r="685" ht="11.65" x14ac:dyDescent="0.35"/>
    <row r="686" ht="11.65" x14ac:dyDescent="0.35"/>
    <row r="687" ht="11.65" x14ac:dyDescent="0.35"/>
    <row r="688" ht="11.65" x14ac:dyDescent="0.35"/>
    <row r="689" ht="11.65" x14ac:dyDescent="0.35"/>
    <row r="690" ht="11.65" x14ac:dyDescent="0.35"/>
    <row r="691" ht="11.65" x14ac:dyDescent="0.35"/>
    <row r="692" ht="11.65" x14ac:dyDescent="0.35"/>
    <row r="693" ht="11.65" x14ac:dyDescent="0.35"/>
    <row r="694" ht="11.65" x14ac:dyDescent="0.35"/>
    <row r="695" ht="11.65" x14ac:dyDescent="0.35"/>
    <row r="696" ht="11.65" x14ac:dyDescent="0.35"/>
    <row r="697" ht="11.65" x14ac:dyDescent="0.35"/>
    <row r="698" ht="11.65" x14ac:dyDescent="0.35"/>
    <row r="699" ht="11.65" x14ac:dyDescent="0.35"/>
    <row r="700" ht="11.65" x14ac:dyDescent="0.35"/>
    <row r="701" ht="11.65" x14ac:dyDescent="0.35"/>
    <row r="702" ht="11.65" x14ac:dyDescent="0.35"/>
    <row r="703" ht="11.65" x14ac:dyDescent="0.35"/>
    <row r="704" ht="11.65" x14ac:dyDescent="0.35"/>
    <row r="705" ht="11.65" x14ac:dyDescent="0.35"/>
    <row r="706" ht="11.65" x14ac:dyDescent="0.35"/>
    <row r="707" ht="11.65" x14ac:dyDescent="0.35"/>
    <row r="708" ht="11.65" x14ac:dyDescent="0.35"/>
    <row r="709" ht="11.65" x14ac:dyDescent="0.35"/>
    <row r="710" ht="11.65" x14ac:dyDescent="0.35"/>
    <row r="711" ht="11.65" x14ac:dyDescent="0.35"/>
    <row r="712" ht="11.65" x14ac:dyDescent="0.35"/>
    <row r="713" ht="11.65" x14ac:dyDescent="0.35"/>
    <row r="714" ht="11.65" x14ac:dyDescent="0.35"/>
    <row r="715" ht="11.65" x14ac:dyDescent="0.35"/>
    <row r="716" ht="11.65" x14ac:dyDescent="0.35"/>
    <row r="717" ht="11.65" x14ac:dyDescent="0.35"/>
    <row r="718" ht="11.65" x14ac:dyDescent="0.35"/>
    <row r="719" ht="11.65" x14ac:dyDescent="0.35"/>
    <row r="720" ht="11.65" x14ac:dyDescent="0.35"/>
    <row r="721" ht="11.65" x14ac:dyDescent="0.35"/>
    <row r="722" ht="11.65" x14ac:dyDescent="0.35"/>
    <row r="723" ht="11.65" x14ac:dyDescent="0.35"/>
    <row r="724" ht="11.65" x14ac:dyDescent="0.35"/>
    <row r="725" ht="11.65" x14ac:dyDescent="0.35"/>
    <row r="726" ht="11.65" x14ac:dyDescent="0.35"/>
    <row r="727" ht="11.65" x14ac:dyDescent="0.35"/>
    <row r="728" ht="11.65" x14ac:dyDescent="0.35"/>
    <row r="729" ht="11.65" x14ac:dyDescent="0.35"/>
    <row r="730" ht="11.65" x14ac:dyDescent="0.35"/>
    <row r="731" ht="11.65" x14ac:dyDescent="0.35"/>
    <row r="732" ht="11.65" x14ac:dyDescent="0.35"/>
    <row r="733" ht="11.65" x14ac:dyDescent="0.35"/>
    <row r="734" ht="11.65" x14ac:dyDescent="0.35"/>
    <row r="735" ht="11.65" x14ac:dyDescent="0.35"/>
    <row r="736" ht="11.65" x14ac:dyDescent="0.35"/>
    <row r="737" ht="11.65" x14ac:dyDescent="0.35"/>
    <row r="738" ht="11.65" x14ac:dyDescent="0.35"/>
    <row r="739" ht="11.65" x14ac:dyDescent="0.35"/>
    <row r="740" ht="11.65" x14ac:dyDescent="0.35"/>
    <row r="741" ht="11.65" x14ac:dyDescent="0.35"/>
    <row r="742" ht="11.65" x14ac:dyDescent="0.35"/>
    <row r="743" ht="11.65" x14ac:dyDescent="0.35"/>
    <row r="744" ht="11.65" x14ac:dyDescent="0.35"/>
    <row r="745" ht="11.65" x14ac:dyDescent="0.35"/>
    <row r="746" ht="11.65" x14ac:dyDescent="0.35"/>
    <row r="747" ht="11.65" x14ac:dyDescent="0.35"/>
    <row r="748" ht="11.65" x14ac:dyDescent="0.35"/>
    <row r="749" ht="11.65" x14ac:dyDescent="0.35"/>
    <row r="750" ht="11.65" x14ac:dyDescent="0.35"/>
    <row r="751" ht="11.65" x14ac:dyDescent="0.35"/>
    <row r="752" ht="11.65" x14ac:dyDescent="0.35"/>
    <row r="753" ht="11.65" x14ac:dyDescent="0.35"/>
    <row r="754" ht="11.65" x14ac:dyDescent="0.35"/>
    <row r="755" ht="11.65" x14ac:dyDescent="0.35"/>
    <row r="756" ht="11.65" x14ac:dyDescent="0.35"/>
    <row r="757" ht="11.65" x14ac:dyDescent="0.35"/>
    <row r="758" ht="11.65" x14ac:dyDescent="0.35"/>
    <row r="759" ht="11.65" x14ac:dyDescent="0.35"/>
    <row r="760" ht="11.65" x14ac:dyDescent="0.35"/>
    <row r="761" ht="11.65" x14ac:dyDescent="0.35"/>
    <row r="762" ht="11.65" x14ac:dyDescent="0.35"/>
    <row r="763" ht="11.65" x14ac:dyDescent="0.35"/>
    <row r="764" ht="11.65" x14ac:dyDescent="0.35"/>
    <row r="765" ht="11.65" x14ac:dyDescent="0.35"/>
    <row r="766" ht="11.65" x14ac:dyDescent="0.35"/>
    <row r="767" ht="11.65" x14ac:dyDescent="0.35"/>
    <row r="768" ht="11.65" x14ac:dyDescent="0.35"/>
    <row r="769" ht="11.65" x14ac:dyDescent="0.35"/>
    <row r="770" ht="11.65" x14ac:dyDescent="0.35"/>
    <row r="771" ht="11.65" x14ac:dyDescent="0.35"/>
    <row r="772" ht="11.65" x14ac:dyDescent="0.35"/>
    <row r="773" ht="11.65" x14ac:dyDescent="0.35"/>
    <row r="774" ht="11.65" x14ac:dyDescent="0.35"/>
    <row r="775" ht="11.65" x14ac:dyDescent="0.35"/>
    <row r="776" ht="11.65" x14ac:dyDescent="0.35"/>
    <row r="777" ht="11.65" x14ac:dyDescent="0.35"/>
    <row r="778" ht="11.65" x14ac:dyDescent="0.35"/>
    <row r="779" ht="11.65" x14ac:dyDescent="0.35"/>
    <row r="780" ht="11.65" x14ac:dyDescent="0.35"/>
    <row r="781" ht="11.65" x14ac:dyDescent="0.35"/>
    <row r="782" ht="11.65" x14ac:dyDescent="0.35"/>
    <row r="783" ht="11.65" x14ac:dyDescent="0.35"/>
    <row r="784" ht="11.65" x14ac:dyDescent="0.35"/>
    <row r="785" ht="11.65" x14ac:dyDescent="0.35"/>
    <row r="786" ht="11.65" x14ac:dyDescent="0.35"/>
    <row r="787" ht="11.65" x14ac:dyDescent="0.35"/>
    <row r="788" ht="11.65" x14ac:dyDescent="0.35"/>
    <row r="789" ht="11.65" x14ac:dyDescent="0.35"/>
  </sheetData>
  <conditionalFormatting sqref="B5:C16 B17:B298 E5:E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:E1048576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1048576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:G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8"/>
  <sheetViews>
    <sheetView topLeftCell="A3" zoomScale="60" zoomScaleNormal="60" workbookViewId="0">
      <pane xSplit="1" ySplit="1" topLeftCell="B746" activePane="bottomRight" state="frozen"/>
      <selection pane="topRight" activeCell="B3" sqref="B3"/>
      <selection pane="bottomLeft" activeCell="A4" sqref="A4"/>
      <selection pane="bottomRight" activeCell="B788" sqref="B788"/>
    </sheetView>
  </sheetViews>
  <sheetFormatPr baseColWidth="10" defaultColWidth="9" defaultRowHeight="11.65" x14ac:dyDescent="0.45"/>
  <cols>
    <col min="1" max="1" width="13.3984375" style="11" customWidth="1"/>
    <col min="2" max="2" width="14.1328125" style="10" customWidth="1"/>
    <col min="3" max="3" width="12.265625" style="12" bestFit="1" customWidth="1"/>
    <col min="4" max="4" width="11.265625" style="12" customWidth="1"/>
    <col min="5" max="5" width="12.1328125" style="12" customWidth="1"/>
    <col min="6" max="6" width="11.1328125" style="17" customWidth="1"/>
    <col min="7" max="7" width="10.73046875" style="12" customWidth="1"/>
    <col min="8" max="8" width="12.265625" style="10" customWidth="1"/>
    <col min="9" max="16384" width="9" style="10"/>
  </cols>
  <sheetData>
    <row r="1" spans="1:8" s="1" customFormat="1" x14ac:dyDescent="0.45">
      <c r="A1" s="28"/>
      <c r="C1" s="29"/>
      <c r="D1" s="29" t="s">
        <v>0</v>
      </c>
      <c r="E1" s="29"/>
      <c r="F1" s="14"/>
      <c r="G1" s="29"/>
    </row>
    <row r="2" spans="1:8" s="1" customFormat="1" x14ac:dyDescent="0.45">
      <c r="A2" s="3" t="s">
        <v>1</v>
      </c>
      <c r="C2" s="2"/>
      <c r="D2" s="2"/>
      <c r="E2" s="2"/>
      <c r="F2" s="14"/>
      <c r="G2" s="2"/>
    </row>
    <row r="3" spans="1:8" s="6" customFormat="1" ht="31.9" customHeight="1" x14ac:dyDescent="0.45">
      <c r="A3" s="4" t="s">
        <v>2</v>
      </c>
      <c r="B3" s="13" t="s">
        <v>3</v>
      </c>
      <c r="C3" s="5" t="s">
        <v>4</v>
      </c>
      <c r="D3" s="5" t="s">
        <v>5</v>
      </c>
      <c r="E3" s="5" t="s">
        <v>6</v>
      </c>
      <c r="F3" s="15" t="s">
        <v>7</v>
      </c>
      <c r="G3" s="5" t="s">
        <v>8</v>
      </c>
      <c r="H3" s="27" t="s">
        <v>9</v>
      </c>
    </row>
    <row r="4" spans="1:8" x14ac:dyDescent="0.45">
      <c r="A4" s="7">
        <v>21551</v>
      </c>
      <c r="B4" s="8">
        <v>27.2</v>
      </c>
      <c r="C4" s="9"/>
      <c r="D4" s="9"/>
      <c r="E4" s="9">
        <v>7.4205666774708884E-2</v>
      </c>
      <c r="F4" s="16">
        <v>55.450001</v>
      </c>
      <c r="G4" s="9"/>
      <c r="H4" s="8"/>
    </row>
    <row r="5" spans="1:8" x14ac:dyDescent="0.45">
      <c r="A5" s="7">
        <v>21582</v>
      </c>
      <c r="B5" s="8">
        <v>27.6</v>
      </c>
      <c r="C5" s="9"/>
      <c r="D5" s="9"/>
      <c r="E5" s="9"/>
      <c r="F5" s="16">
        <v>55.41</v>
      </c>
      <c r="G5" s="9"/>
      <c r="H5" s="8"/>
    </row>
    <row r="6" spans="1:8" x14ac:dyDescent="0.45">
      <c r="A6" s="7">
        <v>21610</v>
      </c>
      <c r="B6" s="8">
        <v>28</v>
      </c>
      <c r="C6" s="9"/>
      <c r="D6" s="9"/>
      <c r="E6" s="9"/>
      <c r="F6" s="16">
        <v>55.439999</v>
      </c>
      <c r="G6" s="9"/>
      <c r="H6" s="8"/>
    </row>
    <row r="7" spans="1:8" x14ac:dyDescent="0.45">
      <c r="A7" s="7">
        <v>21641</v>
      </c>
      <c r="B7" s="8">
        <v>28.1</v>
      </c>
      <c r="C7" s="9"/>
      <c r="D7" s="9"/>
      <c r="E7" s="9">
        <v>9.1270566993199923E-2</v>
      </c>
      <c r="F7" s="16">
        <v>57.59</v>
      </c>
      <c r="G7" s="9"/>
      <c r="H7" s="8"/>
    </row>
    <row r="8" spans="1:8" x14ac:dyDescent="0.45">
      <c r="A8" s="7">
        <v>21671</v>
      </c>
      <c r="B8" s="8">
        <v>28.3</v>
      </c>
      <c r="C8" s="9"/>
      <c r="D8" s="9"/>
      <c r="E8" s="9"/>
      <c r="F8" s="16">
        <v>58.68</v>
      </c>
      <c r="G8" s="9"/>
      <c r="H8" s="9"/>
    </row>
    <row r="9" spans="1:8" x14ac:dyDescent="0.45">
      <c r="A9" s="7">
        <v>21702</v>
      </c>
      <c r="B9" s="8">
        <v>28.4</v>
      </c>
      <c r="C9" s="9"/>
      <c r="D9" s="9"/>
      <c r="E9" s="9"/>
      <c r="F9" s="16">
        <v>58.470001000000003</v>
      </c>
      <c r="G9" s="9"/>
      <c r="H9" s="9"/>
    </row>
    <row r="10" spans="1:8" x14ac:dyDescent="0.45">
      <c r="A10" s="7">
        <v>21732</v>
      </c>
      <c r="B10" s="8">
        <v>28.5</v>
      </c>
      <c r="C10" s="9">
        <f t="shared" ref="C10:C73" si="0">B10/B4-1</f>
        <v>4.7794117647058876E-2</v>
      </c>
      <c r="D10" s="9"/>
      <c r="E10" s="9">
        <v>6.7350624843805607E-2</v>
      </c>
      <c r="F10" s="16">
        <v>60.509998000000003</v>
      </c>
      <c r="G10" s="9"/>
      <c r="H10" s="9"/>
    </row>
    <row r="11" spans="1:8" x14ac:dyDescent="0.45">
      <c r="A11" s="7">
        <v>21763</v>
      </c>
      <c r="B11" s="8">
        <v>28.4</v>
      </c>
      <c r="C11" s="9">
        <f t="shared" si="0"/>
        <v>2.8985507246376718E-2</v>
      </c>
      <c r="D11" s="9"/>
      <c r="E11" s="9"/>
      <c r="F11" s="16">
        <v>59.599997999999999</v>
      </c>
      <c r="G11" s="9"/>
      <c r="H11" s="9"/>
    </row>
    <row r="12" spans="1:8" x14ac:dyDescent="0.45">
      <c r="A12" s="7">
        <v>21794</v>
      </c>
      <c r="B12" s="8">
        <v>28.4</v>
      </c>
      <c r="C12" s="9">
        <f t="shared" si="0"/>
        <v>1.4285714285714235E-2</v>
      </c>
      <c r="D12" s="9"/>
      <c r="E12" s="9"/>
      <c r="F12" s="16">
        <v>56.880001</v>
      </c>
      <c r="G12" s="9"/>
      <c r="H12" s="9"/>
    </row>
    <row r="13" spans="1:8" x14ac:dyDescent="0.45">
      <c r="A13" s="7">
        <v>21824</v>
      </c>
      <c r="B13" s="8">
        <v>28.3</v>
      </c>
      <c r="C13" s="9">
        <f t="shared" si="0"/>
        <v>7.1174377224199059E-3</v>
      </c>
      <c r="D13" s="9"/>
      <c r="E13" s="9">
        <v>4.5925594621109102E-2</v>
      </c>
      <c r="F13" s="16">
        <v>57.52</v>
      </c>
      <c r="G13" s="9"/>
      <c r="H13" s="9"/>
    </row>
    <row r="14" spans="1:8" x14ac:dyDescent="0.45">
      <c r="A14" s="7">
        <v>21855</v>
      </c>
      <c r="B14" s="8">
        <v>28.1</v>
      </c>
      <c r="C14" s="9">
        <f t="shared" si="0"/>
        <v>-7.0671378091872183E-3</v>
      </c>
      <c r="D14" s="9"/>
      <c r="E14" s="9"/>
      <c r="F14" s="16">
        <v>58.279998999999997</v>
      </c>
      <c r="G14" s="9"/>
      <c r="H14" s="9"/>
    </row>
    <row r="15" spans="1:8" x14ac:dyDescent="0.45">
      <c r="A15" s="7">
        <v>21885</v>
      </c>
      <c r="B15" s="8">
        <v>28.7</v>
      </c>
      <c r="C15" s="9">
        <f t="shared" si="0"/>
        <v>1.0563380281690238E-2</v>
      </c>
      <c r="D15" s="9"/>
      <c r="E15" s="9"/>
      <c r="F15" s="16">
        <v>59.889999000000003</v>
      </c>
      <c r="G15" s="9">
        <v>8.0072099547843154E-2</v>
      </c>
      <c r="H15" s="9"/>
    </row>
    <row r="16" spans="1:8" x14ac:dyDescent="0.45">
      <c r="A16" s="7">
        <v>21916</v>
      </c>
      <c r="B16" s="8">
        <v>28.7</v>
      </c>
      <c r="C16" s="9">
        <f t="shared" si="0"/>
        <v>7.0175438596491446E-3</v>
      </c>
      <c r="D16" s="9">
        <f t="shared" ref="D16:D79" si="1">B16/B4-1</f>
        <v>5.5147058823529438E-2</v>
      </c>
      <c r="E16" s="9">
        <v>4.9271029258767605E-2</v>
      </c>
      <c r="F16" s="16">
        <v>55.610000999999997</v>
      </c>
      <c r="G16" s="9">
        <v>3.6094748240389882E-3</v>
      </c>
      <c r="H16" s="9"/>
    </row>
    <row r="17" spans="1:8" x14ac:dyDescent="0.45">
      <c r="A17" s="7">
        <v>21947</v>
      </c>
      <c r="B17" s="8">
        <v>28.7</v>
      </c>
      <c r="C17" s="9">
        <f t="shared" si="0"/>
        <v>1.0563380281690238E-2</v>
      </c>
      <c r="D17" s="9">
        <f t="shared" si="1"/>
        <v>3.9855072463768071E-2</v>
      </c>
      <c r="E17" s="9"/>
      <c r="F17" s="16">
        <v>56.119999</v>
      </c>
      <c r="G17" s="9">
        <v>1.2265512486751663E-2</v>
      </c>
      <c r="H17" s="9"/>
    </row>
    <row r="18" spans="1:8" x14ac:dyDescent="0.45">
      <c r="A18" s="7">
        <v>21976</v>
      </c>
      <c r="B18" s="8">
        <v>28.6</v>
      </c>
      <c r="C18" s="9">
        <f t="shared" si="0"/>
        <v>7.0422535211267512E-3</v>
      </c>
      <c r="D18" s="9">
        <f t="shared" si="1"/>
        <v>2.1428571428571574E-2</v>
      </c>
      <c r="E18" s="9"/>
      <c r="F18" s="16">
        <v>55.34</v>
      </c>
      <c r="G18" s="9">
        <v>-3.9069282861607914E-2</v>
      </c>
      <c r="H18" s="9"/>
    </row>
    <row r="19" spans="1:8" x14ac:dyDescent="0.45">
      <c r="A19" s="7">
        <v>22007</v>
      </c>
      <c r="B19" s="8">
        <v>28.7</v>
      </c>
      <c r="C19" s="9">
        <f t="shared" si="0"/>
        <v>1.4134275618374437E-2</v>
      </c>
      <c r="D19" s="9">
        <f t="shared" si="1"/>
        <v>2.1352313167259718E-2</v>
      </c>
      <c r="E19" s="9">
        <v>2.0582762703688182E-2</v>
      </c>
      <c r="F19" s="16">
        <v>54.369999</v>
      </c>
      <c r="G19" s="9">
        <v>-7.3449233128834349E-2</v>
      </c>
      <c r="H19" s="9"/>
    </row>
    <row r="20" spans="1:8" x14ac:dyDescent="0.45">
      <c r="A20" s="7">
        <v>22037</v>
      </c>
      <c r="B20" s="8">
        <v>28.7</v>
      </c>
      <c r="C20" s="9">
        <f t="shared" si="0"/>
        <v>2.1352313167259718E-2</v>
      </c>
      <c r="D20" s="9">
        <f t="shared" si="1"/>
        <v>1.4134275618374437E-2</v>
      </c>
      <c r="E20" s="9"/>
      <c r="F20" s="16">
        <v>55.830002</v>
      </c>
      <c r="G20" s="9">
        <v>-4.5151341796624958E-2</v>
      </c>
      <c r="H20" s="9"/>
    </row>
    <row r="21" spans="1:8" x14ac:dyDescent="0.45">
      <c r="A21" s="7">
        <v>22068</v>
      </c>
      <c r="B21" s="8">
        <v>28.8</v>
      </c>
      <c r="C21" s="9">
        <f t="shared" si="0"/>
        <v>3.4843205574912606E-3</v>
      </c>
      <c r="D21" s="9">
        <f t="shared" si="1"/>
        <v>1.4084507042253502E-2</v>
      </c>
      <c r="E21" s="9"/>
      <c r="F21" s="16">
        <v>56.919998</v>
      </c>
      <c r="G21" s="9">
        <v>-5.9329038483855234E-2</v>
      </c>
      <c r="H21" s="9"/>
    </row>
    <row r="22" spans="1:8" x14ac:dyDescent="0.45">
      <c r="A22" s="7">
        <v>22098</v>
      </c>
      <c r="B22" s="8">
        <v>28.8</v>
      </c>
      <c r="C22" s="9">
        <f t="shared" si="0"/>
        <v>3.4843205574912606E-3</v>
      </c>
      <c r="D22" s="9">
        <f t="shared" si="1"/>
        <v>1.0526315789473717E-2</v>
      </c>
      <c r="E22" s="9">
        <v>2.4846516976961257E-2</v>
      </c>
      <c r="F22" s="16">
        <v>55.509998000000003</v>
      </c>
      <c r="G22" s="9">
        <v>-6.8624163376649713E-2</v>
      </c>
      <c r="H22" s="9"/>
    </row>
    <row r="23" spans="1:8" x14ac:dyDescent="0.45">
      <c r="A23" s="7">
        <v>22129</v>
      </c>
      <c r="B23" s="8">
        <v>28.9</v>
      </c>
      <c r="C23" s="9">
        <f t="shared" si="0"/>
        <v>6.9686411149825211E-3</v>
      </c>
      <c r="D23" s="9">
        <f t="shared" si="1"/>
        <v>1.7605633802816989E-2</v>
      </c>
      <c r="E23" s="9"/>
      <c r="F23" s="16">
        <v>56.959999000000003</v>
      </c>
      <c r="G23" s="9">
        <v>1.4064345744298308E-3</v>
      </c>
      <c r="H23" s="9"/>
    </row>
    <row r="24" spans="1:8" x14ac:dyDescent="0.45">
      <c r="A24" s="7">
        <v>22160</v>
      </c>
      <c r="B24" s="8">
        <v>28.9</v>
      </c>
      <c r="C24" s="9">
        <f t="shared" si="0"/>
        <v>1.0489510489510412E-2</v>
      </c>
      <c r="D24" s="9">
        <f t="shared" si="1"/>
        <v>1.7605633802816989E-2</v>
      </c>
      <c r="E24" s="9"/>
      <c r="F24" s="16">
        <v>53.52</v>
      </c>
      <c r="G24" s="9">
        <v>-6.9541029207232263E-2</v>
      </c>
      <c r="H24" s="9"/>
    </row>
    <row r="25" spans="1:8" x14ac:dyDescent="0.45">
      <c r="A25" s="7">
        <v>22190</v>
      </c>
      <c r="B25" s="8">
        <v>28.9</v>
      </c>
      <c r="C25" s="9">
        <f t="shared" si="0"/>
        <v>6.9686411149825211E-3</v>
      </c>
      <c r="D25" s="9">
        <f t="shared" si="1"/>
        <v>2.1201413427561766E-2</v>
      </c>
      <c r="E25" s="9">
        <v>8.8177668794687733E-3</v>
      </c>
      <c r="F25" s="16">
        <v>53.389999000000003</v>
      </c>
      <c r="G25" s="9">
        <v>-8.3905286271538773E-2</v>
      </c>
      <c r="H25" s="9"/>
    </row>
    <row r="26" spans="1:8" x14ac:dyDescent="0.45">
      <c r="A26" s="7">
        <v>22221</v>
      </c>
      <c r="B26" s="8">
        <v>28.9</v>
      </c>
      <c r="C26" s="9">
        <f t="shared" si="0"/>
        <v>6.9686411149825211E-3</v>
      </c>
      <c r="D26" s="9">
        <f t="shared" si="1"/>
        <v>2.8469750889679624E-2</v>
      </c>
      <c r="E26" s="9"/>
      <c r="F26" s="16">
        <v>55.540000999999997</v>
      </c>
      <c r="G26" s="9">
        <v>-7.2633128613009426E-2</v>
      </c>
      <c r="H26" s="9"/>
    </row>
    <row r="27" spans="1:8" x14ac:dyDescent="0.45">
      <c r="A27" s="7">
        <v>22251</v>
      </c>
      <c r="B27" s="8">
        <v>28.9</v>
      </c>
      <c r="C27" s="9">
        <f t="shared" si="0"/>
        <v>3.4722222222220989E-3</v>
      </c>
      <c r="D27" s="9">
        <f t="shared" si="1"/>
        <v>6.9686411149825211E-3</v>
      </c>
      <c r="E27" s="9"/>
      <c r="F27" s="16">
        <v>58.110000999999997</v>
      </c>
      <c r="G27" s="9">
        <v>4.4955942367273113E-2</v>
      </c>
      <c r="H27" s="9"/>
    </row>
    <row r="28" spans="1:8" x14ac:dyDescent="0.45">
      <c r="A28" s="7">
        <v>22282</v>
      </c>
      <c r="B28" s="8">
        <v>29.1</v>
      </c>
      <c r="C28" s="9">
        <f t="shared" si="0"/>
        <v>1.0416666666666741E-2</v>
      </c>
      <c r="D28" s="9">
        <f t="shared" si="1"/>
        <v>1.3937282229965264E-2</v>
      </c>
      <c r="E28" s="9">
        <v>-6.6949410472144418E-3</v>
      </c>
      <c r="F28" s="16">
        <v>61.779998999999997</v>
      </c>
      <c r="G28" s="9">
        <v>0.10085531184702973</v>
      </c>
      <c r="H28" s="9"/>
    </row>
    <row r="29" spans="1:8" x14ac:dyDescent="0.45">
      <c r="A29" s="7">
        <v>22313</v>
      </c>
      <c r="B29" s="8">
        <v>29.2</v>
      </c>
      <c r="C29" s="9">
        <f t="shared" si="0"/>
        <v>1.0380622837370179E-2</v>
      </c>
      <c r="D29" s="9">
        <f t="shared" si="1"/>
        <v>1.7421602787456525E-2</v>
      </c>
      <c r="E29" s="9"/>
      <c r="F29" s="16">
        <v>63.439999</v>
      </c>
      <c r="G29" s="9">
        <v>0.14636788941091428</v>
      </c>
      <c r="H29" s="9"/>
    </row>
    <row r="30" spans="1:8" x14ac:dyDescent="0.45">
      <c r="A30" s="7">
        <v>22341</v>
      </c>
      <c r="B30" s="8">
        <v>29.6</v>
      </c>
      <c r="C30" s="9">
        <f t="shared" si="0"/>
        <v>2.4221453287197381E-2</v>
      </c>
      <c r="D30" s="9">
        <f t="shared" si="1"/>
        <v>3.4965034965035002E-2</v>
      </c>
      <c r="E30" s="9"/>
      <c r="F30" s="16">
        <v>65.059997999999993</v>
      </c>
      <c r="G30" s="9">
        <v>0.196615765985208</v>
      </c>
      <c r="H30" s="9"/>
    </row>
    <row r="31" spans="1:8" x14ac:dyDescent="0.45">
      <c r="A31" s="7">
        <v>22372</v>
      </c>
      <c r="B31" s="8">
        <v>29.9</v>
      </c>
      <c r="C31" s="9">
        <f t="shared" si="0"/>
        <v>3.460207612456756E-2</v>
      </c>
      <c r="D31" s="9">
        <f t="shared" si="1"/>
        <v>4.1811846689895349E-2</v>
      </c>
      <c r="E31" s="9">
        <v>1.5644451592467731E-2</v>
      </c>
      <c r="F31" s="16">
        <v>65.309997999999993</v>
      </c>
      <c r="G31" s="9">
        <v>0.16980110443126964</v>
      </c>
      <c r="H31" s="9"/>
    </row>
    <row r="32" spans="1:8" x14ac:dyDescent="0.45">
      <c r="A32" s="7">
        <v>22402</v>
      </c>
      <c r="B32" s="8">
        <v>30.2</v>
      </c>
      <c r="C32" s="9">
        <f t="shared" si="0"/>
        <v>4.4982698961937739E-2</v>
      </c>
      <c r="D32" s="9">
        <f t="shared" si="1"/>
        <v>5.2264808362369353E-2</v>
      </c>
      <c r="E32" s="9"/>
      <c r="F32" s="16">
        <v>66.559997999999993</v>
      </c>
      <c r="G32" s="9">
        <v>0.16936051192412188</v>
      </c>
      <c r="H32" s="9"/>
    </row>
    <row r="33" spans="1:8" x14ac:dyDescent="0.45">
      <c r="A33" s="7">
        <v>22433</v>
      </c>
      <c r="B33" s="8">
        <v>30.6</v>
      </c>
      <c r="C33" s="9">
        <f t="shared" si="0"/>
        <v>5.8823529411764719E-2</v>
      </c>
      <c r="D33" s="9">
        <f t="shared" si="1"/>
        <v>6.25E-2</v>
      </c>
      <c r="E33" s="9"/>
      <c r="F33" s="16">
        <v>64.639999000000003</v>
      </c>
      <c r="G33" s="9">
        <v>0.16447489333362972</v>
      </c>
      <c r="H33" s="9"/>
    </row>
    <row r="34" spans="1:8" x14ac:dyDescent="0.45">
      <c r="A34" s="7">
        <v>22463</v>
      </c>
      <c r="B34" s="8">
        <v>30.7</v>
      </c>
      <c r="C34" s="9">
        <f t="shared" si="0"/>
        <v>5.4982817869415834E-2</v>
      </c>
      <c r="D34" s="9">
        <f t="shared" si="1"/>
        <v>6.5972222222222099E-2</v>
      </c>
      <c r="E34" s="9">
        <v>3.0101138383319188E-2</v>
      </c>
      <c r="F34" s="16">
        <v>66.760002</v>
      </c>
      <c r="G34" s="9">
        <v>0.17205061748684364</v>
      </c>
      <c r="H34" s="9"/>
    </row>
    <row r="35" spans="1:8" x14ac:dyDescent="0.45">
      <c r="A35" s="7">
        <v>22494</v>
      </c>
      <c r="B35" s="8">
        <v>31.2</v>
      </c>
      <c r="C35" s="9">
        <f t="shared" si="0"/>
        <v>6.8493150684931559E-2</v>
      </c>
      <c r="D35" s="9">
        <f t="shared" si="1"/>
        <v>7.9584775086505299E-2</v>
      </c>
      <c r="E35" s="9"/>
      <c r="F35" s="16">
        <v>68.069999999999993</v>
      </c>
      <c r="G35" s="9">
        <v>0.27186098654708502</v>
      </c>
      <c r="H35" s="9"/>
    </row>
    <row r="36" spans="1:8" x14ac:dyDescent="0.45">
      <c r="A36" s="7">
        <v>22525</v>
      </c>
      <c r="B36" s="8">
        <v>31.2</v>
      </c>
      <c r="C36" s="9">
        <f t="shared" si="0"/>
        <v>5.4054054054053946E-2</v>
      </c>
      <c r="D36" s="9">
        <f t="shared" si="1"/>
        <v>7.9584775086505299E-2</v>
      </c>
      <c r="E36" s="9"/>
      <c r="F36" s="16">
        <v>66.730002999999996</v>
      </c>
      <c r="G36" s="9">
        <v>0.24985960385577066</v>
      </c>
      <c r="H36" s="9"/>
    </row>
    <row r="37" spans="1:8" x14ac:dyDescent="0.45">
      <c r="A37" s="7">
        <v>22555</v>
      </c>
      <c r="B37" s="8">
        <v>31.7</v>
      </c>
      <c r="C37" s="9">
        <f t="shared" si="0"/>
        <v>6.020066889632103E-2</v>
      </c>
      <c r="D37" s="9">
        <f t="shared" si="1"/>
        <v>9.6885813148788857E-2</v>
      </c>
      <c r="E37" s="9">
        <v>6.3957742691929387E-2</v>
      </c>
      <c r="F37" s="16">
        <v>68.620002999999997</v>
      </c>
      <c r="G37" s="9">
        <v>0.23550597343345386</v>
      </c>
      <c r="H37" s="9"/>
    </row>
    <row r="38" spans="1:8" x14ac:dyDescent="0.45">
      <c r="A38" s="7">
        <v>22586</v>
      </c>
      <c r="B38" s="8">
        <v>32.1</v>
      </c>
      <c r="C38" s="9">
        <f t="shared" si="0"/>
        <v>6.29139072847682E-2</v>
      </c>
      <c r="D38" s="9">
        <f t="shared" si="1"/>
        <v>0.11072664359861606</v>
      </c>
      <c r="E38" s="9"/>
      <c r="F38" s="16">
        <v>71.319999999999993</v>
      </c>
      <c r="G38" s="9">
        <v>0.22732746124027767</v>
      </c>
      <c r="H38" s="9"/>
    </row>
    <row r="39" spans="1:8" x14ac:dyDescent="0.45">
      <c r="A39" s="7">
        <v>22616</v>
      </c>
      <c r="B39" s="8">
        <v>32.4</v>
      </c>
      <c r="C39" s="9">
        <f t="shared" si="0"/>
        <v>5.8823529411764719E-2</v>
      </c>
      <c r="D39" s="9">
        <f t="shared" si="1"/>
        <v>0.12110726643598624</v>
      </c>
      <c r="E39" s="9"/>
      <c r="F39" s="16">
        <v>71.550003000000004</v>
      </c>
      <c r="G39" s="9">
        <v>0.15814186076629766</v>
      </c>
      <c r="H39" s="9"/>
    </row>
    <row r="40" spans="1:8" x14ac:dyDescent="0.45">
      <c r="A40" s="7">
        <v>22647</v>
      </c>
      <c r="B40" s="8">
        <v>32.4</v>
      </c>
      <c r="C40" s="9">
        <f t="shared" si="0"/>
        <v>5.5374592833876246E-2</v>
      </c>
      <c r="D40" s="9">
        <f t="shared" si="1"/>
        <v>0.11340206185566992</v>
      </c>
      <c r="E40" s="9">
        <v>7.5673376511220969E-2</v>
      </c>
      <c r="F40" s="16">
        <v>68.839995999999999</v>
      </c>
      <c r="G40" s="9">
        <v>8.5119752287511841E-2</v>
      </c>
      <c r="H40" s="9"/>
    </row>
    <row r="41" spans="1:8" x14ac:dyDescent="0.45">
      <c r="A41" s="7">
        <v>22678</v>
      </c>
      <c r="B41" s="8">
        <v>32.799999999999997</v>
      </c>
      <c r="C41" s="9">
        <f t="shared" si="0"/>
        <v>5.1282051282051322E-2</v>
      </c>
      <c r="D41" s="9">
        <f t="shared" si="1"/>
        <v>0.12328767123287654</v>
      </c>
      <c r="E41" s="9"/>
      <c r="F41" s="16">
        <v>69.959998999999996</v>
      </c>
      <c r="G41" s="9">
        <v>7.5315111445284758E-2</v>
      </c>
      <c r="H41" s="9"/>
    </row>
    <row r="42" spans="1:8" x14ac:dyDescent="0.45">
      <c r="A42" s="7">
        <v>22706</v>
      </c>
      <c r="B42" s="8">
        <v>32.9</v>
      </c>
      <c r="C42" s="9">
        <f t="shared" si="0"/>
        <v>5.4487179487179516E-2</v>
      </c>
      <c r="D42" s="9">
        <f t="shared" si="1"/>
        <v>0.1114864864864864</v>
      </c>
      <c r="E42" s="9"/>
      <c r="F42" s="16">
        <v>69.550003000000004</v>
      </c>
      <c r="G42" s="9">
        <v>6.492122385304637E-2</v>
      </c>
      <c r="H42" s="9"/>
    </row>
    <row r="43" spans="1:8" x14ac:dyDescent="0.45">
      <c r="A43" s="7">
        <v>22737</v>
      </c>
      <c r="B43" s="8">
        <v>33.1</v>
      </c>
      <c r="C43" s="9">
        <f t="shared" si="0"/>
        <v>4.4164037854889759E-2</v>
      </c>
      <c r="D43" s="9">
        <f t="shared" si="1"/>
        <v>0.10702341137123761</v>
      </c>
      <c r="E43" s="9">
        <v>6.7277132260258818E-2</v>
      </c>
      <c r="F43" s="16">
        <v>65.239998</v>
      </c>
      <c r="G43" s="9">
        <v>-1.9831731365136059E-2</v>
      </c>
      <c r="H43" s="9"/>
    </row>
    <row r="44" spans="1:8" x14ac:dyDescent="0.45">
      <c r="A44" s="7">
        <v>22767</v>
      </c>
      <c r="B44" s="8">
        <v>33.1</v>
      </c>
      <c r="C44" s="9">
        <f t="shared" si="0"/>
        <v>3.1152647975077885E-2</v>
      </c>
      <c r="D44" s="9">
        <f t="shared" si="1"/>
        <v>9.6026490066225323E-2</v>
      </c>
      <c r="E44" s="9"/>
      <c r="F44" s="16">
        <v>59.630001</v>
      </c>
      <c r="G44" s="9">
        <v>-7.7506158377261158E-2</v>
      </c>
      <c r="H44" s="9"/>
    </row>
    <row r="45" spans="1:8" x14ac:dyDescent="0.45">
      <c r="A45" s="7">
        <v>22798</v>
      </c>
      <c r="B45" s="8">
        <v>33</v>
      </c>
      <c r="C45" s="9">
        <f t="shared" si="0"/>
        <v>1.8518518518518601E-2</v>
      </c>
      <c r="D45" s="9">
        <f t="shared" si="1"/>
        <v>7.8431372549019551E-2</v>
      </c>
      <c r="E45" s="9"/>
      <c r="F45" s="16">
        <v>54.75</v>
      </c>
      <c r="G45" s="9">
        <v>-0.17989816716901835</v>
      </c>
      <c r="H45" s="9"/>
    </row>
    <row r="46" spans="1:8" x14ac:dyDescent="0.45">
      <c r="A46" s="7">
        <v>22828</v>
      </c>
      <c r="B46" s="8">
        <v>33.200000000000003</v>
      </c>
      <c r="C46" s="9">
        <f t="shared" si="0"/>
        <v>2.4691358024691468E-2</v>
      </c>
      <c r="D46" s="9">
        <f t="shared" si="1"/>
        <v>8.1433224755700362E-2</v>
      </c>
      <c r="E46" s="9">
        <v>6.0039773692611098E-2</v>
      </c>
      <c r="F46" s="16">
        <v>58.23</v>
      </c>
      <c r="G46" s="9">
        <v>-0.1445570736007051</v>
      </c>
      <c r="H46" s="9"/>
    </row>
    <row r="47" spans="1:8" x14ac:dyDescent="0.45">
      <c r="A47" s="7">
        <v>22859</v>
      </c>
      <c r="B47" s="8">
        <v>33.4</v>
      </c>
      <c r="C47" s="9">
        <f t="shared" si="0"/>
        <v>1.8292682926829285E-2</v>
      </c>
      <c r="D47" s="9">
        <f t="shared" si="1"/>
        <v>7.0512820512820484E-2</v>
      </c>
      <c r="E47" s="9"/>
      <c r="F47" s="16">
        <v>59.119999</v>
      </c>
      <c r="G47" s="9">
        <v>-0.11404171523864605</v>
      </c>
      <c r="H47" s="9"/>
    </row>
    <row r="48" spans="1:8" x14ac:dyDescent="0.45">
      <c r="A48" s="7">
        <v>22890</v>
      </c>
      <c r="B48" s="8">
        <v>33.5</v>
      </c>
      <c r="C48" s="9">
        <f t="shared" si="0"/>
        <v>1.8237082066869359E-2</v>
      </c>
      <c r="D48" s="9">
        <f t="shared" si="1"/>
        <v>7.3717948717948678E-2</v>
      </c>
      <c r="E48" s="9"/>
      <c r="F48" s="16">
        <v>56.27</v>
      </c>
      <c r="G48" s="9">
        <v>-0.17997671903336981</v>
      </c>
      <c r="H48" s="9"/>
    </row>
    <row r="49" spans="1:8" x14ac:dyDescent="0.45">
      <c r="A49" s="7">
        <v>22920</v>
      </c>
      <c r="B49" s="8">
        <v>33.6</v>
      </c>
      <c r="C49" s="9">
        <f t="shared" si="0"/>
        <v>1.5105740181268867E-2</v>
      </c>
      <c r="D49" s="9">
        <f t="shared" si="1"/>
        <v>5.9936908517350229E-2</v>
      </c>
      <c r="E49" s="9">
        <v>4.3070083324584993E-2</v>
      </c>
      <c r="F49" s="16">
        <v>56.52</v>
      </c>
      <c r="G49" s="9">
        <v>-0.20751542344363422</v>
      </c>
      <c r="H49" s="9"/>
    </row>
    <row r="50" spans="1:8" x14ac:dyDescent="0.45">
      <c r="A50" s="7">
        <v>22951</v>
      </c>
      <c r="B50" s="8">
        <v>34</v>
      </c>
      <c r="C50" s="9">
        <f t="shared" si="0"/>
        <v>2.7190332326283873E-2</v>
      </c>
      <c r="D50" s="9">
        <f t="shared" si="1"/>
        <v>5.9190031152647871E-2</v>
      </c>
      <c r="E50" s="9"/>
      <c r="F50" s="16">
        <v>62.259998000000003</v>
      </c>
      <c r="G50" s="9">
        <v>-0.12983933767270422</v>
      </c>
      <c r="H50" s="9"/>
    </row>
    <row r="51" spans="1:8" x14ac:dyDescent="0.45">
      <c r="A51" s="7">
        <v>22981</v>
      </c>
      <c r="B51" s="8">
        <v>34.1</v>
      </c>
      <c r="C51" s="9">
        <f t="shared" si="0"/>
        <v>3.3333333333333437E-2</v>
      </c>
      <c r="D51" s="9">
        <f t="shared" si="1"/>
        <v>5.2469135802469147E-2</v>
      </c>
      <c r="E51" s="9"/>
      <c r="F51" s="16">
        <v>63.099997999999999</v>
      </c>
      <c r="G51" s="9">
        <v>-8.3381730585806543E-2</v>
      </c>
      <c r="H51" s="9"/>
    </row>
    <row r="52" spans="1:8" x14ac:dyDescent="0.45">
      <c r="A52" s="7">
        <v>23012</v>
      </c>
      <c r="B52" s="8">
        <v>34.4</v>
      </c>
      <c r="C52" s="9">
        <f t="shared" si="0"/>
        <v>3.6144578313252795E-2</v>
      </c>
      <c r="D52" s="9">
        <f t="shared" si="1"/>
        <v>6.1728395061728447E-2</v>
      </c>
      <c r="E52" s="9">
        <v>3.5978587758931757E-2</v>
      </c>
      <c r="F52" s="16">
        <v>66.199996999999996</v>
      </c>
      <c r="G52" s="9">
        <v>-5.3745026497213078E-2</v>
      </c>
      <c r="H52" s="9"/>
    </row>
    <row r="53" spans="1:8" x14ac:dyDescent="0.45">
      <c r="A53" s="7">
        <v>23043</v>
      </c>
      <c r="B53" s="8">
        <v>34.700000000000003</v>
      </c>
      <c r="C53" s="9">
        <f t="shared" si="0"/>
        <v>3.8922155688622784E-2</v>
      </c>
      <c r="D53" s="9">
        <f t="shared" si="1"/>
        <v>5.7926829268292845E-2</v>
      </c>
      <c r="E53" s="9"/>
      <c r="F53" s="16">
        <v>64.290001000000004</v>
      </c>
      <c r="G53" s="9">
        <v>-7.5629069347416131E-2</v>
      </c>
      <c r="H53" s="9"/>
    </row>
    <row r="54" spans="1:8" x14ac:dyDescent="0.45">
      <c r="A54" s="7">
        <v>23071</v>
      </c>
      <c r="B54" s="8">
        <v>35</v>
      </c>
      <c r="C54" s="9">
        <f t="shared" si="0"/>
        <v>4.4776119402984982E-2</v>
      </c>
      <c r="D54" s="9">
        <f t="shared" si="1"/>
        <v>6.3829787234042534E-2</v>
      </c>
      <c r="E54" s="9"/>
      <c r="F54" s="16">
        <v>66.569999999999993</v>
      </c>
      <c r="G54" s="9">
        <v>2.0386297375422871E-2</v>
      </c>
      <c r="H54" s="9"/>
    </row>
    <row r="55" spans="1:8" x14ac:dyDescent="0.45">
      <c r="A55" s="7">
        <v>23102</v>
      </c>
      <c r="B55" s="8">
        <v>35.299999999999997</v>
      </c>
      <c r="C55" s="9">
        <f t="shared" si="0"/>
        <v>5.0595238095237915E-2</v>
      </c>
      <c r="D55" s="9">
        <f t="shared" si="1"/>
        <v>6.6465256797582972E-2</v>
      </c>
      <c r="E55" s="9">
        <v>3.8221437201470199E-2</v>
      </c>
      <c r="F55" s="16">
        <v>69.800003000000004</v>
      </c>
      <c r="G55" s="9">
        <v>0.17055176638350222</v>
      </c>
      <c r="H55" s="9"/>
    </row>
    <row r="56" spans="1:8" x14ac:dyDescent="0.45">
      <c r="A56" s="7">
        <v>23132</v>
      </c>
      <c r="B56" s="8">
        <v>35.6</v>
      </c>
      <c r="C56" s="9">
        <f t="shared" si="0"/>
        <v>4.705882352941182E-2</v>
      </c>
      <c r="D56" s="9">
        <f t="shared" si="1"/>
        <v>7.5528700906344337E-2</v>
      </c>
      <c r="E56" s="9"/>
      <c r="F56" s="16">
        <v>70.800003000000004</v>
      </c>
      <c r="G56" s="9">
        <v>0.29315073972602745</v>
      </c>
      <c r="H56" s="9"/>
    </row>
    <row r="57" spans="1:8" x14ac:dyDescent="0.45">
      <c r="A57" s="7">
        <v>23163</v>
      </c>
      <c r="B57" s="8">
        <v>35.700000000000003</v>
      </c>
      <c r="C57" s="9">
        <f t="shared" si="0"/>
        <v>4.692082111436946E-2</v>
      </c>
      <c r="D57" s="9">
        <f t="shared" si="1"/>
        <v>8.1818181818182012E-2</v>
      </c>
      <c r="E57" s="9"/>
      <c r="F57" s="16">
        <v>69.370002999999997</v>
      </c>
      <c r="G57" s="9">
        <v>0.19131037266014084</v>
      </c>
      <c r="H57" s="9"/>
    </row>
    <row r="58" spans="1:8" x14ac:dyDescent="0.45">
      <c r="A58" s="7">
        <v>23193</v>
      </c>
      <c r="B58" s="8">
        <v>35.9</v>
      </c>
      <c r="C58" s="9">
        <f t="shared" si="0"/>
        <v>4.3604651162790775E-2</v>
      </c>
      <c r="D58" s="9">
        <f t="shared" si="1"/>
        <v>8.1325301204819178E-2</v>
      </c>
      <c r="E58" s="9">
        <v>4.8169126758357071E-2</v>
      </c>
      <c r="F58" s="16">
        <v>69.129997000000003</v>
      </c>
      <c r="G58" s="9">
        <v>0.16931661314811597</v>
      </c>
      <c r="H58" s="9"/>
    </row>
    <row r="59" spans="1:8" x14ac:dyDescent="0.45">
      <c r="A59" s="7">
        <v>23224</v>
      </c>
      <c r="B59" s="8">
        <v>36</v>
      </c>
      <c r="C59" s="9">
        <f t="shared" si="0"/>
        <v>3.7463976945244948E-2</v>
      </c>
      <c r="D59" s="9">
        <f t="shared" si="1"/>
        <v>7.7844311377245567E-2</v>
      </c>
      <c r="E59" s="9"/>
      <c r="F59" s="16">
        <v>72.5</v>
      </c>
      <c r="G59" s="9">
        <v>0.28843078016705165</v>
      </c>
      <c r="H59" s="9"/>
    </row>
    <row r="60" spans="1:8" x14ac:dyDescent="0.45">
      <c r="A60" s="7">
        <v>23255</v>
      </c>
      <c r="B60" s="8">
        <v>36.4</v>
      </c>
      <c r="C60" s="9">
        <f t="shared" si="0"/>
        <v>4.0000000000000036E-2</v>
      </c>
      <c r="D60" s="9">
        <f t="shared" si="1"/>
        <v>8.6567164179104372E-2</v>
      </c>
      <c r="E60" s="9"/>
      <c r="F60" s="16">
        <v>71.699996999999996</v>
      </c>
      <c r="G60" s="9">
        <v>0.26857744161358799</v>
      </c>
      <c r="H60" s="9"/>
    </row>
    <row r="61" spans="1:8" x14ac:dyDescent="0.45">
      <c r="A61" s="7">
        <v>23285</v>
      </c>
      <c r="B61" s="8">
        <v>36.6</v>
      </c>
      <c r="C61" s="9">
        <f t="shared" si="0"/>
        <v>3.6827195467422191E-2</v>
      </c>
      <c r="D61" s="9">
        <f t="shared" si="1"/>
        <v>8.9285714285714191E-2</v>
      </c>
      <c r="E61" s="9">
        <v>5.1582638359753498E-2</v>
      </c>
      <c r="F61" s="16">
        <v>74.010002</v>
      </c>
      <c r="G61" s="9">
        <v>0.18872477316815842</v>
      </c>
      <c r="H61" s="9"/>
    </row>
    <row r="62" spans="1:8" x14ac:dyDescent="0.45">
      <c r="A62" s="7">
        <v>23316</v>
      </c>
      <c r="B62" s="8">
        <v>36.799999999999997</v>
      </c>
      <c r="C62" s="9">
        <f t="shared" si="0"/>
        <v>3.3707865168539186E-2</v>
      </c>
      <c r="D62" s="9">
        <f t="shared" si="1"/>
        <v>8.2352941176470518E-2</v>
      </c>
      <c r="E62" s="9"/>
      <c r="F62" s="16">
        <v>73.230002999999996</v>
      </c>
      <c r="G62" s="9">
        <v>0.16053891158601935</v>
      </c>
      <c r="H62" s="9"/>
    </row>
    <row r="63" spans="1:8" x14ac:dyDescent="0.45">
      <c r="A63" s="7">
        <v>23346</v>
      </c>
      <c r="B63" s="8">
        <v>37</v>
      </c>
      <c r="C63" s="9">
        <f t="shared" si="0"/>
        <v>3.6414565826330403E-2</v>
      </c>
      <c r="D63" s="9">
        <f t="shared" si="1"/>
        <v>8.5043988269794646E-2</v>
      </c>
      <c r="E63" s="9"/>
      <c r="F63" s="16">
        <v>75.019997000000004</v>
      </c>
      <c r="G63" s="9">
        <v>0.13323263443652433</v>
      </c>
      <c r="H63" s="9"/>
    </row>
    <row r="64" spans="1:8" x14ac:dyDescent="0.45">
      <c r="A64" s="7">
        <v>23377</v>
      </c>
      <c r="B64" s="8">
        <v>37.200000000000003</v>
      </c>
      <c r="C64" s="9">
        <f t="shared" si="0"/>
        <v>3.6211699164345523E-2</v>
      </c>
      <c r="D64" s="9">
        <f t="shared" si="1"/>
        <v>8.1395348837209447E-2</v>
      </c>
      <c r="E64" s="9">
        <v>6.2158351077956489E-2</v>
      </c>
      <c r="F64" s="16">
        <v>77.040001000000004</v>
      </c>
      <c r="G64" s="9">
        <v>0.19832010890776</v>
      </c>
      <c r="H64" s="9"/>
    </row>
    <row r="65" spans="1:8" x14ac:dyDescent="0.45">
      <c r="A65" s="7">
        <v>23408</v>
      </c>
      <c r="B65" s="8">
        <v>37.5</v>
      </c>
      <c r="C65" s="9">
        <f t="shared" si="0"/>
        <v>4.1666666666666741E-2</v>
      </c>
      <c r="D65" s="9">
        <f t="shared" si="1"/>
        <v>8.0691642651296691E-2</v>
      </c>
      <c r="E65" s="9"/>
      <c r="F65" s="16">
        <v>77.800003000000004</v>
      </c>
      <c r="G65" s="9">
        <v>0.16869465224575653</v>
      </c>
      <c r="H65" s="9"/>
    </row>
    <row r="66" spans="1:8" x14ac:dyDescent="0.45">
      <c r="A66" s="7">
        <v>23437</v>
      </c>
      <c r="B66" s="8">
        <v>37.700000000000003</v>
      </c>
      <c r="C66" s="9">
        <f t="shared" si="0"/>
        <v>3.5714285714285809E-2</v>
      </c>
      <c r="D66" s="9">
        <f t="shared" si="1"/>
        <v>7.714285714285718E-2</v>
      </c>
      <c r="E66" s="9"/>
      <c r="F66" s="16">
        <v>78.980002999999996</v>
      </c>
      <c r="G66" s="9">
        <v>0.131518618989171</v>
      </c>
      <c r="H66" s="9"/>
    </row>
    <row r="67" spans="1:8" x14ac:dyDescent="0.45">
      <c r="A67" s="7">
        <v>23468</v>
      </c>
      <c r="B67" s="8">
        <v>38</v>
      </c>
      <c r="C67" s="9">
        <f t="shared" si="0"/>
        <v>3.8251366120218622E-2</v>
      </c>
      <c r="D67" s="9">
        <f t="shared" si="1"/>
        <v>7.6487252124646021E-2</v>
      </c>
      <c r="E67" s="9">
        <v>6.1807324304429978E-2</v>
      </c>
      <c r="F67" s="16">
        <v>79.459998999999996</v>
      </c>
      <c r="G67" s="9">
        <v>0.12231632250072068</v>
      </c>
      <c r="H67" s="9"/>
    </row>
    <row r="68" spans="1:8" x14ac:dyDescent="0.45">
      <c r="A68" s="7">
        <v>23498</v>
      </c>
      <c r="B68" s="8">
        <v>38.299999999999997</v>
      </c>
      <c r="C68" s="9">
        <f t="shared" si="0"/>
        <v>4.0760869565217295E-2</v>
      </c>
      <c r="D68" s="9">
        <f t="shared" si="1"/>
        <v>7.5842696629213391E-2</v>
      </c>
      <c r="E68" s="9"/>
      <c r="F68" s="16">
        <v>80.370002999999997</v>
      </c>
      <c r="G68" s="9">
        <v>0.1585699801685175</v>
      </c>
      <c r="H68" s="9"/>
    </row>
    <row r="69" spans="1:8" x14ac:dyDescent="0.45">
      <c r="A69" s="7">
        <v>23529</v>
      </c>
      <c r="B69" s="8">
        <v>38.5</v>
      </c>
      <c r="C69" s="9">
        <f t="shared" si="0"/>
        <v>4.0540540540540571E-2</v>
      </c>
      <c r="D69" s="9">
        <f t="shared" si="1"/>
        <v>7.8431372549019551E-2</v>
      </c>
      <c r="E69" s="9"/>
      <c r="F69" s="16">
        <v>81.690002000000007</v>
      </c>
      <c r="G69" s="9">
        <v>0.18168675748676805</v>
      </c>
      <c r="H69" s="9"/>
    </row>
    <row r="70" spans="1:8" x14ac:dyDescent="0.45">
      <c r="A70" s="7">
        <v>23559</v>
      </c>
      <c r="B70" s="8">
        <v>38.799999999999997</v>
      </c>
      <c r="C70" s="9">
        <f t="shared" si="0"/>
        <v>4.3010752688171783E-2</v>
      </c>
      <c r="D70" s="9">
        <f t="shared" si="1"/>
        <v>8.0779944289693484E-2</v>
      </c>
      <c r="E70" s="9">
        <v>5.5198199866676644E-2</v>
      </c>
      <c r="F70" s="16">
        <v>83.18</v>
      </c>
      <c r="G70" s="9">
        <v>0.14731034482758631</v>
      </c>
      <c r="H70" s="9"/>
    </row>
    <row r="71" spans="1:8" x14ac:dyDescent="0.45">
      <c r="A71" s="7">
        <v>23590</v>
      </c>
      <c r="B71" s="8">
        <v>39.1</v>
      </c>
      <c r="C71" s="9">
        <f t="shared" si="0"/>
        <v>4.2666666666666631E-2</v>
      </c>
      <c r="D71" s="9">
        <f t="shared" si="1"/>
        <v>8.6111111111111249E-2</v>
      </c>
      <c r="E71" s="9"/>
      <c r="F71" s="16">
        <v>81.830001999999993</v>
      </c>
      <c r="G71" s="9">
        <v>0.14128319977475032</v>
      </c>
      <c r="H71" s="9"/>
    </row>
    <row r="72" spans="1:8" x14ac:dyDescent="0.45">
      <c r="A72" s="7">
        <v>23621</v>
      </c>
      <c r="B72" s="8">
        <v>39.4</v>
      </c>
      <c r="C72" s="9">
        <f t="shared" si="0"/>
        <v>4.5092838196286289E-2</v>
      </c>
      <c r="D72" s="9">
        <f t="shared" si="1"/>
        <v>8.2417582417582347E-2</v>
      </c>
      <c r="E72" s="9"/>
      <c r="F72" s="16">
        <v>84.18</v>
      </c>
      <c r="G72" s="9">
        <v>0.13741383225472695</v>
      </c>
      <c r="H72" s="9"/>
    </row>
    <row r="73" spans="1:8" x14ac:dyDescent="0.45">
      <c r="A73" s="7">
        <v>23651</v>
      </c>
      <c r="B73" s="8">
        <v>39.5</v>
      </c>
      <c r="C73" s="9">
        <f t="shared" si="0"/>
        <v>3.9473684210526327E-2</v>
      </c>
      <c r="D73" s="9">
        <f t="shared" si="1"/>
        <v>7.9234972677595605E-2</v>
      </c>
      <c r="E73" s="9">
        <v>5.1563624698257815E-2</v>
      </c>
      <c r="F73" s="16">
        <v>84.860000999999997</v>
      </c>
      <c r="G73" s="9">
        <v>0.15881465961431138</v>
      </c>
      <c r="H73" s="9"/>
    </row>
    <row r="74" spans="1:8" x14ac:dyDescent="0.45">
      <c r="A74" s="7">
        <v>23682</v>
      </c>
      <c r="B74" s="8">
        <v>39.799999999999997</v>
      </c>
      <c r="C74" s="9">
        <f t="shared" ref="C74:C137" si="2">B74/B68-1</f>
        <v>3.9164490861618884E-2</v>
      </c>
      <c r="D74" s="9">
        <f t="shared" si="1"/>
        <v>8.1521739130434812E-2</v>
      </c>
      <c r="E74" s="9"/>
      <c r="F74" s="16">
        <v>84.419998000000007</v>
      </c>
      <c r="G74" s="9">
        <v>0.12529993836176775</v>
      </c>
      <c r="H74" s="9"/>
    </row>
    <row r="75" spans="1:8" x14ac:dyDescent="0.45">
      <c r="A75" s="7">
        <v>23712</v>
      </c>
      <c r="B75" s="8">
        <v>40.1</v>
      </c>
      <c r="C75" s="9">
        <f t="shared" si="2"/>
        <v>4.1558441558441572E-2</v>
      </c>
      <c r="D75" s="9">
        <f t="shared" si="1"/>
        <v>8.3783783783783816E-2</v>
      </c>
      <c r="E75" s="9"/>
      <c r="F75" s="16">
        <v>84.75</v>
      </c>
      <c r="G75" s="9">
        <v>0.10007786734062991</v>
      </c>
      <c r="H75" s="9"/>
    </row>
    <row r="76" spans="1:8" x14ac:dyDescent="0.45">
      <c r="A76" s="7">
        <v>23743</v>
      </c>
      <c r="B76" s="8">
        <v>40.5</v>
      </c>
      <c r="C76" s="9">
        <f t="shared" si="2"/>
        <v>4.3814432989690788E-2</v>
      </c>
      <c r="D76" s="9">
        <f t="shared" si="1"/>
        <v>8.870967741935476E-2</v>
      </c>
      <c r="E76" s="9">
        <v>5.4771475886737371E-2</v>
      </c>
      <c r="F76" s="16">
        <v>87.559997999999993</v>
      </c>
      <c r="G76" s="9">
        <v>0.12544980236054731</v>
      </c>
      <c r="H76" s="9"/>
    </row>
    <row r="77" spans="1:8" x14ac:dyDescent="0.45">
      <c r="A77" s="7">
        <v>23774</v>
      </c>
      <c r="B77" s="8">
        <v>40.6</v>
      </c>
      <c r="C77" s="9">
        <f t="shared" si="2"/>
        <v>3.8363171355498826E-2</v>
      </c>
      <c r="D77" s="9">
        <f t="shared" si="1"/>
        <v>8.2666666666666666E-2</v>
      </c>
      <c r="E77" s="9"/>
      <c r="F77" s="16">
        <v>87.43</v>
      </c>
      <c r="G77" s="9">
        <v>0.10698906911917959</v>
      </c>
      <c r="H77" s="9"/>
    </row>
    <row r="78" spans="1:8" x14ac:dyDescent="0.45">
      <c r="A78" s="7">
        <v>23802</v>
      </c>
      <c r="B78" s="8">
        <v>41.1</v>
      </c>
      <c r="C78" s="9">
        <f t="shared" si="2"/>
        <v>4.3147208121827374E-2</v>
      </c>
      <c r="D78" s="9">
        <f t="shared" si="1"/>
        <v>9.01856763925728E-2</v>
      </c>
      <c r="E78" s="9"/>
      <c r="F78" s="16">
        <v>86.160004000000001</v>
      </c>
      <c r="G78" s="9">
        <v>8.4319218277362482E-2</v>
      </c>
      <c r="H78" s="9"/>
    </row>
    <row r="79" spans="1:8" x14ac:dyDescent="0.45">
      <c r="A79" s="7">
        <v>23833</v>
      </c>
      <c r="B79" s="8">
        <v>41.2</v>
      </c>
      <c r="C79" s="9">
        <f t="shared" si="2"/>
        <v>4.3037974683544311E-2</v>
      </c>
      <c r="D79" s="9">
        <f t="shared" si="1"/>
        <v>8.4210526315789513E-2</v>
      </c>
      <c r="E79" s="9">
        <v>5.6592922808848874E-2</v>
      </c>
      <c r="F79" s="16">
        <v>89.110000999999997</v>
      </c>
      <c r="G79" s="9">
        <v>0.10874701597311126</v>
      </c>
      <c r="H79" s="9"/>
    </row>
    <row r="80" spans="1:8" x14ac:dyDescent="0.45">
      <c r="A80" s="7">
        <v>23863</v>
      </c>
      <c r="B80" s="8">
        <v>41.4</v>
      </c>
      <c r="C80" s="9">
        <f t="shared" si="2"/>
        <v>4.020100502512558E-2</v>
      </c>
      <c r="D80" s="9">
        <f t="shared" ref="D80:D143" si="3">B80/B68-1</f>
        <v>8.0939947780678922E-2</v>
      </c>
      <c r="E80" s="9"/>
      <c r="F80" s="16">
        <v>88.419998000000007</v>
      </c>
      <c r="G80" s="9">
        <v>8.2384573818470461E-2</v>
      </c>
      <c r="H80" s="9"/>
    </row>
    <row r="81" spans="1:8" x14ac:dyDescent="0.45">
      <c r="A81" s="7">
        <v>23894</v>
      </c>
      <c r="B81" s="8">
        <v>41.6</v>
      </c>
      <c r="C81" s="9">
        <f t="shared" si="2"/>
        <v>3.7406483790523692E-2</v>
      </c>
      <c r="D81" s="9">
        <f t="shared" si="3"/>
        <v>8.0519480519480657E-2</v>
      </c>
      <c r="E81" s="9"/>
      <c r="F81" s="16">
        <v>84.120002999999997</v>
      </c>
      <c r="G81" s="9">
        <v>1.1300829526328325E-2</v>
      </c>
      <c r="H81" s="9"/>
    </row>
    <row r="82" spans="1:8" x14ac:dyDescent="0.45">
      <c r="A82" s="7">
        <v>23924</v>
      </c>
      <c r="B82" s="8">
        <v>41.8</v>
      </c>
      <c r="C82" s="9">
        <f t="shared" si="2"/>
        <v>3.2098765432098775E-2</v>
      </c>
      <c r="D82" s="9">
        <f t="shared" si="3"/>
        <v>7.7319587628865927E-2</v>
      </c>
      <c r="E82" s="9">
        <v>6.3469226156710967E-2</v>
      </c>
      <c r="F82" s="16">
        <v>85.25</v>
      </c>
      <c r="G82" s="9">
        <v>4.179393763182368E-2</v>
      </c>
      <c r="H82" s="9"/>
    </row>
    <row r="83" spans="1:8" x14ac:dyDescent="0.45">
      <c r="A83" s="7">
        <v>23955</v>
      </c>
      <c r="B83" s="8">
        <v>41.9</v>
      </c>
      <c r="C83" s="9">
        <f t="shared" si="2"/>
        <v>3.2019704433497553E-2</v>
      </c>
      <c r="D83" s="9">
        <f t="shared" si="3"/>
        <v>7.1611253196930846E-2</v>
      </c>
      <c r="E83" s="9"/>
      <c r="F83" s="16">
        <v>87.169998000000007</v>
      </c>
      <c r="G83" s="9">
        <v>3.5519101924447606E-2</v>
      </c>
      <c r="H83" s="9"/>
    </row>
    <row r="84" spans="1:8" x14ac:dyDescent="0.45">
      <c r="A84" s="7">
        <v>23986</v>
      </c>
      <c r="B84" s="8">
        <v>42.3</v>
      </c>
      <c r="C84" s="9">
        <f t="shared" si="2"/>
        <v>2.9197080291970767E-2</v>
      </c>
      <c r="D84" s="9">
        <f t="shared" si="3"/>
        <v>7.3604060913705638E-2</v>
      </c>
      <c r="E84" s="9"/>
      <c r="F84" s="16">
        <v>89.959998999999996</v>
      </c>
      <c r="G84" s="9">
        <v>6.0098962289665769E-2</v>
      </c>
      <c r="H84" s="9"/>
    </row>
    <row r="85" spans="1:8" x14ac:dyDescent="0.45">
      <c r="A85" s="7">
        <v>24016</v>
      </c>
      <c r="B85" s="8">
        <v>42.8</v>
      </c>
      <c r="C85" s="9">
        <f t="shared" si="2"/>
        <v>3.883495145631044E-2</v>
      </c>
      <c r="D85" s="9">
        <f t="shared" si="3"/>
        <v>8.3544303797468356E-2</v>
      </c>
      <c r="E85" s="9">
        <v>8.4621697360409531E-2</v>
      </c>
      <c r="F85" s="16">
        <v>92.419998000000007</v>
      </c>
      <c r="G85" s="9">
        <v>9.4764276113818421E-2</v>
      </c>
      <c r="H85" s="9"/>
    </row>
    <row r="86" spans="1:8" x14ac:dyDescent="0.45">
      <c r="A86" s="7">
        <v>24047</v>
      </c>
      <c r="B86" s="8">
        <v>43.1</v>
      </c>
      <c r="C86" s="9">
        <f t="shared" si="2"/>
        <v>4.106280193236711E-2</v>
      </c>
      <c r="D86" s="9">
        <f t="shared" si="3"/>
        <v>8.2914572864321689E-2</v>
      </c>
      <c r="E86" s="9"/>
      <c r="F86" s="16">
        <v>91.610000999999997</v>
      </c>
      <c r="G86" s="9">
        <v>8.0943964601769877E-2</v>
      </c>
      <c r="H86" s="9"/>
    </row>
    <row r="87" spans="1:8" x14ac:dyDescent="0.45">
      <c r="A87" s="7">
        <v>24077</v>
      </c>
      <c r="B87" s="8">
        <v>43.5</v>
      </c>
      <c r="C87" s="9">
        <f t="shared" si="2"/>
        <v>4.5673076923076872E-2</v>
      </c>
      <c r="D87" s="9">
        <f t="shared" si="3"/>
        <v>8.4788029925187081E-2</v>
      </c>
      <c r="E87" s="9"/>
      <c r="F87" s="16">
        <v>92.43</v>
      </c>
      <c r="G87" s="9">
        <v>5.5619028223367638E-2</v>
      </c>
      <c r="H87" s="9"/>
    </row>
    <row r="88" spans="1:8" x14ac:dyDescent="0.45">
      <c r="A88" s="7">
        <v>24108</v>
      </c>
      <c r="B88" s="8">
        <v>43.7</v>
      </c>
      <c r="C88" s="9">
        <f t="shared" si="2"/>
        <v>4.5454545454545636E-2</v>
      </c>
      <c r="D88" s="9">
        <f t="shared" si="3"/>
        <v>7.9012345679012386E-2</v>
      </c>
      <c r="E88" s="9">
        <v>8.4774897835246998E-2</v>
      </c>
      <c r="F88" s="16">
        <v>92.879997000000003</v>
      </c>
      <c r="G88" s="9">
        <v>6.233554843875095E-2</v>
      </c>
      <c r="H88" s="9"/>
    </row>
    <row r="89" spans="1:8" x14ac:dyDescent="0.45">
      <c r="A89" s="7">
        <v>24139</v>
      </c>
      <c r="B89" s="8">
        <v>43.9</v>
      </c>
      <c r="C89" s="9">
        <f t="shared" si="2"/>
        <v>4.7732696897374804E-2</v>
      </c>
      <c r="D89" s="9">
        <f t="shared" si="3"/>
        <v>8.1280788177339858E-2</v>
      </c>
      <c r="E89" s="9"/>
      <c r="F89" s="16">
        <v>91.220000999999996</v>
      </c>
      <c r="G89" s="9">
        <v>5.8727910458314228E-2</v>
      </c>
      <c r="H89" s="9"/>
    </row>
    <row r="90" spans="1:8" x14ac:dyDescent="0.45">
      <c r="A90" s="7">
        <v>24167</v>
      </c>
      <c r="B90" s="8">
        <v>44.3</v>
      </c>
      <c r="C90" s="9">
        <f t="shared" si="2"/>
        <v>4.7281323877068626E-2</v>
      </c>
      <c r="D90" s="9">
        <f t="shared" si="3"/>
        <v>7.7858880778588713E-2</v>
      </c>
      <c r="E90" s="9"/>
      <c r="F90" s="16">
        <v>89.230002999999996</v>
      </c>
      <c r="G90" s="9">
        <v>1.3466726366662201E-3</v>
      </c>
      <c r="H90" s="9"/>
    </row>
    <row r="91" spans="1:8" x14ac:dyDescent="0.45">
      <c r="A91" s="7">
        <v>24198</v>
      </c>
      <c r="B91" s="8">
        <v>44.5</v>
      </c>
      <c r="C91" s="9">
        <f t="shared" si="2"/>
        <v>3.9719626168224442E-2</v>
      </c>
      <c r="D91" s="9">
        <f t="shared" si="3"/>
        <v>8.009708737864063E-2</v>
      </c>
      <c r="E91" s="9">
        <v>7.490174733793456E-2</v>
      </c>
      <c r="F91" s="16">
        <v>91.059997999999993</v>
      </c>
      <c r="G91" s="9">
        <v>2.9857498978907309E-2</v>
      </c>
      <c r="H91" s="9"/>
    </row>
    <row r="92" spans="1:8" x14ac:dyDescent="0.45">
      <c r="A92" s="7">
        <v>24228</v>
      </c>
      <c r="B92" s="8">
        <v>44.3</v>
      </c>
      <c r="C92" s="9">
        <f t="shared" si="2"/>
        <v>2.7842227378190199E-2</v>
      </c>
      <c r="D92" s="9">
        <f t="shared" si="3"/>
        <v>7.0048309178743828E-2</v>
      </c>
      <c r="E92" s="9"/>
      <c r="F92" s="16">
        <v>86.129997000000003</v>
      </c>
      <c r="G92" s="9">
        <v>2.3894364340429304E-2</v>
      </c>
      <c r="H92" s="9"/>
    </row>
    <row r="93" spans="1:8" x14ac:dyDescent="0.45">
      <c r="A93" s="7">
        <v>24259</v>
      </c>
      <c r="B93" s="8">
        <v>44.2</v>
      </c>
      <c r="C93" s="9">
        <f t="shared" si="2"/>
        <v>1.6091954022988464E-2</v>
      </c>
      <c r="D93" s="9">
        <f t="shared" si="3"/>
        <v>6.25E-2</v>
      </c>
      <c r="E93" s="9"/>
      <c r="F93" s="16">
        <v>84.739998</v>
      </c>
      <c r="G93" s="9">
        <v>-5.9824281524926692E-3</v>
      </c>
      <c r="H93" s="9"/>
    </row>
    <row r="94" spans="1:8" x14ac:dyDescent="0.45">
      <c r="A94" s="7">
        <v>24289</v>
      </c>
      <c r="B94" s="8">
        <v>44.1</v>
      </c>
      <c r="C94" s="9">
        <f t="shared" si="2"/>
        <v>9.1533180778031742E-3</v>
      </c>
      <c r="D94" s="9">
        <f t="shared" si="3"/>
        <v>5.5023923444976086E-2</v>
      </c>
      <c r="E94" s="9">
        <v>6.0428966256575838E-2</v>
      </c>
      <c r="F94" s="16">
        <v>83.599997999999999</v>
      </c>
      <c r="G94" s="9">
        <v>-4.0954457748180829E-2</v>
      </c>
      <c r="H94" s="9"/>
    </row>
    <row r="95" spans="1:8" x14ac:dyDescent="0.45">
      <c r="A95" s="7">
        <v>24320</v>
      </c>
      <c r="B95" s="8">
        <v>44</v>
      </c>
      <c r="C95" s="9">
        <f t="shared" si="2"/>
        <v>2.277904328018332E-3</v>
      </c>
      <c r="D95" s="9">
        <f t="shared" si="3"/>
        <v>5.0119331742243478E-2</v>
      </c>
      <c r="E95" s="9"/>
      <c r="F95" s="16">
        <v>77.099997999999999</v>
      </c>
      <c r="G95" s="9">
        <v>-0.1429524360043623</v>
      </c>
      <c r="H95" s="9"/>
    </row>
    <row r="96" spans="1:8" x14ac:dyDescent="0.45">
      <c r="A96" s="7">
        <v>24351</v>
      </c>
      <c r="B96" s="8">
        <v>43.9</v>
      </c>
      <c r="C96" s="9">
        <f t="shared" si="2"/>
        <v>-9.0293453724604733E-3</v>
      </c>
      <c r="D96" s="9">
        <f t="shared" si="3"/>
        <v>3.7825059101654901E-2</v>
      </c>
      <c r="E96" s="9"/>
      <c r="F96" s="16">
        <v>76.559997999999993</v>
      </c>
      <c r="G96" s="9">
        <v>-0.17160788079653511</v>
      </c>
      <c r="H96" s="9"/>
    </row>
    <row r="97" spans="1:8" x14ac:dyDescent="0.45">
      <c r="A97" s="7">
        <v>24381</v>
      </c>
      <c r="B97" s="8">
        <v>43.8</v>
      </c>
      <c r="C97" s="9">
        <f t="shared" si="2"/>
        <v>-1.573033707865179E-2</v>
      </c>
      <c r="D97" s="9">
        <f t="shared" si="3"/>
        <v>2.3364485981308469E-2</v>
      </c>
      <c r="E97" s="9">
        <v>4.5050027045729968E-2</v>
      </c>
      <c r="F97" s="16">
        <v>80.199996999999996</v>
      </c>
      <c r="G97" s="9">
        <v>-0.12454976394989889</v>
      </c>
      <c r="H97" s="9"/>
    </row>
    <row r="98" spans="1:8" x14ac:dyDescent="0.45">
      <c r="A98" s="7">
        <v>24412</v>
      </c>
      <c r="B98" s="8">
        <v>43.8</v>
      </c>
      <c r="C98" s="9">
        <f t="shared" si="2"/>
        <v>-1.1286681715575675E-2</v>
      </c>
      <c r="D98" s="9">
        <f t="shared" si="3"/>
        <v>1.6241299303944245E-2</v>
      </c>
      <c r="E98" s="9"/>
      <c r="F98" s="16">
        <v>80.449996999999996</v>
      </c>
      <c r="G98" s="9">
        <v>-0.12961163042302293</v>
      </c>
      <c r="H98" s="9"/>
    </row>
    <row r="99" spans="1:8" x14ac:dyDescent="0.45">
      <c r="A99" s="7">
        <v>24442</v>
      </c>
      <c r="B99" s="8">
        <v>43.7</v>
      </c>
      <c r="C99" s="9">
        <f t="shared" si="2"/>
        <v>-1.1312217194570096E-2</v>
      </c>
      <c r="D99" s="9">
        <f t="shared" si="3"/>
        <v>4.5977011494253706E-3</v>
      </c>
      <c r="E99" s="9"/>
      <c r="F99" s="16">
        <v>80.330001999999993</v>
      </c>
      <c r="G99" s="9">
        <v>-0.13512053623343689</v>
      </c>
      <c r="H99" s="9"/>
    </row>
    <row r="100" spans="1:8" x14ac:dyDescent="0.45">
      <c r="A100" s="7">
        <v>24473</v>
      </c>
      <c r="B100" s="8">
        <v>44</v>
      </c>
      <c r="C100" s="9">
        <f t="shared" si="2"/>
        <v>-2.2675736961451642E-3</v>
      </c>
      <c r="D100" s="9">
        <f t="shared" si="3"/>
        <v>6.8649885583522696E-3</v>
      </c>
      <c r="E100" s="9">
        <v>2.925050599168132E-2</v>
      </c>
      <c r="F100" s="16">
        <v>86.610000999999997</v>
      </c>
      <c r="G100" s="9">
        <v>-5.0537162348858113E-2</v>
      </c>
      <c r="H100" s="9"/>
    </row>
    <row r="101" spans="1:8" x14ac:dyDescent="0.45">
      <c r="A101" s="7">
        <v>24504</v>
      </c>
      <c r="B101" s="8">
        <v>43.7</v>
      </c>
      <c r="C101" s="9">
        <f t="shared" si="2"/>
        <v>-6.8181818181817233E-3</v>
      </c>
      <c r="D101" s="9">
        <f t="shared" si="3"/>
        <v>-4.5558086560363309E-3</v>
      </c>
      <c r="E101" s="9"/>
      <c r="F101" s="16">
        <v>86.779999000000004</v>
      </c>
      <c r="G101" s="9">
        <v>-2.74571771559841E-2</v>
      </c>
      <c r="H101" s="9"/>
    </row>
    <row r="102" spans="1:8" x14ac:dyDescent="0.45">
      <c r="A102" s="7">
        <v>24532</v>
      </c>
      <c r="B102" s="8">
        <v>44</v>
      </c>
      <c r="C102" s="9">
        <f t="shared" si="2"/>
        <v>2.277904328018332E-3</v>
      </c>
      <c r="D102" s="9">
        <f t="shared" si="3"/>
        <v>-6.7720090293452717E-3</v>
      </c>
      <c r="E102" s="9"/>
      <c r="F102" s="16">
        <v>90.199996999999996</v>
      </c>
      <c r="G102" s="9">
        <v>-9.4443336139761053E-3</v>
      </c>
      <c r="H102" s="9"/>
    </row>
    <row r="103" spans="1:8" x14ac:dyDescent="0.45">
      <c r="A103" s="7">
        <v>24563</v>
      </c>
      <c r="B103" s="8">
        <v>44.1</v>
      </c>
      <c r="C103" s="9">
        <f t="shared" si="2"/>
        <v>6.8493150684931781E-3</v>
      </c>
      <c r="D103" s="9">
        <f t="shared" si="3"/>
        <v>-8.9887640449437534E-3</v>
      </c>
      <c r="E103" s="9">
        <v>2.6374869480320692E-2</v>
      </c>
      <c r="F103" s="16">
        <v>94.010002</v>
      </c>
      <c r="G103" s="9">
        <v>9.1489669969453236E-2</v>
      </c>
      <c r="H103" s="9"/>
    </row>
    <row r="104" spans="1:8" x14ac:dyDescent="0.45">
      <c r="A104" s="7">
        <v>24593</v>
      </c>
      <c r="B104" s="8">
        <v>44.5</v>
      </c>
      <c r="C104" s="9">
        <f t="shared" si="2"/>
        <v>1.5981735159817489E-2</v>
      </c>
      <c r="D104" s="9">
        <f t="shared" si="3"/>
        <v>4.5146726862304032E-3</v>
      </c>
      <c r="E104" s="9"/>
      <c r="F104" s="16">
        <v>89.080001999999993</v>
      </c>
      <c r="G104" s="9">
        <v>5.1215531064798862E-2</v>
      </c>
      <c r="H104" s="9"/>
    </row>
    <row r="105" spans="1:8" x14ac:dyDescent="0.45">
      <c r="A105" s="7">
        <v>24624</v>
      </c>
      <c r="B105" s="8">
        <v>44.8</v>
      </c>
      <c r="C105" s="9">
        <f t="shared" si="2"/>
        <v>2.5171624713958618E-2</v>
      </c>
      <c r="D105" s="9">
        <f t="shared" si="3"/>
        <v>1.3574660633484115E-2</v>
      </c>
      <c r="E105" s="9"/>
      <c r="F105" s="16">
        <v>90.639999000000003</v>
      </c>
      <c r="G105" s="9">
        <v>8.4210540292118233E-2</v>
      </c>
      <c r="H105" s="9"/>
    </row>
    <row r="106" spans="1:8" x14ac:dyDescent="0.45">
      <c r="A106" s="7">
        <v>24654</v>
      </c>
      <c r="B106" s="8">
        <v>45</v>
      </c>
      <c r="C106" s="9">
        <f t="shared" si="2"/>
        <v>2.2727272727272707E-2</v>
      </c>
      <c r="D106" s="9">
        <f t="shared" si="3"/>
        <v>2.0408163265306145E-2</v>
      </c>
      <c r="E106" s="9">
        <v>2.7384763393392866E-2</v>
      </c>
      <c r="F106" s="16">
        <v>94.75</v>
      </c>
      <c r="G106" s="9">
        <v>0.2289235078838783</v>
      </c>
      <c r="H106" s="9"/>
    </row>
    <row r="107" spans="1:8" x14ac:dyDescent="0.45">
      <c r="A107" s="7">
        <v>24685</v>
      </c>
      <c r="B107" s="8">
        <v>45.5</v>
      </c>
      <c r="C107" s="9">
        <f t="shared" si="2"/>
        <v>4.1189931350114284E-2</v>
      </c>
      <c r="D107" s="9">
        <f t="shared" si="3"/>
        <v>3.4090909090909172E-2</v>
      </c>
      <c r="E107" s="9"/>
      <c r="F107" s="16">
        <v>93.639999000000003</v>
      </c>
      <c r="G107" s="9">
        <v>0.22309301784464533</v>
      </c>
      <c r="H107" s="9"/>
    </row>
    <row r="108" spans="1:8" x14ac:dyDescent="0.45">
      <c r="A108" s="7">
        <v>24716</v>
      </c>
      <c r="B108" s="8">
        <v>45.7</v>
      </c>
      <c r="C108" s="9">
        <f t="shared" si="2"/>
        <v>3.8636363636363802E-2</v>
      </c>
      <c r="D108" s="9">
        <f t="shared" si="3"/>
        <v>4.1002277904328199E-2</v>
      </c>
      <c r="E108" s="9"/>
      <c r="F108" s="16">
        <v>96.709998999999996</v>
      </c>
      <c r="G108" s="9">
        <v>0.20586038176535096</v>
      </c>
      <c r="H108" s="9"/>
    </row>
    <row r="109" spans="1:8" x14ac:dyDescent="0.45">
      <c r="A109" s="7">
        <v>24746</v>
      </c>
      <c r="B109" s="8">
        <v>45.8</v>
      </c>
      <c r="C109" s="9">
        <f t="shared" si="2"/>
        <v>3.8548752834467015E-2</v>
      </c>
      <c r="D109" s="9">
        <f t="shared" si="3"/>
        <v>4.5662100456621113E-2</v>
      </c>
      <c r="E109" s="9">
        <v>2.6708620111718179E-2</v>
      </c>
      <c r="F109" s="16">
        <v>93.300003000000004</v>
      </c>
      <c r="G109" s="9">
        <v>0.15972661875922764</v>
      </c>
      <c r="H109" s="9"/>
    </row>
    <row r="110" spans="1:8" x14ac:dyDescent="0.45">
      <c r="A110" s="7">
        <v>24777</v>
      </c>
      <c r="B110" s="8">
        <v>46.1</v>
      </c>
      <c r="C110" s="9">
        <f t="shared" si="2"/>
        <v>3.5955056179775235E-2</v>
      </c>
      <c r="D110" s="9">
        <f t="shared" si="3"/>
        <v>5.2511415525114291E-2</v>
      </c>
      <c r="E110" s="9"/>
      <c r="F110" s="16">
        <v>94</v>
      </c>
      <c r="G110" s="9">
        <v>0.1701730070914228</v>
      </c>
      <c r="H110" s="9"/>
    </row>
    <row r="111" spans="1:8" x14ac:dyDescent="0.45">
      <c r="A111" s="7">
        <v>24807</v>
      </c>
      <c r="B111" s="8">
        <v>46.5</v>
      </c>
      <c r="C111" s="9">
        <f t="shared" si="2"/>
        <v>3.7946428571428603E-2</v>
      </c>
      <c r="D111" s="9">
        <f t="shared" si="3"/>
        <v>6.4073226544622441E-2</v>
      </c>
      <c r="E111" s="9"/>
      <c r="F111" s="16">
        <v>96.470000999999996</v>
      </c>
      <c r="G111" s="9">
        <v>0.11384366569860679</v>
      </c>
      <c r="H111" s="9"/>
    </row>
    <row r="112" spans="1:8" x14ac:dyDescent="0.45">
      <c r="A112" s="7">
        <v>24838</v>
      </c>
      <c r="B112" s="8">
        <v>46.6</v>
      </c>
      <c r="C112" s="9">
        <f t="shared" si="2"/>
        <v>3.5555555555555562E-2</v>
      </c>
      <c r="D112" s="9">
        <f t="shared" si="3"/>
        <v>5.9090909090909083E-2</v>
      </c>
      <c r="E112" s="9">
        <v>3.8451879810150434E-2</v>
      </c>
      <c r="F112" s="16">
        <v>92.239998</v>
      </c>
      <c r="G112" s="9">
        <v>6.291771217927758E-2</v>
      </c>
      <c r="H112" s="9"/>
    </row>
    <row r="113" spans="1:8" x14ac:dyDescent="0.45">
      <c r="A113" s="7">
        <v>24869</v>
      </c>
      <c r="B113" s="8">
        <v>46.8</v>
      </c>
      <c r="C113" s="9">
        <f t="shared" si="2"/>
        <v>2.857142857142847E-2</v>
      </c>
      <c r="D113" s="9">
        <f t="shared" si="3"/>
        <v>7.0938215102974711E-2</v>
      </c>
      <c r="E113" s="9"/>
      <c r="F113" s="16">
        <v>89.360000999999997</v>
      </c>
      <c r="G113" s="9">
        <v>-9.3125945447647771E-3</v>
      </c>
      <c r="H113" s="9"/>
    </row>
    <row r="114" spans="1:8" x14ac:dyDescent="0.45">
      <c r="A114" s="7">
        <v>24898</v>
      </c>
      <c r="B114" s="8">
        <v>46.9</v>
      </c>
      <c r="C114" s="9">
        <f t="shared" si="2"/>
        <v>2.6258205689277725E-2</v>
      </c>
      <c r="D114" s="9">
        <f t="shared" si="3"/>
        <v>6.5909090909090917E-2</v>
      </c>
      <c r="E114" s="9"/>
      <c r="F114" s="16">
        <v>90.199996999999996</v>
      </c>
      <c r="G114" s="9">
        <v>-4.0527655770074375E-2</v>
      </c>
      <c r="H114" s="9"/>
    </row>
    <row r="115" spans="1:8" x14ac:dyDescent="0.45">
      <c r="A115" s="7">
        <v>24929</v>
      </c>
      <c r="B115" s="8">
        <v>47</v>
      </c>
      <c r="C115" s="9">
        <f t="shared" si="2"/>
        <v>2.6200873362445476E-2</v>
      </c>
      <c r="D115" s="9">
        <f t="shared" si="3"/>
        <v>6.5759637188208542E-2</v>
      </c>
      <c r="E115" s="9">
        <v>5.5155926026304647E-2</v>
      </c>
      <c r="F115" s="16">
        <v>97.459998999999996</v>
      </c>
      <c r="G115" s="9">
        <v>9.4072707811569248E-2</v>
      </c>
      <c r="H115" s="9"/>
    </row>
    <row r="116" spans="1:8" x14ac:dyDescent="0.45">
      <c r="A116" s="7">
        <v>24959</v>
      </c>
      <c r="B116" s="8">
        <v>47.3</v>
      </c>
      <c r="C116" s="9">
        <f t="shared" si="2"/>
        <v>2.6030368763557465E-2</v>
      </c>
      <c r="D116" s="9">
        <f t="shared" si="3"/>
        <v>6.2921348314606718E-2</v>
      </c>
      <c r="E116" s="9"/>
      <c r="F116" s="16">
        <v>98.68</v>
      </c>
      <c r="G116" s="9">
        <v>8.8702571587627704E-2</v>
      </c>
      <c r="H116" s="9"/>
    </row>
    <row r="117" spans="1:8" x14ac:dyDescent="0.45">
      <c r="A117" s="7">
        <v>24990</v>
      </c>
      <c r="B117" s="8">
        <v>47.5</v>
      </c>
      <c r="C117" s="9">
        <f t="shared" si="2"/>
        <v>2.1505376344086002E-2</v>
      </c>
      <c r="D117" s="9">
        <f t="shared" si="3"/>
        <v>6.0267857142857206E-2</v>
      </c>
      <c r="E117" s="9"/>
      <c r="F117" s="16">
        <v>99.580001999999993</v>
      </c>
      <c r="G117" s="9">
        <v>5.0976274406332379E-2</v>
      </c>
      <c r="H117" s="9"/>
    </row>
    <row r="118" spans="1:8" x14ac:dyDescent="0.45">
      <c r="A118" s="7">
        <v>25020</v>
      </c>
      <c r="B118" s="8">
        <v>47.6</v>
      </c>
      <c r="C118" s="9">
        <f t="shared" si="2"/>
        <v>2.1459227467811148E-2</v>
      </c>
      <c r="D118" s="9">
        <f t="shared" si="3"/>
        <v>5.7777777777777706E-2</v>
      </c>
      <c r="E118" s="9">
        <v>5.3366843406545982E-2</v>
      </c>
      <c r="F118" s="16">
        <v>97.739998</v>
      </c>
      <c r="G118" s="9">
        <v>4.3784697178392715E-2</v>
      </c>
      <c r="H118" s="9"/>
    </row>
    <row r="119" spans="1:8" x14ac:dyDescent="0.45">
      <c r="A119" s="7">
        <v>25051</v>
      </c>
      <c r="B119" s="8">
        <v>47.5</v>
      </c>
      <c r="C119" s="9">
        <f t="shared" si="2"/>
        <v>1.4957264957265126E-2</v>
      </c>
      <c r="D119" s="9">
        <f t="shared" si="3"/>
        <v>4.3956043956044022E-2</v>
      </c>
      <c r="E119" s="9"/>
      <c r="F119" s="16">
        <v>98.860000999999997</v>
      </c>
      <c r="G119" s="9">
        <v>2.223143441455315E-2</v>
      </c>
      <c r="H119" s="9"/>
    </row>
    <row r="120" spans="1:8" x14ac:dyDescent="0.45">
      <c r="A120" s="7">
        <v>25082</v>
      </c>
      <c r="B120" s="8">
        <v>48</v>
      </c>
      <c r="C120" s="9">
        <f t="shared" si="2"/>
        <v>2.3454157782516027E-2</v>
      </c>
      <c r="D120" s="9">
        <f t="shared" si="3"/>
        <v>5.032822757111588E-2</v>
      </c>
      <c r="E120" s="9"/>
      <c r="F120" s="16">
        <v>102.66999800000001</v>
      </c>
      <c r="G120" s="9">
        <v>0.10042866772469453</v>
      </c>
      <c r="H120" s="9"/>
    </row>
    <row r="121" spans="1:8" x14ac:dyDescent="0.45">
      <c r="A121" s="7">
        <v>25112</v>
      </c>
      <c r="B121" s="8">
        <v>48.3</v>
      </c>
      <c r="C121" s="9">
        <f t="shared" si="2"/>
        <v>2.765957446808498E-2</v>
      </c>
      <c r="D121" s="9">
        <f t="shared" si="3"/>
        <v>5.4585152838428019E-2</v>
      </c>
      <c r="E121" s="9">
        <v>4.9595600206505795E-2</v>
      </c>
      <c r="F121" s="16">
        <v>103.410004</v>
      </c>
      <c r="G121" s="9">
        <v>0.1001064255319149</v>
      </c>
      <c r="H121" s="9"/>
    </row>
    <row r="122" spans="1:8" x14ac:dyDescent="0.45">
      <c r="A122" s="7">
        <v>25143</v>
      </c>
      <c r="B122" s="8">
        <v>48.4</v>
      </c>
      <c r="C122" s="9">
        <f t="shared" si="2"/>
        <v>2.3255813953488413E-2</v>
      </c>
      <c r="D122" s="9">
        <f t="shared" si="3"/>
        <v>4.9891540130151846E-2</v>
      </c>
      <c r="E122" s="9"/>
      <c r="F122" s="16">
        <v>108.370003</v>
      </c>
      <c r="G122" s="9">
        <v>0.12335443015077818</v>
      </c>
      <c r="H122" s="9"/>
    </row>
    <row r="123" spans="1:8" x14ac:dyDescent="0.45">
      <c r="A123" s="7">
        <v>25173</v>
      </c>
      <c r="B123" s="8">
        <v>48.4</v>
      </c>
      <c r="C123" s="9">
        <f t="shared" si="2"/>
        <v>1.8947368421052602E-2</v>
      </c>
      <c r="D123" s="9">
        <f t="shared" si="3"/>
        <v>4.086021505376336E-2</v>
      </c>
      <c r="E123" s="9"/>
      <c r="F123" s="16">
        <v>103.860001</v>
      </c>
      <c r="G123" s="9">
        <v>0.12597575078004661</v>
      </c>
      <c r="H123" s="9"/>
    </row>
    <row r="124" spans="1:8" x14ac:dyDescent="0.45">
      <c r="A124" s="7">
        <v>25204</v>
      </c>
      <c r="B124" s="8">
        <v>48.5</v>
      </c>
      <c r="C124" s="9">
        <f t="shared" si="2"/>
        <v>1.8907563025210017E-2</v>
      </c>
      <c r="D124" s="9">
        <f t="shared" si="3"/>
        <v>4.0772532188841248E-2</v>
      </c>
      <c r="E124" s="9">
        <v>4.4715990023764189E-2</v>
      </c>
      <c r="F124" s="16">
        <v>103.010002</v>
      </c>
      <c r="G124" s="9">
        <v>0.152752919060509</v>
      </c>
      <c r="H124" s="9"/>
    </row>
    <row r="125" spans="1:8" x14ac:dyDescent="0.45">
      <c r="A125" s="7">
        <v>25235</v>
      </c>
      <c r="B125" s="8">
        <v>48.7</v>
      </c>
      <c r="C125" s="9">
        <f t="shared" si="2"/>
        <v>2.5263157894736876E-2</v>
      </c>
      <c r="D125" s="9">
        <f t="shared" si="3"/>
        <v>4.0598290598290676E-2</v>
      </c>
      <c r="E125" s="9"/>
      <c r="F125" s="16">
        <v>98.129997000000003</v>
      </c>
      <c r="G125" s="9">
        <v>8.7915745717818669E-2</v>
      </c>
      <c r="H125" s="9"/>
    </row>
    <row r="126" spans="1:8" x14ac:dyDescent="0.45">
      <c r="A126" s="7">
        <v>25263</v>
      </c>
      <c r="B126" s="8">
        <v>48.8</v>
      </c>
      <c r="C126" s="9">
        <f t="shared" si="2"/>
        <v>1.6666666666666607E-2</v>
      </c>
      <c r="D126" s="9">
        <f t="shared" si="3"/>
        <v>4.051172707889128E-2</v>
      </c>
      <c r="E126" s="9"/>
      <c r="F126" s="16">
        <v>101.510002</v>
      </c>
      <c r="G126" s="9">
        <v>4.1555541161046018E-2</v>
      </c>
      <c r="H126" s="9"/>
    </row>
    <row r="127" spans="1:8" x14ac:dyDescent="0.45">
      <c r="A127" s="7">
        <v>25294</v>
      </c>
      <c r="B127" s="8">
        <v>49.1</v>
      </c>
      <c r="C127" s="9">
        <f t="shared" si="2"/>
        <v>1.6563146997929712E-2</v>
      </c>
      <c r="D127" s="9">
        <f t="shared" si="3"/>
        <v>4.4680851063829907E-2</v>
      </c>
      <c r="E127" s="9">
        <v>3.06714490482571E-2</v>
      </c>
      <c r="F127" s="16">
        <v>103.69000200000001</v>
      </c>
      <c r="G127" s="9">
        <v>5.0770186461289009E-2</v>
      </c>
      <c r="H127" s="9"/>
    </row>
    <row r="128" spans="1:8" x14ac:dyDescent="0.45">
      <c r="A128" s="7">
        <v>25324</v>
      </c>
      <c r="B128" s="8">
        <v>48.8</v>
      </c>
      <c r="C128" s="9">
        <f t="shared" si="2"/>
        <v>8.2644628099173278E-3</v>
      </c>
      <c r="D128" s="9">
        <f t="shared" si="3"/>
        <v>3.1712473572938604E-2</v>
      </c>
      <c r="E128" s="9"/>
      <c r="F128" s="16">
        <v>103.459999</v>
      </c>
      <c r="G128" s="9">
        <v>3.8963616409648225E-2</v>
      </c>
      <c r="H128" s="9"/>
    </row>
    <row r="129" spans="1:8" x14ac:dyDescent="0.45">
      <c r="A129" s="7">
        <v>25355</v>
      </c>
      <c r="B129" s="8">
        <v>48.5</v>
      </c>
      <c r="C129" s="9">
        <f t="shared" si="2"/>
        <v>2.0661157024792765E-3</v>
      </c>
      <c r="D129" s="9">
        <f t="shared" si="3"/>
        <v>2.1052631578947434E-2</v>
      </c>
      <c r="E129" s="9"/>
      <c r="F129" s="16">
        <v>97.709998999999996</v>
      </c>
      <c r="G129" s="9">
        <v>-3.0692654607997498E-4</v>
      </c>
      <c r="H129" s="9"/>
    </row>
    <row r="130" spans="1:8" x14ac:dyDescent="0.45">
      <c r="A130" s="7">
        <v>25385</v>
      </c>
      <c r="B130" s="8">
        <v>48.2</v>
      </c>
      <c r="C130" s="9">
        <f t="shared" si="2"/>
        <v>-6.1855670103092564E-3</v>
      </c>
      <c r="D130" s="9">
        <f t="shared" si="3"/>
        <v>1.2605042016806678E-2</v>
      </c>
      <c r="E130" s="9">
        <v>2.9500814269305412E-2</v>
      </c>
      <c r="F130" s="16">
        <v>91.830001999999993</v>
      </c>
      <c r="G130" s="9">
        <v>-7.1110650706952799E-2</v>
      </c>
      <c r="H130" s="9"/>
    </row>
    <row r="131" spans="1:8" x14ac:dyDescent="0.45">
      <c r="A131" s="7">
        <v>25416</v>
      </c>
      <c r="B131" s="8">
        <v>48.1</v>
      </c>
      <c r="C131" s="9">
        <f t="shared" si="2"/>
        <v>-1.2320328542094527E-2</v>
      </c>
      <c r="D131" s="9">
        <f t="shared" si="3"/>
        <v>1.2631578947368549E-2</v>
      </c>
      <c r="E131" s="9"/>
      <c r="F131" s="16">
        <v>95.510002</v>
      </c>
      <c r="G131" s="9">
        <v>-6.973795791833956E-2</v>
      </c>
      <c r="H131" s="9"/>
    </row>
    <row r="132" spans="1:8" x14ac:dyDescent="0.45">
      <c r="A132" s="7">
        <v>25447</v>
      </c>
      <c r="B132" s="8">
        <v>48.2</v>
      </c>
      <c r="C132" s="9">
        <f t="shared" si="2"/>
        <v>-1.2295081967212962E-2</v>
      </c>
      <c r="D132" s="9">
        <f t="shared" si="3"/>
        <v>4.1666666666666519E-3</v>
      </c>
      <c r="E132" s="9"/>
      <c r="F132" s="16">
        <v>93.120002999999997</v>
      </c>
      <c r="G132" s="9">
        <v>-9.950682334370671E-2</v>
      </c>
      <c r="H132" s="9"/>
    </row>
    <row r="133" spans="1:8" x14ac:dyDescent="0.45">
      <c r="A133" s="7">
        <v>25477</v>
      </c>
      <c r="B133" s="8">
        <v>47.9</v>
      </c>
      <c r="C133" s="9">
        <f t="shared" si="2"/>
        <v>-2.4439918533604943E-2</v>
      </c>
      <c r="D133" s="9">
        <f t="shared" si="3"/>
        <v>-8.2815734989647449E-3</v>
      </c>
      <c r="E133" s="9">
        <v>2.0466568237684307E-2</v>
      </c>
      <c r="F133" s="16">
        <v>97.120002999999997</v>
      </c>
      <c r="G133" s="9">
        <v>-0.10381101493556294</v>
      </c>
      <c r="H133" s="9"/>
    </row>
    <row r="134" spans="1:8" x14ac:dyDescent="0.45">
      <c r="A134" s="7">
        <v>25508</v>
      </c>
      <c r="B134" s="8">
        <v>47.7</v>
      </c>
      <c r="C134" s="9">
        <f t="shared" si="2"/>
        <v>-2.2540983606557208E-2</v>
      </c>
      <c r="D134" s="9">
        <f t="shared" si="3"/>
        <v>-1.4462809917355268E-2</v>
      </c>
      <c r="E134" s="9"/>
      <c r="F134" s="16">
        <v>93.809997999999993</v>
      </c>
      <c r="G134" s="9">
        <v>-9.6764903747690159E-2</v>
      </c>
      <c r="H134" s="9"/>
    </row>
    <row r="135" spans="1:8" x14ac:dyDescent="0.45">
      <c r="A135" s="7">
        <v>25538</v>
      </c>
      <c r="B135" s="8">
        <v>47.4</v>
      </c>
      <c r="C135" s="9">
        <f t="shared" si="2"/>
        <v>-2.2680412371134051E-2</v>
      </c>
      <c r="D135" s="9">
        <f t="shared" si="3"/>
        <v>-2.0661157024793431E-2</v>
      </c>
      <c r="E135" s="9"/>
      <c r="F135" s="16">
        <v>92.059997999999993</v>
      </c>
      <c r="G135" s="9">
        <v>-0.10630039595572484</v>
      </c>
      <c r="H135" s="9"/>
    </row>
    <row r="136" spans="1:8" x14ac:dyDescent="0.45">
      <c r="A136" s="7">
        <v>25569</v>
      </c>
      <c r="B136" s="8">
        <v>46.9</v>
      </c>
      <c r="C136" s="9">
        <f t="shared" si="2"/>
        <v>-2.6970954356846599E-2</v>
      </c>
      <c r="D136" s="9">
        <f t="shared" si="3"/>
        <v>-3.2989690721649478E-2</v>
      </c>
      <c r="E136" s="9">
        <v>3.2493971777861645E-3</v>
      </c>
      <c r="F136" s="16">
        <v>85.019997000000004</v>
      </c>
      <c r="G136" s="9">
        <v>-0.13359829206965124</v>
      </c>
      <c r="H136" s="9">
        <f>CORREL(G16:G136,D22:D142)</f>
        <v>0.61698411767523309</v>
      </c>
    </row>
    <row r="137" spans="1:8" x14ac:dyDescent="0.45">
      <c r="A137" s="7">
        <v>25600</v>
      </c>
      <c r="B137" s="8">
        <v>46.5</v>
      </c>
      <c r="C137" s="9">
        <f t="shared" si="2"/>
        <v>-3.3264033264033266E-2</v>
      </c>
      <c r="D137" s="9">
        <f t="shared" si="3"/>
        <v>-4.5174537987679675E-2</v>
      </c>
      <c r="E137" s="9"/>
      <c r="F137" s="16">
        <v>89.5</v>
      </c>
      <c r="G137" s="9">
        <v>-0.11831348402495352</v>
      </c>
      <c r="H137" s="9">
        <f t="shared" ref="H137:H200" si="4">CORREL(G17:G137,D23:D143)</f>
        <v>0.62528230249516281</v>
      </c>
    </row>
    <row r="138" spans="1:8" x14ac:dyDescent="0.45">
      <c r="A138" s="7">
        <v>25628</v>
      </c>
      <c r="B138" s="8">
        <v>46.2</v>
      </c>
      <c r="C138" s="9">
        <f t="shared" ref="C138:C201" si="5">B138/B132-1</f>
        <v>-4.1493775933609922E-2</v>
      </c>
      <c r="D138" s="9">
        <f t="shared" si="3"/>
        <v>-5.3278688524590057E-2</v>
      </c>
      <c r="E138" s="9"/>
      <c r="F138" s="16">
        <v>89.629997000000003</v>
      </c>
      <c r="G138" s="9">
        <v>-0.13559653514135339</v>
      </c>
      <c r="H138" s="9">
        <f t="shared" si="4"/>
        <v>0.63489919101113257</v>
      </c>
    </row>
    <row r="139" spans="1:8" x14ac:dyDescent="0.45">
      <c r="A139" s="7">
        <v>25659</v>
      </c>
      <c r="B139" s="8">
        <v>45.8</v>
      </c>
      <c r="C139" s="9">
        <f t="shared" si="5"/>
        <v>-4.3841336116910212E-2</v>
      </c>
      <c r="D139" s="9">
        <f t="shared" si="3"/>
        <v>-6.720977596741351E-2</v>
      </c>
      <c r="E139" s="9">
        <v>1.6281827163015326E-3</v>
      </c>
      <c r="F139" s="16">
        <v>81.519997000000004</v>
      </c>
      <c r="G139" s="9">
        <v>-0.21206265428245358</v>
      </c>
      <c r="H139" s="9">
        <f t="shared" si="4"/>
        <v>0.64737796384996737</v>
      </c>
    </row>
    <row r="140" spans="1:8" x14ac:dyDescent="0.45">
      <c r="A140" s="7">
        <v>25689</v>
      </c>
      <c r="B140" s="8">
        <v>45.8</v>
      </c>
      <c r="C140" s="9">
        <f t="shared" si="5"/>
        <v>-3.9832285115304122E-2</v>
      </c>
      <c r="D140" s="9">
        <f t="shared" si="3"/>
        <v>-6.1475409836065587E-2</v>
      </c>
      <c r="E140" s="9"/>
      <c r="F140" s="16">
        <v>76.550003000000004</v>
      </c>
      <c r="G140" s="9">
        <v>-0.21655916709199838</v>
      </c>
      <c r="H140" s="9">
        <f t="shared" si="4"/>
        <v>0.65851120949532993</v>
      </c>
    </row>
    <row r="141" spans="1:8" x14ac:dyDescent="0.45">
      <c r="A141" s="7">
        <v>25720</v>
      </c>
      <c r="B141" s="8">
        <v>45.8</v>
      </c>
      <c r="C141" s="9">
        <f t="shared" si="5"/>
        <v>-3.3755274261603407E-2</v>
      </c>
      <c r="D141" s="9">
        <f t="shared" si="3"/>
        <v>-5.5670103092783529E-2</v>
      </c>
      <c r="E141" s="9"/>
      <c r="F141" s="16">
        <v>72.720000999999996</v>
      </c>
      <c r="G141" s="9">
        <v>-0.20810193383203887</v>
      </c>
      <c r="H141" s="9">
        <f t="shared" si="4"/>
        <v>0.6661163651403702</v>
      </c>
    </row>
    <row r="142" spans="1:8" x14ac:dyDescent="0.45">
      <c r="A142" s="7">
        <v>25750</v>
      </c>
      <c r="B142" s="8">
        <v>45.9</v>
      </c>
      <c r="C142" s="9">
        <f t="shared" si="5"/>
        <v>-2.1321961620469065E-2</v>
      </c>
      <c r="D142" s="9">
        <f t="shared" si="3"/>
        <v>-4.7717842323651505E-2</v>
      </c>
      <c r="E142" s="9">
        <v>4.2259071963002617E-3</v>
      </c>
      <c r="F142" s="16">
        <v>78.050003000000004</v>
      </c>
      <c r="G142" s="9">
        <v>-0.18280806862510585</v>
      </c>
      <c r="H142" s="9">
        <f t="shared" si="4"/>
        <v>0.66858832070274798</v>
      </c>
    </row>
    <row r="143" spans="1:8" x14ac:dyDescent="0.45">
      <c r="A143" s="7">
        <v>25781</v>
      </c>
      <c r="B143" s="8">
        <v>46</v>
      </c>
      <c r="C143" s="9">
        <f t="shared" si="5"/>
        <v>-1.0752688172043001E-2</v>
      </c>
      <c r="D143" s="9">
        <f t="shared" si="3"/>
        <v>-4.3659043659043717E-2</v>
      </c>
      <c r="E143" s="9"/>
      <c r="F143" s="16">
        <v>81.519997000000004</v>
      </c>
      <c r="G143" s="9">
        <v>-0.12457050715515972</v>
      </c>
      <c r="H143" s="9">
        <f t="shared" si="4"/>
        <v>0.66856859378988964</v>
      </c>
    </row>
    <row r="144" spans="1:8" x14ac:dyDescent="0.45">
      <c r="A144" s="7">
        <v>25812</v>
      </c>
      <c r="B144" s="8">
        <v>46</v>
      </c>
      <c r="C144" s="9">
        <f t="shared" si="5"/>
        <v>-4.3290043290044045E-3</v>
      </c>
      <c r="D144" s="9">
        <f t="shared" ref="D144:D207" si="6">B144/B132-1</f>
        <v>-4.5643153526971014E-2</v>
      </c>
      <c r="E144" s="9"/>
      <c r="F144" s="16">
        <v>84.300003000000004</v>
      </c>
      <c r="G144" s="9">
        <v>-0.13200164336897718</v>
      </c>
      <c r="H144" s="9">
        <f t="shared" si="4"/>
        <v>0.66729322068705776</v>
      </c>
    </row>
    <row r="145" spans="1:8" x14ac:dyDescent="0.45">
      <c r="A145" s="7">
        <v>25842</v>
      </c>
      <c r="B145" s="8">
        <v>45.9</v>
      </c>
      <c r="C145" s="9">
        <f t="shared" si="5"/>
        <v>2.1834061135370675E-3</v>
      </c>
      <c r="D145" s="9">
        <f t="shared" si="6"/>
        <v>-4.1753653444676408E-2</v>
      </c>
      <c r="E145" s="9">
        <v>-1.66709311509965E-3</v>
      </c>
      <c r="F145" s="16">
        <v>83.25</v>
      </c>
      <c r="G145" s="9">
        <v>-0.11256793758805958</v>
      </c>
      <c r="H145" s="9">
        <f t="shared" si="4"/>
        <v>0.66441578745134722</v>
      </c>
    </row>
    <row r="146" spans="1:8" x14ac:dyDescent="0.45">
      <c r="A146" s="7">
        <v>25873</v>
      </c>
      <c r="B146" s="8">
        <v>45.9</v>
      </c>
      <c r="C146" s="9">
        <f t="shared" si="5"/>
        <v>2.1834061135370675E-3</v>
      </c>
      <c r="D146" s="9">
        <f t="shared" si="6"/>
        <v>-3.7735849056603876E-2</v>
      </c>
      <c r="E146" s="9"/>
      <c r="F146" s="16">
        <v>87.199996999999996</v>
      </c>
      <c r="G146" s="9">
        <v>-5.2791669623977154E-2</v>
      </c>
      <c r="H146" s="9">
        <f t="shared" si="4"/>
        <v>0.66412476341048265</v>
      </c>
    </row>
    <row r="147" spans="1:8" x14ac:dyDescent="0.45">
      <c r="A147" s="7">
        <v>25903</v>
      </c>
      <c r="B147" s="8">
        <v>46.5</v>
      </c>
      <c r="C147" s="9">
        <f t="shared" si="5"/>
        <v>1.5283842794759916E-2</v>
      </c>
      <c r="D147" s="9">
        <f t="shared" si="6"/>
        <v>-1.8987341772151889E-2</v>
      </c>
      <c r="E147" s="9"/>
      <c r="F147" s="16">
        <v>92.150002000000001</v>
      </c>
      <c r="G147" s="9">
        <v>8.3862682328723168E-2</v>
      </c>
      <c r="H147" s="9">
        <f t="shared" si="4"/>
        <v>0.66700041535105958</v>
      </c>
    </row>
    <row r="148" spans="1:8" x14ac:dyDescent="0.45">
      <c r="A148" s="7">
        <v>25934</v>
      </c>
      <c r="B148" s="8">
        <v>46.8</v>
      </c>
      <c r="C148" s="9">
        <f t="shared" si="5"/>
        <v>1.9607843137254832E-2</v>
      </c>
      <c r="D148" s="9">
        <f t="shared" si="6"/>
        <v>-2.1321961620469621E-3</v>
      </c>
      <c r="E148" s="9">
        <v>2.6972442943454543E-2</v>
      </c>
      <c r="F148" s="16">
        <v>95.879997000000003</v>
      </c>
      <c r="G148" s="9">
        <v>7.1284882681564285E-2</v>
      </c>
      <c r="H148" s="9">
        <f t="shared" si="4"/>
        <v>0.66734014104896988</v>
      </c>
    </row>
    <row r="149" spans="1:8" x14ac:dyDescent="0.45">
      <c r="A149" s="7">
        <v>25965</v>
      </c>
      <c r="B149" s="8">
        <v>47.2</v>
      </c>
      <c r="C149" s="9">
        <f t="shared" si="5"/>
        <v>2.6086956521739202E-2</v>
      </c>
      <c r="D149" s="9">
        <f t="shared" si="6"/>
        <v>1.5053763440860291E-2</v>
      </c>
      <c r="E149" s="9"/>
      <c r="F149" s="16">
        <v>96.75</v>
      </c>
      <c r="G149" s="9">
        <v>7.943772440380642E-2</v>
      </c>
      <c r="H149" s="9">
        <f t="shared" si="4"/>
        <v>0.66691310353454913</v>
      </c>
    </row>
    <row r="150" spans="1:8" x14ac:dyDescent="0.45">
      <c r="A150" s="7">
        <v>25993</v>
      </c>
      <c r="B150" s="8">
        <v>47.6</v>
      </c>
      <c r="C150" s="9">
        <f t="shared" si="5"/>
        <v>3.4782608695652195E-2</v>
      </c>
      <c r="D150" s="9">
        <f t="shared" si="6"/>
        <v>3.0303030303030276E-2</v>
      </c>
      <c r="E150" s="9"/>
      <c r="F150" s="16">
        <v>100.30999799999999</v>
      </c>
      <c r="G150" s="9">
        <v>0.23049560465513741</v>
      </c>
      <c r="H150" s="9">
        <f t="shared" si="4"/>
        <v>0.66221483494804423</v>
      </c>
    </row>
    <row r="151" spans="1:8" x14ac:dyDescent="0.45">
      <c r="A151" s="7">
        <v>26024</v>
      </c>
      <c r="B151" s="8">
        <v>47.8</v>
      </c>
      <c r="C151" s="9">
        <f t="shared" si="5"/>
        <v>4.1394335511982572E-2</v>
      </c>
      <c r="D151" s="9">
        <f t="shared" si="6"/>
        <v>4.366812227074246E-2</v>
      </c>
      <c r="E151" s="9">
        <v>3.1066227041022677E-2</v>
      </c>
      <c r="F151" s="16">
        <v>103.949997</v>
      </c>
      <c r="G151" s="9">
        <v>0.35793589714163682</v>
      </c>
      <c r="H151" s="9">
        <f t="shared" si="4"/>
        <v>0.65278965879572093</v>
      </c>
    </row>
    <row r="152" spans="1:8" x14ac:dyDescent="0.45">
      <c r="A152" s="7">
        <v>26054</v>
      </c>
      <c r="B152" s="8">
        <v>48.1</v>
      </c>
      <c r="C152" s="9">
        <f t="shared" si="5"/>
        <v>4.7930283224400849E-2</v>
      </c>
      <c r="D152" s="9">
        <f t="shared" si="6"/>
        <v>5.0218340611353884E-2</v>
      </c>
      <c r="E152" s="9"/>
      <c r="F152" s="16">
        <v>99.629997000000003</v>
      </c>
      <c r="G152" s="9">
        <v>0.37004944485630586</v>
      </c>
      <c r="H152" s="9">
        <f t="shared" si="4"/>
        <v>0.64404374407542186</v>
      </c>
    </row>
    <row r="153" spans="1:8" x14ac:dyDescent="0.45">
      <c r="A153" s="7">
        <v>26085</v>
      </c>
      <c r="B153" s="8">
        <v>48.2</v>
      </c>
      <c r="C153" s="9">
        <f t="shared" si="5"/>
        <v>3.6559139784946293E-2</v>
      </c>
      <c r="D153" s="9">
        <f t="shared" si="6"/>
        <v>5.2401746724890952E-2</v>
      </c>
      <c r="E153" s="9"/>
      <c r="F153" s="16">
        <v>98.699996999999996</v>
      </c>
      <c r="G153" s="9">
        <v>0.26457390398819064</v>
      </c>
      <c r="H153" s="9">
        <f t="shared" si="4"/>
        <v>0.63991087359148435</v>
      </c>
    </row>
    <row r="154" spans="1:8" x14ac:dyDescent="0.45">
      <c r="A154" s="7">
        <v>26115</v>
      </c>
      <c r="B154" s="8">
        <v>48.4</v>
      </c>
      <c r="C154" s="9">
        <f t="shared" si="5"/>
        <v>3.4188034188034289E-2</v>
      </c>
      <c r="D154" s="9">
        <f t="shared" si="6"/>
        <v>5.4466230936819127E-2</v>
      </c>
      <c r="E154" s="9">
        <v>3.0058973867138742E-2</v>
      </c>
      <c r="F154" s="16">
        <v>95.580001999999993</v>
      </c>
      <c r="G154" s="9">
        <v>0.17247308043939194</v>
      </c>
      <c r="H154" s="9">
        <f t="shared" si="4"/>
        <v>0.63882361983544744</v>
      </c>
    </row>
    <row r="155" spans="1:8" x14ac:dyDescent="0.45">
      <c r="A155" s="7">
        <v>26146</v>
      </c>
      <c r="B155" s="8">
        <v>48.5</v>
      </c>
      <c r="C155" s="9">
        <f t="shared" si="5"/>
        <v>2.754237288135597E-2</v>
      </c>
      <c r="D155" s="9">
        <f t="shared" si="6"/>
        <v>5.4347826086956541E-2</v>
      </c>
      <c r="E155" s="9"/>
      <c r="F155" s="16">
        <v>99.029999000000004</v>
      </c>
      <c r="G155" s="9">
        <v>0.17473304241756668</v>
      </c>
      <c r="H155" s="9">
        <f t="shared" si="4"/>
        <v>0.63743877032711804</v>
      </c>
    </row>
    <row r="156" spans="1:8" x14ac:dyDescent="0.45">
      <c r="A156" s="7">
        <v>26177</v>
      </c>
      <c r="B156" s="8">
        <v>48.7</v>
      </c>
      <c r="C156" s="9">
        <f t="shared" si="5"/>
        <v>2.3109243697479132E-2</v>
      </c>
      <c r="D156" s="9">
        <f t="shared" si="6"/>
        <v>5.8695652173913038E-2</v>
      </c>
      <c r="E156" s="9"/>
      <c r="F156" s="16">
        <v>98.339995999999999</v>
      </c>
      <c r="G156" s="9">
        <v>0.1812612132132132</v>
      </c>
      <c r="H156" s="9">
        <f t="shared" si="4"/>
        <v>0.63011380059258038</v>
      </c>
    </row>
    <row r="157" spans="1:8" x14ac:dyDescent="0.45">
      <c r="A157" s="7">
        <v>26207</v>
      </c>
      <c r="B157" s="8">
        <v>49</v>
      </c>
      <c r="C157" s="9">
        <f t="shared" si="5"/>
        <v>2.5104602510460206E-2</v>
      </c>
      <c r="D157" s="9">
        <f t="shared" si="6"/>
        <v>6.7538126361655904E-2</v>
      </c>
      <c r="E157" s="9">
        <v>4.367208414299667E-2</v>
      </c>
      <c r="F157" s="16">
        <v>94.230002999999996</v>
      </c>
      <c r="G157" s="9">
        <v>8.0619337635986388E-2</v>
      </c>
      <c r="H157" s="9">
        <f t="shared" si="4"/>
        <v>0.62266906804425515</v>
      </c>
    </row>
    <row r="158" spans="1:8" x14ac:dyDescent="0.45">
      <c r="A158" s="7">
        <v>26238</v>
      </c>
      <c r="B158" s="8">
        <v>49.2</v>
      </c>
      <c r="C158" s="9">
        <f t="shared" si="5"/>
        <v>2.2869022869022926E-2</v>
      </c>
      <c r="D158" s="9">
        <f t="shared" si="6"/>
        <v>7.1895424836601496E-2</v>
      </c>
      <c r="E158" s="9"/>
      <c r="F158" s="16">
        <v>93.989998</v>
      </c>
      <c r="G158" s="9">
        <v>1.9967400543301119E-2</v>
      </c>
      <c r="H158" s="9">
        <f t="shared" si="4"/>
        <v>0.61346350839760666</v>
      </c>
    </row>
    <row r="159" spans="1:8" x14ac:dyDescent="0.45">
      <c r="A159" s="7">
        <v>26268</v>
      </c>
      <c r="B159" s="8">
        <v>49.7</v>
      </c>
      <c r="C159" s="9">
        <f t="shared" si="5"/>
        <v>3.1120331950207358E-2</v>
      </c>
      <c r="D159" s="9">
        <f t="shared" si="6"/>
        <v>6.8817204301075297E-2</v>
      </c>
      <c r="E159" s="9"/>
      <c r="F159" s="16">
        <v>102.089996</v>
      </c>
      <c r="G159" s="9">
        <v>6.4768452172563121E-2</v>
      </c>
      <c r="H159" s="9">
        <f t="shared" si="4"/>
        <v>0.60722070290202068</v>
      </c>
    </row>
    <row r="160" spans="1:8" x14ac:dyDescent="0.45">
      <c r="A160" s="7">
        <v>26299</v>
      </c>
      <c r="B160" s="8">
        <v>50.2</v>
      </c>
      <c r="C160" s="9">
        <f t="shared" si="5"/>
        <v>3.7190082644628086E-2</v>
      </c>
      <c r="D160" s="9">
        <f t="shared" si="6"/>
        <v>7.2649572649572836E-2</v>
      </c>
      <c r="E160" s="9">
        <v>3.4760715822843999E-2</v>
      </c>
      <c r="F160" s="16">
        <v>103.94000200000001</v>
      </c>
      <c r="G160" s="9">
        <v>7.4315266149870871E-2</v>
      </c>
      <c r="H160" s="9">
        <f t="shared" si="4"/>
        <v>0.60454709702912268</v>
      </c>
    </row>
    <row r="161" spans="1:8" x14ac:dyDescent="0.45">
      <c r="A161" s="7">
        <v>26330</v>
      </c>
      <c r="B161" s="8">
        <v>50.8</v>
      </c>
      <c r="C161" s="9">
        <f t="shared" si="5"/>
        <v>4.7422680412370966E-2</v>
      </c>
      <c r="D161" s="9">
        <f t="shared" si="6"/>
        <v>7.6271186440677763E-2</v>
      </c>
      <c r="E161" s="9"/>
      <c r="F161" s="16">
        <v>106.57</v>
      </c>
      <c r="G161" s="9">
        <v>6.2406560909312354E-2</v>
      </c>
      <c r="H161" s="9">
        <f t="shared" si="4"/>
        <v>0.60220363219612283</v>
      </c>
    </row>
    <row r="162" spans="1:8" x14ac:dyDescent="0.45">
      <c r="A162" s="7">
        <v>26359</v>
      </c>
      <c r="B162" s="8">
        <v>51.2</v>
      </c>
      <c r="C162" s="9">
        <f t="shared" si="5"/>
        <v>5.1334702258726939E-2</v>
      </c>
      <c r="D162" s="9">
        <f t="shared" si="6"/>
        <v>7.5630252100840289E-2</v>
      </c>
      <c r="E162" s="9"/>
      <c r="F162" s="16">
        <v>107.199997</v>
      </c>
      <c r="G162" s="9">
        <v>3.1265032167340993E-2</v>
      </c>
      <c r="H162" s="9">
        <f t="shared" si="4"/>
        <v>0.59624869855430795</v>
      </c>
    </row>
    <row r="163" spans="1:8" x14ac:dyDescent="0.45">
      <c r="A163" s="7">
        <v>26390</v>
      </c>
      <c r="B163" s="8">
        <v>51.5</v>
      </c>
      <c r="C163" s="9">
        <f t="shared" si="5"/>
        <v>5.1020408163265252E-2</v>
      </c>
      <c r="D163" s="9">
        <f t="shared" si="6"/>
        <v>7.7405857740585837E-2</v>
      </c>
      <c r="E163" s="9">
        <v>5.2551813463878744E-2</v>
      </c>
      <c r="F163" s="16">
        <v>107.66999800000001</v>
      </c>
      <c r="G163" s="9">
        <v>8.0698597230711586E-2</v>
      </c>
      <c r="H163" s="9">
        <f t="shared" si="4"/>
        <v>0.59481645676736095</v>
      </c>
    </row>
    <row r="164" spans="1:8" x14ac:dyDescent="0.45">
      <c r="A164" s="7">
        <v>26420</v>
      </c>
      <c r="B164" s="8">
        <v>51.7</v>
      </c>
      <c r="C164" s="9">
        <f t="shared" si="5"/>
        <v>5.0813008130081272E-2</v>
      </c>
      <c r="D164" s="9">
        <f t="shared" si="6"/>
        <v>7.4844074844074848E-2</v>
      </c>
      <c r="E164" s="9"/>
      <c r="F164" s="16">
        <v>109.529999</v>
      </c>
      <c r="G164" s="9">
        <v>0.10972646736757254</v>
      </c>
      <c r="H164" s="9">
        <f t="shared" si="4"/>
        <v>0.59685134871780454</v>
      </c>
    </row>
    <row r="165" spans="1:8" x14ac:dyDescent="0.45">
      <c r="A165" s="7">
        <v>26451</v>
      </c>
      <c r="B165" s="8">
        <v>52.1</v>
      </c>
      <c r="C165" s="9">
        <f t="shared" si="5"/>
        <v>4.8289738430583373E-2</v>
      </c>
      <c r="D165" s="9">
        <f t="shared" si="6"/>
        <v>8.0912863070539354E-2</v>
      </c>
      <c r="E165" s="9"/>
      <c r="F165" s="16">
        <v>107.139999</v>
      </c>
      <c r="G165" s="9">
        <v>0.12094577064352866</v>
      </c>
      <c r="H165" s="9">
        <f t="shared" si="4"/>
        <v>0.60217359434821027</v>
      </c>
    </row>
    <row r="166" spans="1:8" x14ac:dyDescent="0.45">
      <c r="A166" s="7">
        <v>26481</v>
      </c>
      <c r="B166" s="8">
        <v>52.4</v>
      </c>
      <c r="C166" s="9">
        <f t="shared" si="5"/>
        <v>4.3824701195219085E-2</v>
      </c>
      <c r="D166" s="9">
        <f t="shared" si="6"/>
        <v>8.2644628099173501E-2</v>
      </c>
      <c r="E166" s="9">
        <v>5.3819247156327056E-2</v>
      </c>
      <c r="F166" s="16">
        <v>107.389999</v>
      </c>
      <c r="G166" s="9">
        <v>8.441886382327439E-2</v>
      </c>
      <c r="H166" s="9">
        <f t="shared" si="4"/>
        <v>0.60985801617448288</v>
      </c>
    </row>
    <row r="167" spans="1:8" x14ac:dyDescent="0.45">
      <c r="A167" s="7">
        <v>26512</v>
      </c>
      <c r="B167" s="8">
        <v>53.1</v>
      </c>
      <c r="C167" s="9">
        <f t="shared" si="5"/>
        <v>4.5275590551181244E-2</v>
      </c>
      <c r="D167" s="9">
        <f t="shared" si="6"/>
        <v>9.4845360824742375E-2</v>
      </c>
      <c r="E167" s="9"/>
      <c r="F167" s="16">
        <v>111.089996</v>
      </c>
      <c r="G167" s="9">
        <v>0.1296522322412948</v>
      </c>
      <c r="H167" s="9">
        <f t="shared" si="4"/>
        <v>0.62167506142725926</v>
      </c>
    </row>
    <row r="168" spans="1:8" x14ac:dyDescent="0.45">
      <c r="A168" s="7">
        <v>26543</v>
      </c>
      <c r="B168" s="8">
        <v>53.7</v>
      </c>
      <c r="C168" s="9">
        <f t="shared" si="5"/>
        <v>4.8828125E-2</v>
      </c>
      <c r="D168" s="9">
        <f t="shared" si="6"/>
        <v>0.10266940451745388</v>
      </c>
      <c r="E168" s="9"/>
      <c r="F168" s="16">
        <v>110.550003</v>
      </c>
      <c r="G168" s="9">
        <v>0.17319324504319508</v>
      </c>
      <c r="H168" s="9">
        <f t="shared" si="4"/>
        <v>0.6313872396377912</v>
      </c>
    </row>
    <row r="169" spans="1:8" x14ac:dyDescent="0.45">
      <c r="A169" s="7">
        <v>26573</v>
      </c>
      <c r="B169" s="8">
        <v>54.1</v>
      </c>
      <c r="C169" s="9">
        <f t="shared" si="5"/>
        <v>5.048543689320395E-2</v>
      </c>
      <c r="D169" s="9">
        <f t="shared" si="6"/>
        <v>0.10408163265306136</v>
      </c>
      <c r="E169" s="9">
        <v>6.8944692011348688E-2</v>
      </c>
      <c r="F169" s="16">
        <v>111.58000199999999</v>
      </c>
      <c r="G169" s="9">
        <v>0.18714761543031411</v>
      </c>
      <c r="H169" s="9">
        <f t="shared" si="4"/>
        <v>0.64794104698845489</v>
      </c>
    </row>
    <row r="170" spans="1:8" x14ac:dyDescent="0.45">
      <c r="A170" s="7">
        <v>26604</v>
      </c>
      <c r="B170" s="8">
        <v>54.7</v>
      </c>
      <c r="C170" s="9">
        <f t="shared" si="5"/>
        <v>5.8027079303675011E-2</v>
      </c>
      <c r="D170" s="9">
        <f t="shared" si="6"/>
        <v>0.11178861788617889</v>
      </c>
      <c r="E170" s="9"/>
      <c r="F170" s="16">
        <v>116.66999800000001</v>
      </c>
      <c r="G170" s="9">
        <v>0.14281518827760564</v>
      </c>
      <c r="H170" s="9">
        <f t="shared" si="4"/>
        <v>0.66920452689298149</v>
      </c>
    </row>
    <row r="171" spans="1:8" x14ac:dyDescent="0.45">
      <c r="A171" s="7">
        <v>26634</v>
      </c>
      <c r="B171" s="8">
        <v>55.3</v>
      </c>
      <c r="C171" s="9">
        <f t="shared" si="5"/>
        <v>6.1420345489443307E-2</v>
      </c>
      <c r="D171" s="9">
        <f t="shared" si="6"/>
        <v>0.11267605633802802</v>
      </c>
      <c r="E171" s="9"/>
      <c r="F171" s="16">
        <v>118.050003</v>
      </c>
      <c r="G171" s="9">
        <v>0.13575140204442171</v>
      </c>
      <c r="H171" s="9">
        <f t="shared" si="4"/>
        <v>0.68530856484285463</v>
      </c>
    </row>
    <row r="172" spans="1:8" x14ac:dyDescent="0.45">
      <c r="A172" s="7">
        <v>26665</v>
      </c>
      <c r="B172" s="8">
        <v>55.6</v>
      </c>
      <c r="C172" s="9">
        <f t="shared" si="5"/>
        <v>6.1068702290076438E-2</v>
      </c>
      <c r="D172" s="9">
        <f t="shared" si="6"/>
        <v>0.10756972111553775</v>
      </c>
      <c r="E172" s="9">
        <v>7.5618941306228302E-2</v>
      </c>
      <c r="F172" s="16">
        <v>116.029999</v>
      </c>
      <c r="G172" s="9">
        <v>8.8767936567514416E-2</v>
      </c>
      <c r="H172" s="9">
        <f t="shared" si="4"/>
        <v>0.69867707305697135</v>
      </c>
    </row>
    <row r="173" spans="1:8" x14ac:dyDescent="0.45">
      <c r="A173" s="7">
        <v>26696</v>
      </c>
      <c r="B173" s="8">
        <v>55.8</v>
      </c>
      <c r="C173" s="9">
        <f t="shared" si="5"/>
        <v>5.0847457627118509E-2</v>
      </c>
      <c r="D173" s="9">
        <f t="shared" si="6"/>
        <v>9.8425196850393748E-2</v>
      </c>
      <c r="E173" s="9"/>
      <c r="F173" s="16">
        <v>111.68</v>
      </c>
      <c r="G173" s="9">
        <v>4.179107393072045E-2</v>
      </c>
      <c r="H173" s="9">
        <f t="shared" si="4"/>
        <v>0.70919747945833944</v>
      </c>
    </row>
    <row r="174" spans="1:8" x14ac:dyDescent="0.45">
      <c r="A174" s="7">
        <v>26724</v>
      </c>
      <c r="B174" s="8">
        <v>55.7</v>
      </c>
      <c r="C174" s="9">
        <f t="shared" si="5"/>
        <v>3.7243947858472959E-2</v>
      </c>
      <c r="D174" s="9">
        <f t="shared" si="6"/>
        <v>8.7890625E-2</v>
      </c>
      <c r="E174" s="9"/>
      <c r="F174" s="16">
        <v>111.519997</v>
      </c>
      <c r="G174" s="9">
        <v>3.5757398267992881E-2</v>
      </c>
      <c r="H174" s="9">
        <f t="shared" si="4"/>
        <v>0.72066705105311257</v>
      </c>
    </row>
    <row r="175" spans="1:8" x14ac:dyDescent="0.45">
      <c r="A175" s="7">
        <v>26755</v>
      </c>
      <c r="B175" s="8">
        <v>55.4</v>
      </c>
      <c r="C175" s="9">
        <f t="shared" si="5"/>
        <v>2.4029574861367697E-2</v>
      </c>
      <c r="D175" s="9">
        <f t="shared" si="6"/>
        <v>7.5728155339805703E-2</v>
      </c>
      <c r="E175" s="9">
        <v>6.3196674026033309E-2</v>
      </c>
      <c r="F175" s="16">
        <v>106.970001</v>
      </c>
      <c r="G175" s="9">
        <v>-2.3372573937483623E-2</v>
      </c>
      <c r="H175" s="9">
        <f t="shared" si="4"/>
        <v>0.72785068877410242</v>
      </c>
    </row>
    <row r="176" spans="1:8" x14ac:dyDescent="0.45">
      <c r="A176" s="7">
        <v>26785</v>
      </c>
      <c r="B176" s="8">
        <v>55.4</v>
      </c>
      <c r="C176" s="9">
        <f t="shared" si="5"/>
        <v>1.279707495429605E-2</v>
      </c>
      <c r="D176" s="9">
        <f t="shared" si="6"/>
        <v>7.1566731141199158E-2</v>
      </c>
      <c r="E176" s="9"/>
      <c r="F176" s="16">
        <v>104.949997</v>
      </c>
      <c r="G176" s="9">
        <v>-2.044056393915037E-2</v>
      </c>
      <c r="H176" s="9">
        <f t="shared" si="4"/>
        <v>0.7264475597155956</v>
      </c>
    </row>
    <row r="177" spans="1:8" x14ac:dyDescent="0.45">
      <c r="A177" s="7">
        <v>26816</v>
      </c>
      <c r="B177" s="8">
        <v>55.3</v>
      </c>
      <c r="C177" s="9">
        <f t="shared" si="5"/>
        <v>0</v>
      </c>
      <c r="D177" s="9">
        <f t="shared" si="6"/>
        <v>6.1420345489443307E-2</v>
      </c>
      <c r="E177" s="9"/>
      <c r="F177" s="16">
        <v>104.260002</v>
      </c>
      <c r="G177" s="9">
        <v>-2.9146075324947184E-2</v>
      </c>
      <c r="H177" s="9">
        <f t="shared" si="4"/>
        <v>0.72557675060715598</v>
      </c>
    </row>
    <row r="178" spans="1:8" x14ac:dyDescent="0.45">
      <c r="A178" s="7">
        <v>26846</v>
      </c>
      <c r="B178" s="8">
        <v>54.9</v>
      </c>
      <c r="C178" s="9">
        <f t="shared" si="5"/>
        <v>-1.258992805755399E-2</v>
      </c>
      <c r="D178" s="9">
        <f t="shared" si="6"/>
        <v>4.7709923664122078E-2</v>
      </c>
      <c r="E178" s="9">
        <v>4.7710808846556076E-2</v>
      </c>
      <c r="F178" s="16">
        <v>108.220001</v>
      </c>
      <c r="G178" s="9">
        <v>-2.5834864554320471E-2</v>
      </c>
      <c r="H178" s="9">
        <f t="shared" si="4"/>
        <v>0.72074145649199906</v>
      </c>
    </row>
    <row r="179" spans="1:8" x14ac:dyDescent="0.45">
      <c r="A179" s="7">
        <v>26877</v>
      </c>
      <c r="B179" s="8">
        <v>54.4</v>
      </c>
      <c r="C179" s="9">
        <f t="shared" si="5"/>
        <v>-2.508960573476704E-2</v>
      </c>
      <c r="D179" s="9">
        <f t="shared" si="6"/>
        <v>2.4482109227871973E-2</v>
      </c>
      <c r="E179" s="9"/>
      <c r="F179" s="16">
        <v>104.25</v>
      </c>
      <c r="G179" s="9">
        <v>-5.6987813921633303E-2</v>
      </c>
      <c r="H179" s="9">
        <f t="shared" si="4"/>
        <v>0.71888146864882596</v>
      </c>
    </row>
    <row r="180" spans="1:8" x14ac:dyDescent="0.45">
      <c r="A180" s="7">
        <v>26908</v>
      </c>
      <c r="B180" s="8">
        <v>54.2</v>
      </c>
      <c r="C180" s="9">
        <f t="shared" si="5"/>
        <v>-2.6929982046678624E-2</v>
      </c>
      <c r="D180" s="9">
        <f t="shared" si="6"/>
        <v>9.3109869646181842E-3</v>
      </c>
      <c r="E180" s="9"/>
      <c r="F180" s="16">
        <v>108.43</v>
      </c>
      <c r="G180" s="9">
        <v>-2.8230883164888153E-2</v>
      </c>
      <c r="H180" s="9">
        <f t="shared" si="4"/>
        <v>0.71576995304238955</v>
      </c>
    </row>
    <row r="181" spans="1:8" x14ac:dyDescent="0.45">
      <c r="A181" s="7">
        <v>26938</v>
      </c>
      <c r="B181" s="8">
        <v>54.1</v>
      </c>
      <c r="C181" s="9">
        <f t="shared" si="5"/>
        <v>-2.3465703971119134E-2</v>
      </c>
      <c r="D181" s="9">
        <f t="shared" si="6"/>
        <v>0</v>
      </c>
      <c r="E181" s="9">
        <v>4.0237570999252563E-2</v>
      </c>
      <c r="F181" s="16">
        <v>108.290001</v>
      </c>
      <c r="G181" s="9">
        <v>-7.18264947600325E-2</v>
      </c>
      <c r="H181" s="9">
        <f t="shared" si="4"/>
        <v>0.71694065124041395</v>
      </c>
    </row>
    <row r="182" spans="1:8" x14ac:dyDescent="0.45">
      <c r="A182" s="7">
        <v>26969</v>
      </c>
      <c r="B182" s="8">
        <v>53.8</v>
      </c>
      <c r="C182" s="9">
        <f t="shared" si="5"/>
        <v>-2.8880866425992857E-2</v>
      </c>
      <c r="D182" s="9">
        <f t="shared" si="6"/>
        <v>-1.6453382084095192E-2</v>
      </c>
      <c r="E182" s="9"/>
      <c r="F182" s="16">
        <v>95.959998999999996</v>
      </c>
      <c r="G182" s="9">
        <v>-0.18712412908621448</v>
      </c>
      <c r="H182" s="9">
        <f t="shared" si="4"/>
        <v>0.72614952174225889</v>
      </c>
    </row>
    <row r="183" spans="1:8" x14ac:dyDescent="0.45">
      <c r="A183" s="7">
        <v>26999</v>
      </c>
      <c r="B183" s="8">
        <v>53.2</v>
      </c>
      <c r="C183" s="9">
        <f t="shared" si="5"/>
        <v>-3.7974683544303667E-2</v>
      </c>
      <c r="D183" s="9">
        <f t="shared" si="6"/>
        <v>-3.7974683544303667E-2</v>
      </c>
      <c r="E183" s="9"/>
      <c r="F183" s="16">
        <v>97.550003000000004</v>
      </c>
      <c r="G183" s="9">
        <v>-0.15926912142781283</v>
      </c>
      <c r="H183" s="9">
        <f t="shared" si="4"/>
        <v>0.73281080494137252</v>
      </c>
    </row>
    <row r="184" spans="1:8" x14ac:dyDescent="0.45">
      <c r="A184" s="7">
        <v>27030</v>
      </c>
      <c r="B184" s="8">
        <v>52.8</v>
      </c>
      <c r="C184" s="9">
        <f t="shared" si="5"/>
        <v>-3.8251366120218622E-2</v>
      </c>
      <c r="D184" s="9">
        <f t="shared" si="6"/>
        <v>-5.0359712230215847E-2</v>
      </c>
      <c r="E184" s="9">
        <v>6.3877572829453347E-3</v>
      </c>
      <c r="F184" s="16">
        <v>96.57</v>
      </c>
      <c r="G184" s="9">
        <v>-0.13529727793696286</v>
      </c>
      <c r="H184" s="9">
        <f t="shared" si="4"/>
        <v>0.73704483448475444</v>
      </c>
    </row>
    <row r="185" spans="1:8" x14ac:dyDescent="0.45">
      <c r="A185" s="7">
        <v>27061</v>
      </c>
      <c r="B185" s="8">
        <v>52.5</v>
      </c>
      <c r="C185" s="9">
        <f t="shared" si="5"/>
        <v>-3.4926470588235281E-2</v>
      </c>
      <c r="D185" s="9">
        <f t="shared" si="6"/>
        <v>-5.9139784946236507E-2</v>
      </c>
      <c r="E185" s="9"/>
      <c r="F185" s="16">
        <v>96.220000999999996</v>
      </c>
      <c r="G185" s="9">
        <v>-0.13719508977389955</v>
      </c>
      <c r="H185" s="9">
        <f t="shared" si="4"/>
        <v>0.74020295077893716</v>
      </c>
    </row>
    <row r="186" spans="1:8" x14ac:dyDescent="0.45">
      <c r="A186" s="7">
        <v>27089</v>
      </c>
      <c r="B186" s="8">
        <v>52.4</v>
      </c>
      <c r="C186" s="9">
        <f t="shared" si="5"/>
        <v>-3.3210332103321138E-2</v>
      </c>
      <c r="D186" s="9">
        <f t="shared" si="6"/>
        <v>-5.924596050269304E-2</v>
      </c>
      <c r="E186" s="9"/>
      <c r="F186" s="16">
        <v>93.980002999999996</v>
      </c>
      <c r="G186" s="9">
        <v>-0.12143589678007015</v>
      </c>
      <c r="H186" s="9">
        <f t="shared" si="4"/>
        <v>0.74025792545144431</v>
      </c>
    </row>
    <row r="187" spans="1:8" x14ac:dyDescent="0.45">
      <c r="A187" s="7">
        <v>27120</v>
      </c>
      <c r="B187" s="8">
        <v>51.6</v>
      </c>
      <c r="C187" s="9">
        <f t="shared" si="5"/>
        <v>-4.6210720887245871E-2</v>
      </c>
      <c r="D187" s="9">
        <f t="shared" si="6"/>
        <v>-6.8592057761732828E-2</v>
      </c>
      <c r="E187" s="9">
        <v>-2.0841156656144265E-3</v>
      </c>
      <c r="F187" s="16">
        <v>90.309997999999993</v>
      </c>
      <c r="G187" s="9">
        <v>-0.1394949920770365</v>
      </c>
      <c r="H187" s="9">
        <f t="shared" si="4"/>
        <v>0.74242970768215166</v>
      </c>
    </row>
    <row r="188" spans="1:8" x14ac:dyDescent="0.45">
      <c r="A188" s="7">
        <v>27150</v>
      </c>
      <c r="B188" s="8">
        <v>51.4</v>
      </c>
      <c r="C188" s="9">
        <f t="shared" si="5"/>
        <v>-4.4609665427509215E-2</v>
      </c>
      <c r="D188" s="9">
        <f t="shared" si="6"/>
        <v>-7.2202166064981976E-2</v>
      </c>
      <c r="E188" s="9"/>
      <c r="F188" s="16">
        <v>87.279999000000004</v>
      </c>
      <c r="G188" s="9">
        <v>-0.16286210123034522</v>
      </c>
      <c r="H188" s="9">
        <f t="shared" si="4"/>
        <v>0.7466195971817452</v>
      </c>
    </row>
    <row r="189" spans="1:8" x14ac:dyDescent="0.45">
      <c r="A189" s="7">
        <v>27181</v>
      </c>
      <c r="B189" s="8">
        <v>50.8</v>
      </c>
      <c r="C189" s="9">
        <f t="shared" si="5"/>
        <v>-4.5112781954887327E-2</v>
      </c>
      <c r="D189" s="9">
        <f t="shared" si="6"/>
        <v>-8.1374321880650968E-2</v>
      </c>
      <c r="E189" s="9"/>
      <c r="F189" s="16">
        <v>86</v>
      </c>
      <c r="G189" s="9">
        <v>-0.20532249856475235</v>
      </c>
      <c r="H189" s="9">
        <f t="shared" si="4"/>
        <v>0.75374558999160757</v>
      </c>
    </row>
    <row r="190" spans="1:8" x14ac:dyDescent="0.45">
      <c r="A190" s="7">
        <v>27211</v>
      </c>
      <c r="B190" s="8">
        <v>50.3</v>
      </c>
      <c r="C190" s="9">
        <f t="shared" si="5"/>
        <v>-4.7348484848484862E-2</v>
      </c>
      <c r="D190" s="9">
        <f t="shared" si="6"/>
        <v>-8.3788706739526431E-2</v>
      </c>
      <c r="E190" s="9">
        <v>-6.2898080752895264E-3</v>
      </c>
      <c r="F190" s="16">
        <v>79.309997999999993</v>
      </c>
      <c r="G190" s="9">
        <v>-0.23923263309352524</v>
      </c>
      <c r="H190" s="9">
        <f t="shared" si="4"/>
        <v>0.76252488817903441</v>
      </c>
    </row>
    <row r="191" spans="1:8" x14ac:dyDescent="0.45">
      <c r="A191" s="7">
        <v>27242</v>
      </c>
      <c r="B191" s="8">
        <v>49.4</v>
      </c>
      <c r="C191" s="9">
        <f t="shared" si="5"/>
        <v>-5.9047619047619126E-2</v>
      </c>
      <c r="D191" s="9">
        <f t="shared" si="6"/>
        <v>-9.1911764705882359E-2</v>
      </c>
      <c r="E191" s="9"/>
      <c r="F191" s="16">
        <v>72.150002000000001</v>
      </c>
      <c r="G191" s="9">
        <v>-0.33459372867287657</v>
      </c>
      <c r="H191" s="9">
        <f t="shared" si="4"/>
        <v>0.77440385588373317</v>
      </c>
    </row>
    <row r="192" spans="1:8" x14ac:dyDescent="0.45">
      <c r="A192" s="7">
        <v>27273</v>
      </c>
      <c r="B192" s="8">
        <v>48.5</v>
      </c>
      <c r="C192" s="9">
        <f t="shared" si="5"/>
        <v>-7.4427480916030464E-2</v>
      </c>
      <c r="D192" s="9">
        <f t="shared" si="6"/>
        <v>-0.10516605166051662</v>
      </c>
      <c r="E192" s="9"/>
      <c r="F192" s="16">
        <v>63.540000999999997</v>
      </c>
      <c r="G192" s="9">
        <v>-0.4132422161488391</v>
      </c>
      <c r="H192" s="9">
        <f t="shared" si="4"/>
        <v>0.78592601718850208</v>
      </c>
    </row>
    <row r="193" spans="1:8" x14ac:dyDescent="0.45">
      <c r="A193" s="7">
        <v>27303</v>
      </c>
      <c r="B193" s="8">
        <v>47.9</v>
      </c>
      <c r="C193" s="9">
        <f t="shared" si="5"/>
        <v>-7.1705426356589164E-2</v>
      </c>
      <c r="D193" s="9">
        <f t="shared" si="6"/>
        <v>-0.11460258780036969</v>
      </c>
      <c r="E193" s="9">
        <v>-1.9454395631254444E-2</v>
      </c>
      <c r="F193" s="16">
        <v>73.900002000000001</v>
      </c>
      <c r="G193" s="9">
        <v>-0.22988742423809316</v>
      </c>
      <c r="H193" s="9">
        <f t="shared" si="4"/>
        <v>0.79079052320336485</v>
      </c>
    </row>
    <row r="194" spans="1:8" x14ac:dyDescent="0.45">
      <c r="A194" s="7">
        <v>27334</v>
      </c>
      <c r="B194" s="8">
        <v>47.1</v>
      </c>
      <c r="C194" s="9">
        <f t="shared" si="5"/>
        <v>-8.3657587548638057E-2</v>
      </c>
      <c r="D194" s="9">
        <f t="shared" si="6"/>
        <v>-0.12453531598513001</v>
      </c>
      <c r="E194" s="9"/>
      <c r="F194" s="16">
        <v>69.970000999999996</v>
      </c>
      <c r="G194" s="9">
        <v>-0.28272681857323989</v>
      </c>
      <c r="H194" s="9">
        <f t="shared" si="4"/>
        <v>0.79548416189823579</v>
      </c>
    </row>
    <row r="195" spans="1:8" x14ac:dyDescent="0.45">
      <c r="A195" s="7">
        <v>27364</v>
      </c>
      <c r="B195" s="8">
        <v>46.3</v>
      </c>
      <c r="C195" s="9">
        <f t="shared" si="5"/>
        <v>-8.8582677165354284E-2</v>
      </c>
      <c r="D195" s="9">
        <f t="shared" si="6"/>
        <v>-0.12969924812030087</v>
      </c>
      <c r="E195" s="9"/>
      <c r="F195" s="16">
        <v>68.559997999999993</v>
      </c>
      <c r="G195" s="9">
        <v>-0.29004869006937972</v>
      </c>
      <c r="H195" s="9">
        <f t="shared" si="4"/>
        <v>0.79852962171379482</v>
      </c>
    </row>
    <row r="196" spans="1:8" x14ac:dyDescent="0.45">
      <c r="A196" s="7">
        <v>27395</v>
      </c>
      <c r="B196" s="8">
        <v>45.9</v>
      </c>
      <c r="C196" s="9">
        <f t="shared" si="5"/>
        <v>-8.74751491053678E-2</v>
      </c>
      <c r="D196" s="9">
        <f t="shared" si="6"/>
        <v>-0.13068181818181812</v>
      </c>
      <c r="E196" s="9">
        <v>-2.2990596636949218E-2</v>
      </c>
      <c r="F196" s="16">
        <v>76.980002999999996</v>
      </c>
      <c r="G196" s="9">
        <v>-0.19995840573728532</v>
      </c>
      <c r="H196" s="9">
        <f t="shared" si="4"/>
        <v>0.80054705304444751</v>
      </c>
    </row>
    <row r="197" spans="1:8" x14ac:dyDescent="0.45">
      <c r="A197" s="7">
        <v>27426</v>
      </c>
      <c r="B197" s="8">
        <v>45.8</v>
      </c>
      <c r="C197" s="9">
        <f t="shared" si="5"/>
        <v>-7.2874493927125528E-2</v>
      </c>
      <c r="D197" s="9">
        <f t="shared" si="6"/>
        <v>-0.12761904761904763</v>
      </c>
      <c r="E197" s="9"/>
      <c r="F197" s="16">
        <v>81.589995999999999</v>
      </c>
      <c r="G197" s="9">
        <v>-0.1318366312459045</v>
      </c>
      <c r="H197" s="9">
        <f t="shared" si="4"/>
        <v>0.80064921003076794</v>
      </c>
    </row>
    <row r="198" spans="1:8" x14ac:dyDescent="0.45">
      <c r="A198" s="7">
        <v>27454</v>
      </c>
      <c r="B198" s="8">
        <v>45.6</v>
      </c>
      <c r="C198" s="9">
        <f t="shared" si="5"/>
        <v>-5.97938144329897E-2</v>
      </c>
      <c r="D198" s="9">
        <f t="shared" si="6"/>
        <v>-0.12977099236641221</v>
      </c>
      <c r="E198" s="9"/>
      <c r="F198" s="16">
        <v>83.360000999999997</v>
      </c>
      <c r="G198" s="9">
        <v>-7.6957116088076941E-2</v>
      </c>
      <c r="H198" s="9">
        <f t="shared" si="4"/>
        <v>0.80013463497269455</v>
      </c>
    </row>
    <row r="199" spans="1:8" x14ac:dyDescent="0.45">
      <c r="A199" s="7">
        <v>27485</v>
      </c>
      <c r="B199" s="8">
        <v>46.2</v>
      </c>
      <c r="C199" s="9">
        <f t="shared" si="5"/>
        <v>-3.5490605427974886E-2</v>
      </c>
      <c r="D199" s="9">
        <f t="shared" si="6"/>
        <v>-0.10465116279069764</v>
      </c>
      <c r="E199" s="9">
        <v>-1.8342612096180544E-2</v>
      </c>
      <c r="F199" s="16">
        <v>87.300003000000004</v>
      </c>
      <c r="G199" s="9">
        <v>2.2919340317591126E-4</v>
      </c>
      <c r="H199" s="9">
        <f t="shared" si="4"/>
        <v>0.79945289143313125</v>
      </c>
    </row>
    <row r="200" spans="1:8" x14ac:dyDescent="0.45">
      <c r="A200" s="7">
        <v>27515</v>
      </c>
      <c r="B200" s="8">
        <v>46.5</v>
      </c>
      <c r="C200" s="9">
        <f t="shared" si="5"/>
        <v>-1.2738853503184711E-2</v>
      </c>
      <c r="D200" s="9">
        <f t="shared" si="6"/>
        <v>-9.5330739299610889E-2</v>
      </c>
      <c r="E200" s="9"/>
      <c r="F200" s="16">
        <v>91.150002000000001</v>
      </c>
      <c r="G200" s="9">
        <v>5.9883744186046521E-2</v>
      </c>
      <c r="H200" s="9">
        <f t="shared" si="4"/>
        <v>0.79820088069877315</v>
      </c>
    </row>
    <row r="201" spans="1:8" x14ac:dyDescent="0.45">
      <c r="A201" s="7">
        <v>27546</v>
      </c>
      <c r="B201" s="8">
        <v>46.8</v>
      </c>
      <c r="C201" s="9">
        <f t="shared" si="5"/>
        <v>1.0799136069114423E-2</v>
      </c>
      <c r="D201" s="9">
        <f t="shared" si="6"/>
        <v>-7.8740157480314932E-2</v>
      </c>
      <c r="E201" s="9"/>
      <c r="F201" s="16">
        <v>95.190002000000007</v>
      </c>
      <c r="G201" s="9">
        <v>0.20022701299273787</v>
      </c>
      <c r="H201" s="9">
        <f t="shared" ref="H201:H264" si="7">CORREL(G81:G201,D87:D207)</f>
        <v>0.79659712793294501</v>
      </c>
    </row>
    <row r="202" spans="1:8" x14ac:dyDescent="0.45">
      <c r="A202" s="7">
        <v>27576</v>
      </c>
      <c r="B202" s="8">
        <v>47.3</v>
      </c>
      <c r="C202" s="9">
        <f t="shared" ref="C202:C265" si="8">B202/B196-1</f>
        <v>3.0501089324618702E-2</v>
      </c>
      <c r="D202" s="9">
        <f t="shared" si="6"/>
        <v>-5.9642147117296207E-2</v>
      </c>
      <c r="E202" s="9">
        <v>7.9868246568049681E-3</v>
      </c>
      <c r="F202" s="16">
        <v>88.75</v>
      </c>
      <c r="G202" s="9">
        <v>0.23007619597848381</v>
      </c>
      <c r="H202" s="9">
        <f t="shared" si="7"/>
        <v>0.80112727654817439</v>
      </c>
    </row>
    <row r="203" spans="1:8" x14ac:dyDescent="0.45">
      <c r="A203" s="7">
        <v>27607</v>
      </c>
      <c r="B203" s="8">
        <v>47.4</v>
      </c>
      <c r="C203" s="9">
        <f t="shared" si="8"/>
        <v>3.4934497816593968E-2</v>
      </c>
      <c r="D203" s="9">
        <f t="shared" si="6"/>
        <v>-4.0485829959514219E-2</v>
      </c>
      <c r="E203" s="9"/>
      <c r="F203" s="16">
        <v>86.879997000000003</v>
      </c>
      <c r="G203" s="9">
        <v>0.36732759887743799</v>
      </c>
      <c r="H203" s="9">
        <f t="shared" si="7"/>
        <v>0.80189353843959577</v>
      </c>
    </row>
    <row r="204" spans="1:8" x14ac:dyDescent="0.45">
      <c r="A204" s="7">
        <v>27638</v>
      </c>
      <c r="B204" s="8">
        <v>47.6</v>
      </c>
      <c r="C204" s="9">
        <f t="shared" si="8"/>
        <v>4.3859649122806932E-2</v>
      </c>
      <c r="D204" s="9">
        <f t="shared" si="6"/>
        <v>-1.8556701030927769E-2</v>
      </c>
      <c r="E204" s="9"/>
      <c r="F204" s="16">
        <v>83.870002999999997</v>
      </c>
      <c r="G204" s="9">
        <v>0.13491205318235305</v>
      </c>
      <c r="H204" s="9">
        <f t="shared" si="7"/>
        <v>0.8052713690292479</v>
      </c>
    </row>
    <row r="205" spans="1:8" x14ac:dyDescent="0.45">
      <c r="A205" s="7">
        <v>27668</v>
      </c>
      <c r="B205" s="8">
        <v>48</v>
      </c>
      <c r="C205" s="9">
        <f t="shared" si="8"/>
        <v>3.8961038961038863E-2</v>
      </c>
      <c r="D205" s="9">
        <f t="shared" si="6"/>
        <v>2.0876826722338038E-3</v>
      </c>
      <c r="E205" s="9">
        <v>2.5539986817473988E-2</v>
      </c>
      <c r="F205" s="16">
        <v>89.040001000000004</v>
      </c>
      <c r="G205" s="9">
        <v>0.27254537269479256</v>
      </c>
      <c r="H205" s="9">
        <f t="shared" si="7"/>
        <v>0.80824577152308918</v>
      </c>
    </row>
    <row r="206" spans="1:8" x14ac:dyDescent="0.45">
      <c r="A206" s="7">
        <v>27699</v>
      </c>
      <c r="B206" s="8">
        <v>48.2</v>
      </c>
      <c r="C206" s="9">
        <f t="shared" si="8"/>
        <v>3.6559139784946293E-2</v>
      </c>
      <c r="D206" s="9">
        <f t="shared" si="6"/>
        <v>2.3354564755838636E-2</v>
      </c>
      <c r="E206" s="9"/>
      <c r="F206" s="16">
        <v>91.239998</v>
      </c>
      <c r="G206" s="9">
        <v>0.33080514383912335</v>
      </c>
      <c r="H206" s="9">
        <f t="shared" si="7"/>
        <v>0.8091367575639915</v>
      </c>
    </row>
    <row r="207" spans="1:8" x14ac:dyDescent="0.45">
      <c r="A207" s="7">
        <v>27729</v>
      </c>
      <c r="B207" s="8">
        <v>48.5</v>
      </c>
      <c r="C207" s="9">
        <f t="shared" si="8"/>
        <v>3.6324786324786418E-2</v>
      </c>
      <c r="D207" s="9">
        <f t="shared" si="6"/>
        <v>4.7516198704103729E-2</v>
      </c>
      <c r="E207" s="9"/>
      <c r="F207" s="16">
        <v>90.190002000000007</v>
      </c>
      <c r="G207" s="9">
        <v>0.17160299409185539</v>
      </c>
      <c r="H207" s="9">
        <f t="shared" si="7"/>
        <v>0.81094412225892409</v>
      </c>
    </row>
    <row r="208" spans="1:8" x14ac:dyDescent="0.45">
      <c r="A208" s="7">
        <v>27760</v>
      </c>
      <c r="B208" s="8">
        <v>49.2</v>
      </c>
      <c r="C208" s="9">
        <f t="shared" si="8"/>
        <v>4.0169133192389239E-2</v>
      </c>
      <c r="D208" s="9">
        <f t="shared" ref="D208:D271" si="9">B208/B196-1</f>
        <v>7.1895424836601496E-2</v>
      </c>
      <c r="E208" s="9">
        <v>6.1523864866092452E-2</v>
      </c>
      <c r="F208" s="16">
        <v>100.860001</v>
      </c>
      <c r="G208" s="9">
        <v>0.23618097738355076</v>
      </c>
      <c r="H208" s="9">
        <f t="shared" si="7"/>
        <v>0.8134130739402996</v>
      </c>
    </row>
    <row r="209" spans="1:8" x14ac:dyDescent="0.45">
      <c r="A209" s="7">
        <v>27791</v>
      </c>
      <c r="B209" s="8">
        <v>49.9</v>
      </c>
      <c r="C209" s="9">
        <f t="shared" si="8"/>
        <v>5.2742616033755185E-2</v>
      </c>
      <c r="D209" s="9">
        <f t="shared" si="9"/>
        <v>8.9519650655021765E-2</v>
      </c>
      <c r="E209" s="9"/>
      <c r="F209" s="16">
        <v>99.709998999999996</v>
      </c>
      <c r="G209" s="9">
        <v>0.19613720973923693</v>
      </c>
      <c r="H209" s="9">
        <f t="shared" si="7"/>
        <v>0.81548447336532426</v>
      </c>
    </row>
    <row r="210" spans="1:8" x14ac:dyDescent="0.45">
      <c r="A210" s="7">
        <v>27820</v>
      </c>
      <c r="B210" s="8">
        <v>50.1</v>
      </c>
      <c r="C210" s="9">
        <f t="shared" si="8"/>
        <v>5.252100840336138E-2</v>
      </c>
      <c r="D210" s="9">
        <f t="shared" si="9"/>
        <v>9.8684210526315708E-2</v>
      </c>
      <c r="E210" s="9"/>
      <c r="F210" s="16">
        <v>102.769997</v>
      </c>
      <c r="G210" s="9">
        <v>0.17720496527359797</v>
      </c>
      <c r="H210" s="9">
        <f t="shared" si="7"/>
        <v>0.81732184330153967</v>
      </c>
    </row>
    <row r="211" spans="1:8" x14ac:dyDescent="0.45">
      <c r="A211" s="7">
        <v>27851</v>
      </c>
      <c r="B211" s="8">
        <v>50.3</v>
      </c>
      <c r="C211" s="9">
        <f t="shared" si="8"/>
        <v>4.7916666666666607E-2</v>
      </c>
      <c r="D211" s="9">
        <f t="shared" si="9"/>
        <v>8.8744588744588571E-2</v>
      </c>
      <c r="E211" s="9">
        <v>6.1725723898493151E-2</v>
      </c>
      <c r="F211" s="16">
        <v>101.639999</v>
      </c>
      <c r="G211" s="9">
        <v>0.1150849892466267</v>
      </c>
      <c r="H211" s="9">
        <f t="shared" si="7"/>
        <v>0.81853477675941255</v>
      </c>
    </row>
    <row r="212" spans="1:8" x14ac:dyDescent="0.45">
      <c r="A212" s="7">
        <v>27881</v>
      </c>
      <c r="B212" s="8">
        <v>50.7</v>
      </c>
      <c r="C212" s="9">
        <f t="shared" si="8"/>
        <v>5.1867219917012486E-2</v>
      </c>
      <c r="D212" s="9">
        <f t="shared" si="9"/>
        <v>9.0322580645161299E-2</v>
      </c>
      <c r="E212" s="9"/>
      <c r="F212" s="16">
        <v>100.18</v>
      </c>
      <c r="G212" s="9">
        <v>5.242145073176907E-2</v>
      </c>
      <c r="H212" s="9">
        <f t="shared" si="7"/>
        <v>0.81635131019417584</v>
      </c>
    </row>
    <row r="213" spans="1:8" x14ac:dyDescent="0.45">
      <c r="A213" s="7">
        <v>27912</v>
      </c>
      <c r="B213" s="8">
        <v>50.8</v>
      </c>
      <c r="C213" s="9">
        <f t="shared" si="8"/>
        <v>4.7422680412370966E-2</v>
      </c>
      <c r="D213" s="9">
        <f t="shared" si="9"/>
        <v>8.5470085470085388E-2</v>
      </c>
      <c r="E213" s="9"/>
      <c r="F213" s="16">
        <v>104.279999</v>
      </c>
      <c r="G213" s="9">
        <v>0.17498590422535215</v>
      </c>
      <c r="H213" s="9">
        <f t="shared" si="7"/>
        <v>0.818086887751864</v>
      </c>
    </row>
    <row r="214" spans="1:8" x14ac:dyDescent="0.45">
      <c r="A214" s="7">
        <v>27942</v>
      </c>
      <c r="B214" s="8">
        <v>51.3</v>
      </c>
      <c r="C214" s="9">
        <f t="shared" si="8"/>
        <v>4.2682926829268109E-2</v>
      </c>
      <c r="D214" s="9">
        <f t="shared" si="9"/>
        <v>8.4566596194503241E-2</v>
      </c>
      <c r="E214" s="9">
        <v>4.9586307175719491E-2</v>
      </c>
      <c r="F214" s="16">
        <v>103.44000200000001</v>
      </c>
      <c r="G214" s="9">
        <v>0.19060779893903546</v>
      </c>
      <c r="H214" s="9">
        <f t="shared" si="7"/>
        <v>0.81937486783282454</v>
      </c>
    </row>
    <row r="215" spans="1:8" x14ac:dyDescent="0.45">
      <c r="A215" s="7">
        <v>27973</v>
      </c>
      <c r="B215" s="8">
        <v>51.5</v>
      </c>
      <c r="C215" s="9">
        <f t="shared" si="8"/>
        <v>3.2064128256513058E-2</v>
      </c>
      <c r="D215" s="9">
        <f t="shared" si="9"/>
        <v>8.6497890295358593E-2</v>
      </c>
      <c r="E215" s="9"/>
      <c r="F215" s="16">
        <v>102.910004</v>
      </c>
      <c r="G215" s="9">
        <v>0.22701800785675427</v>
      </c>
      <c r="H215" s="9">
        <f t="shared" si="7"/>
        <v>0.81976706347121331</v>
      </c>
    </row>
    <row r="216" spans="1:8" x14ac:dyDescent="0.45">
      <c r="A216" s="7">
        <v>28004</v>
      </c>
      <c r="B216" s="8">
        <v>51.9</v>
      </c>
      <c r="C216" s="9">
        <f t="shared" si="8"/>
        <v>3.5928143712574689E-2</v>
      </c>
      <c r="D216" s="9">
        <f t="shared" si="9"/>
        <v>9.0336134453781414E-2</v>
      </c>
      <c r="E216" s="9"/>
      <c r="F216" s="16">
        <v>105.239998</v>
      </c>
      <c r="G216" s="9">
        <v>0.18194066507254414</v>
      </c>
      <c r="H216" s="9">
        <f t="shared" si="7"/>
        <v>0.82224347216621818</v>
      </c>
    </row>
    <row r="217" spans="1:8" x14ac:dyDescent="0.45">
      <c r="A217" s="7">
        <v>28034</v>
      </c>
      <c r="B217" s="8">
        <v>51.9</v>
      </c>
      <c r="C217" s="9">
        <f t="shared" si="8"/>
        <v>3.1809145129224614E-2</v>
      </c>
      <c r="D217" s="9">
        <f t="shared" si="9"/>
        <v>8.1250000000000044E-2</v>
      </c>
      <c r="E217" s="9">
        <v>4.3148126414503434E-2</v>
      </c>
      <c r="F217" s="16">
        <v>102.900002</v>
      </c>
      <c r="G217" s="9">
        <v>0.12779487347204896</v>
      </c>
      <c r="H217" s="9">
        <f t="shared" si="7"/>
        <v>0.8247471930870327</v>
      </c>
    </row>
    <row r="218" spans="1:8" x14ac:dyDescent="0.45">
      <c r="A218" s="7">
        <v>28065</v>
      </c>
      <c r="B218" s="8">
        <v>52.4</v>
      </c>
      <c r="C218" s="9">
        <f t="shared" si="8"/>
        <v>3.3530571992110403E-2</v>
      </c>
      <c r="D218" s="9">
        <f t="shared" si="9"/>
        <v>8.7136929460580825E-2</v>
      </c>
      <c r="E218" s="9"/>
      <c r="F218" s="16">
        <v>102.099998</v>
      </c>
      <c r="G218" s="9">
        <v>0.13205450422320639</v>
      </c>
      <c r="H218" s="9">
        <f t="shared" si="7"/>
        <v>0.82583765049195368</v>
      </c>
    </row>
    <row r="219" spans="1:8" x14ac:dyDescent="0.45">
      <c r="A219" s="7">
        <v>28095</v>
      </c>
      <c r="B219" s="8">
        <v>52.9</v>
      </c>
      <c r="C219" s="9">
        <f t="shared" si="8"/>
        <v>4.1338582677165281E-2</v>
      </c>
      <c r="D219" s="9">
        <f t="shared" si="9"/>
        <v>9.0721649484535982E-2</v>
      </c>
      <c r="E219" s="9"/>
      <c r="F219" s="16">
        <v>107.459999</v>
      </c>
      <c r="G219" s="9">
        <v>6.5437219259991866E-2</v>
      </c>
      <c r="H219" s="9">
        <f t="shared" si="7"/>
        <v>0.82640107419135367</v>
      </c>
    </row>
    <row r="220" spans="1:8" x14ac:dyDescent="0.45">
      <c r="A220" s="7">
        <v>28126</v>
      </c>
      <c r="B220" s="8">
        <v>52.9</v>
      </c>
      <c r="C220" s="9">
        <f t="shared" si="8"/>
        <v>3.1189083820662766E-2</v>
      </c>
      <c r="D220" s="9">
        <f t="shared" si="9"/>
        <v>7.5203252032520318E-2</v>
      </c>
      <c r="E220" s="9">
        <v>3.2259784362000117E-2</v>
      </c>
      <c r="F220" s="16">
        <v>102.029999</v>
      </c>
      <c r="G220" s="9">
        <v>2.3267475912822019E-2</v>
      </c>
      <c r="H220" s="9">
        <f t="shared" si="7"/>
        <v>0.82733422437152526</v>
      </c>
    </row>
    <row r="221" spans="1:8" x14ac:dyDescent="0.45">
      <c r="A221" s="7">
        <v>28157</v>
      </c>
      <c r="B221" s="8">
        <v>53.2</v>
      </c>
      <c r="C221" s="9">
        <f t="shared" si="8"/>
        <v>3.3009708737864241E-2</v>
      </c>
      <c r="D221" s="9">
        <f t="shared" si="9"/>
        <v>6.6132264529058293E-2</v>
      </c>
      <c r="E221" s="9"/>
      <c r="F221" s="16">
        <v>99.82</v>
      </c>
      <c r="G221" s="9">
        <v>-2.8704846610047192E-2</v>
      </c>
      <c r="H221" s="9">
        <f t="shared" si="7"/>
        <v>0.82348392957475425</v>
      </c>
    </row>
    <row r="222" spans="1:8" x14ac:dyDescent="0.45">
      <c r="A222" s="7">
        <v>28185</v>
      </c>
      <c r="B222" s="8">
        <v>54</v>
      </c>
      <c r="C222" s="9">
        <f t="shared" si="8"/>
        <v>4.0462427745664664E-2</v>
      </c>
      <c r="D222" s="9">
        <f t="shared" si="9"/>
        <v>7.7844311377245567E-2</v>
      </c>
      <c r="E222" s="9"/>
      <c r="F222" s="16">
        <v>98.419998000000007</v>
      </c>
      <c r="G222" s="9">
        <v>-3.1680450921688773E-2</v>
      </c>
      <c r="H222" s="9">
        <f t="shared" si="7"/>
        <v>0.82059982513986718</v>
      </c>
    </row>
    <row r="223" spans="1:8" x14ac:dyDescent="0.45">
      <c r="A223" s="7">
        <v>28216</v>
      </c>
      <c r="B223" s="8">
        <v>54.1</v>
      </c>
      <c r="C223" s="9">
        <f t="shared" si="8"/>
        <v>4.2389210019267987E-2</v>
      </c>
      <c r="D223" s="9">
        <f t="shared" si="9"/>
        <v>7.5546719681908625E-2</v>
      </c>
      <c r="E223" s="9">
        <v>4.4663392503022557E-2</v>
      </c>
      <c r="F223" s="16">
        <v>98.440002000000007</v>
      </c>
      <c r="G223" s="9">
        <v>-1.7368716310640846E-2</v>
      </c>
      <c r="H223" s="9">
        <f t="shared" si="7"/>
        <v>0.8182103878880238</v>
      </c>
    </row>
    <row r="224" spans="1:8" x14ac:dyDescent="0.45">
      <c r="A224" s="7">
        <v>28246</v>
      </c>
      <c r="B224" s="8">
        <v>54.4</v>
      </c>
      <c r="C224" s="9">
        <f t="shared" si="8"/>
        <v>3.8167938931297662E-2</v>
      </c>
      <c r="D224" s="9">
        <f t="shared" si="9"/>
        <v>7.2978303747534445E-2</v>
      </c>
      <c r="E224" s="9"/>
      <c r="F224" s="16">
        <v>96.120002999999997</v>
      </c>
      <c r="G224" s="9">
        <v>-7.8250825453115E-2</v>
      </c>
      <c r="H224" s="9">
        <f t="shared" si="7"/>
        <v>0.81197159352537973</v>
      </c>
    </row>
    <row r="225" spans="1:8" x14ac:dyDescent="0.45">
      <c r="A225" s="7">
        <v>28277</v>
      </c>
      <c r="B225" s="8">
        <v>54.8</v>
      </c>
      <c r="C225" s="9">
        <f t="shared" si="8"/>
        <v>3.5916824196597252E-2</v>
      </c>
      <c r="D225" s="9">
        <f t="shared" si="9"/>
        <v>7.8740157480315043E-2</v>
      </c>
      <c r="E225" s="9"/>
      <c r="F225" s="16">
        <v>100.480003</v>
      </c>
      <c r="G225" s="9">
        <v>-2.8615612362420589E-2</v>
      </c>
      <c r="H225" s="9">
        <f t="shared" si="7"/>
        <v>0.80972651138777141</v>
      </c>
    </row>
    <row r="226" spans="1:8" x14ac:dyDescent="0.45">
      <c r="A226" s="7">
        <v>28307</v>
      </c>
      <c r="B226" s="8">
        <v>54.8</v>
      </c>
      <c r="C226" s="9">
        <f t="shared" si="8"/>
        <v>3.5916824196597252E-2</v>
      </c>
      <c r="D226" s="9">
        <f t="shared" si="9"/>
        <v>6.8226120857699746E-2</v>
      </c>
      <c r="E226" s="9">
        <v>5.7708919888722426E-2</v>
      </c>
      <c r="F226" s="16">
        <v>98.849997999999999</v>
      </c>
      <c r="G226" s="9">
        <v>-3.9452005074258875E-2</v>
      </c>
      <c r="H226" s="9">
        <f t="shared" si="7"/>
        <v>0.8074256607675192</v>
      </c>
    </row>
    <row r="227" spans="1:8" x14ac:dyDescent="0.45">
      <c r="A227" s="7">
        <v>28338</v>
      </c>
      <c r="B227" s="8">
        <v>55.1</v>
      </c>
      <c r="C227" s="9">
        <f t="shared" si="8"/>
        <v>3.5714285714285587E-2</v>
      </c>
      <c r="D227" s="9">
        <f t="shared" si="9"/>
        <v>6.9902912621359281E-2</v>
      </c>
      <c r="E227" s="9"/>
      <c r="F227" s="16">
        <v>96.769997000000004</v>
      </c>
      <c r="G227" s="9">
        <v>-8.0482717226961528E-2</v>
      </c>
      <c r="H227" s="9">
        <f t="shared" si="7"/>
        <v>0.80425890917455478</v>
      </c>
    </row>
    <row r="228" spans="1:8" x14ac:dyDescent="0.45">
      <c r="A228" s="7">
        <v>28369</v>
      </c>
      <c r="B228" s="8">
        <v>55.2</v>
      </c>
      <c r="C228" s="9">
        <f t="shared" si="8"/>
        <v>2.2222222222222365E-2</v>
      </c>
      <c r="D228" s="9">
        <f t="shared" si="9"/>
        <v>6.3583815028901869E-2</v>
      </c>
      <c r="E228" s="9"/>
      <c r="F228" s="16">
        <v>96.529999000000004</v>
      </c>
      <c r="G228" s="9">
        <v>-6.1904789856077912E-2</v>
      </c>
      <c r="H228" s="9">
        <f t="shared" si="7"/>
        <v>0.80135342195063886</v>
      </c>
    </row>
    <row r="229" spans="1:8" x14ac:dyDescent="0.45">
      <c r="A229" s="7">
        <v>28399</v>
      </c>
      <c r="B229" s="8">
        <v>55.3</v>
      </c>
      <c r="C229" s="9">
        <f t="shared" si="8"/>
        <v>2.218114602587784E-2</v>
      </c>
      <c r="D229" s="9">
        <f t="shared" si="9"/>
        <v>6.5510597302504747E-2</v>
      </c>
      <c r="E229" s="9">
        <v>5.0120296166899475E-2</v>
      </c>
      <c r="F229" s="16">
        <v>92.339995999999999</v>
      </c>
      <c r="G229" s="9">
        <v>-9.5592577778502996E-2</v>
      </c>
      <c r="H229" s="9">
        <f t="shared" si="7"/>
        <v>0.79608254105894405</v>
      </c>
    </row>
    <row r="230" spans="1:8" x14ac:dyDescent="0.45">
      <c r="A230" s="7">
        <v>28430</v>
      </c>
      <c r="B230" s="8">
        <v>55.5</v>
      </c>
      <c r="C230" s="9">
        <f t="shared" si="8"/>
        <v>2.0220588235294157E-2</v>
      </c>
      <c r="D230" s="9">
        <f t="shared" si="9"/>
        <v>5.9160305343511466E-2</v>
      </c>
      <c r="E230" s="9"/>
      <c r="F230" s="16">
        <v>94.830001999999993</v>
      </c>
      <c r="G230" s="9">
        <v>-0.11753207814565496</v>
      </c>
      <c r="H230" s="9">
        <f t="shared" si="7"/>
        <v>0.78927514176652669</v>
      </c>
    </row>
    <row r="231" spans="1:8" x14ac:dyDescent="0.45">
      <c r="A231" s="7">
        <v>28460</v>
      </c>
      <c r="B231" s="8">
        <v>55.6</v>
      </c>
      <c r="C231" s="9">
        <f t="shared" si="8"/>
        <v>1.4598540145985384E-2</v>
      </c>
      <c r="D231" s="9">
        <f t="shared" si="9"/>
        <v>5.1039697542533125E-2</v>
      </c>
      <c r="E231" s="9"/>
      <c r="F231" s="16">
        <v>95.099997999999999</v>
      </c>
      <c r="G231" s="9">
        <v>-6.7921210113899969E-2</v>
      </c>
      <c r="H231" s="9">
        <f t="shared" si="7"/>
        <v>0.78574950639395447</v>
      </c>
    </row>
    <row r="232" spans="1:8" x14ac:dyDescent="0.45">
      <c r="A232" s="7">
        <v>28491</v>
      </c>
      <c r="B232" s="8">
        <v>55.2</v>
      </c>
      <c r="C232" s="9">
        <f t="shared" si="8"/>
        <v>7.2992700729928028E-3</v>
      </c>
      <c r="D232" s="9">
        <f t="shared" si="9"/>
        <v>4.3478260869565188E-2</v>
      </c>
      <c r="E232" s="9">
        <v>4.1170696113854294E-2</v>
      </c>
      <c r="F232" s="16">
        <v>89.25</v>
      </c>
      <c r="G232" s="9">
        <v>-0.10589060308555394</v>
      </c>
      <c r="H232" s="9">
        <f t="shared" si="7"/>
        <v>0.78076015608404781</v>
      </c>
    </row>
    <row r="233" spans="1:8" x14ac:dyDescent="0.45">
      <c r="A233" s="7">
        <v>28522</v>
      </c>
      <c r="B233" s="8">
        <v>55.5</v>
      </c>
      <c r="C233" s="9">
        <f t="shared" si="8"/>
        <v>7.2595281306715442E-3</v>
      </c>
      <c r="D233" s="9">
        <f t="shared" si="9"/>
        <v>4.3233082706766846E-2</v>
      </c>
      <c r="E233" s="9"/>
      <c r="F233" s="16">
        <v>87.040001000000004</v>
      </c>
      <c r="G233" s="9">
        <v>-0.1156268769686421</v>
      </c>
      <c r="H233" s="9">
        <f t="shared" si="7"/>
        <v>0.77568682640385711</v>
      </c>
    </row>
    <row r="234" spans="1:8" x14ac:dyDescent="0.45">
      <c r="A234" s="7">
        <v>28550</v>
      </c>
      <c r="B234" s="8">
        <v>56</v>
      </c>
      <c r="C234" s="9">
        <f t="shared" si="8"/>
        <v>1.4492753623188248E-2</v>
      </c>
      <c r="D234" s="9">
        <f t="shared" si="9"/>
        <v>3.7037037037036979E-2</v>
      </c>
      <c r="E234" s="9"/>
      <c r="F234" s="16">
        <v>89.209998999999996</v>
      </c>
      <c r="G234" s="9">
        <v>-9.3762726660651732E-2</v>
      </c>
      <c r="H234" s="9">
        <f t="shared" si="7"/>
        <v>0.77261446937537226</v>
      </c>
    </row>
    <row r="235" spans="1:8" x14ac:dyDescent="0.45">
      <c r="A235" s="7">
        <v>28581</v>
      </c>
      <c r="B235" s="8">
        <v>56.6</v>
      </c>
      <c r="C235" s="9">
        <f t="shared" si="8"/>
        <v>2.3508137432188159E-2</v>
      </c>
      <c r="D235" s="9">
        <f t="shared" si="9"/>
        <v>4.621072088724576E-2</v>
      </c>
      <c r="E235" s="9">
        <v>6.0781394862534283E-2</v>
      </c>
      <c r="F235" s="16">
        <v>96.830001999999993</v>
      </c>
      <c r="G235" s="9">
        <v>7.3865894490244268E-3</v>
      </c>
      <c r="H235" s="9">
        <f t="shared" si="7"/>
        <v>0.77454893012666082</v>
      </c>
    </row>
    <row r="236" spans="1:8" x14ac:dyDescent="0.45">
      <c r="A236" s="7">
        <v>28611</v>
      </c>
      <c r="B236" s="8">
        <v>56.9</v>
      </c>
      <c r="C236" s="9">
        <f t="shared" si="8"/>
        <v>2.522522522522519E-2</v>
      </c>
      <c r="D236" s="9">
        <f t="shared" si="9"/>
        <v>4.5955882352941124E-2</v>
      </c>
      <c r="E236" s="9"/>
      <c r="F236" s="16">
        <v>97.239998</v>
      </c>
      <c r="G236" s="9">
        <v>-3.2245271728345758E-2</v>
      </c>
      <c r="H236" s="9">
        <f t="shared" si="7"/>
        <v>0.77320609574635057</v>
      </c>
    </row>
    <row r="237" spans="1:8" x14ac:dyDescent="0.45">
      <c r="A237" s="7">
        <v>28642</v>
      </c>
      <c r="B237" s="8">
        <v>57.1</v>
      </c>
      <c r="C237" s="9">
        <f t="shared" si="8"/>
        <v>2.6978417266187105E-2</v>
      </c>
      <c r="D237" s="9">
        <f t="shared" si="9"/>
        <v>4.1970802919708117E-2</v>
      </c>
      <c r="E237" s="9"/>
      <c r="F237" s="16">
        <v>95.529999000000004</v>
      </c>
      <c r="G237" s="9">
        <v>-3.3586232343676886E-2</v>
      </c>
      <c r="H237" s="9">
        <f t="shared" si="7"/>
        <v>0.77204553513805918</v>
      </c>
    </row>
    <row r="238" spans="1:8" x14ac:dyDescent="0.45">
      <c r="A238" s="7">
        <v>28672</v>
      </c>
      <c r="B238" s="8">
        <v>57</v>
      </c>
      <c r="C238" s="9">
        <f t="shared" si="8"/>
        <v>3.2608695652173836E-2</v>
      </c>
      <c r="D238" s="9">
        <f t="shared" si="9"/>
        <v>4.014598540145986E-2</v>
      </c>
      <c r="E238" s="9">
        <v>5.2457764575845327E-2</v>
      </c>
      <c r="F238" s="16">
        <v>100.68</v>
      </c>
      <c r="G238" s="9">
        <v>4.0405116474272529E-2</v>
      </c>
      <c r="H238" s="9">
        <f t="shared" si="7"/>
        <v>0.77196749805572673</v>
      </c>
    </row>
    <row r="239" spans="1:8" x14ac:dyDescent="0.45">
      <c r="A239" s="7">
        <v>28703</v>
      </c>
      <c r="B239" s="8">
        <v>57.4</v>
      </c>
      <c r="C239" s="9">
        <f t="shared" si="8"/>
        <v>3.4234234234234107E-2</v>
      </c>
      <c r="D239" s="9">
        <f t="shared" si="9"/>
        <v>4.1742286751361046E-2</v>
      </c>
      <c r="E239" s="9"/>
      <c r="F239" s="16">
        <v>103.290001</v>
      </c>
      <c r="G239" s="9">
        <v>7.0030063918264412E-2</v>
      </c>
      <c r="H239" s="9">
        <f t="shared" si="7"/>
        <v>0.77162328354442389</v>
      </c>
    </row>
    <row r="240" spans="1:8" x14ac:dyDescent="0.45">
      <c r="A240" s="7">
        <v>28734</v>
      </c>
      <c r="B240" s="8">
        <v>57.6</v>
      </c>
      <c r="C240" s="9">
        <f t="shared" si="8"/>
        <v>2.8571428571428692E-2</v>
      </c>
      <c r="D240" s="9">
        <f t="shared" si="9"/>
        <v>4.3478260869565188E-2</v>
      </c>
      <c r="E240" s="9"/>
      <c r="F240" s="16">
        <v>102.540001</v>
      </c>
      <c r="G240" s="9">
        <v>0.11046139746421479</v>
      </c>
      <c r="H240" s="9">
        <f t="shared" si="7"/>
        <v>0.77081983255297326</v>
      </c>
    </row>
    <row r="241" spans="1:8" x14ac:dyDescent="0.45">
      <c r="A241" s="7">
        <v>28764</v>
      </c>
      <c r="B241" s="8">
        <v>57.6</v>
      </c>
      <c r="C241" s="9">
        <f t="shared" si="8"/>
        <v>1.7667844522968101E-2</v>
      </c>
      <c r="D241" s="9">
        <f t="shared" si="9"/>
        <v>4.1591320072332794E-2</v>
      </c>
      <c r="E241" s="9">
        <v>6.6581009539036395E-2</v>
      </c>
      <c r="F241" s="16">
        <v>93.150002000000001</v>
      </c>
      <c r="G241" s="9">
        <v>-1.7715912312223643E-2</v>
      </c>
      <c r="H241" s="9">
        <f t="shared" si="7"/>
        <v>0.7707399043336316</v>
      </c>
    </row>
    <row r="242" spans="1:8" x14ac:dyDescent="0.45">
      <c r="A242" s="7">
        <v>28795</v>
      </c>
      <c r="B242" s="8">
        <v>57.3</v>
      </c>
      <c r="C242" s="9">
        <f t="shared" si="8"/>
        <v>7.0298769771528491E-3</v>
      </c>
      <c r="D242" s="9">
        <f t="shared" si="9"/>
        <v>3.2432432432432323E-2</v>
      </c>
      <c r="E242" s="9"/>
      <c r="F242" s="16">
        <v>94.699996999999996</v>
      </c>
      <c r="G242" s="9">
        <v>-4.2061094470265204E-3</v>
      </c>
      <c r="H242" s="9">
        <f t="shared" si="7"/>
        <v>0.77029926201667698</v>
      </c>
    </row>
    <row r="243" spans="1:8" x14ac:dyDescent="0.45">
      <c r="A243" s="7">
        <v>28825</v>
      </c>
      <c r="B243" s="8">
        <v>57.3</v>
      </c>
      <c r="C243" s="9">
        <f t="shared" si="8"/>
        <v>3.5026269702276291E-3</v>
      </c>
      <c r="D243" s="9">
        <f t="shared" si="9"/>
        <v>3.0575539568345356E-2</v>
      </c>
      <c r="E243" s="9"/>
      <c r="F243" s="16">
        <v>96.110000999999997</v>
      </c>
      <c r="G243" s="9">
        <v>7.6862756302520971E-2</v>
      </c>
      <c r="H243" s="9">
        <f t="shared" si="7"/>
        <v>0.76790763191685307</v>
      </c>
    </row>
    <row r="244" spans="1:8" x14ac:dyDescent="0.45">
      <c r="A244" s="7">
        <v>28856</v>
      </c>
      <c r="B244" s="8">
        <v>57</v>
      </c>
      <c r="C244" s="9">
        <f t="shared" si="8"/>
        <v>0</v>
      </c>
      <c r="D244" s="9">
        <f t="shared" si="9"/>
        <v>3.2608695652173836E-2</v>
      </c>
      <c r="E244" s="9">
        <v>6.5098989840264881E-2</v>
      </c>
      <c r="F244" s="16">
        <v>99.93</v>
      </c>
      <c r="G244" s="9">
        <v>0.14809281769194835</v>
      </c>
      <c r="H244" s="9">
        <f t="shared" si="7"/>
        <v>0.76148410908640063</v>
      </c>
    </row>
    <row r="245" spans="1:8" x14ac:dyDescent="0.45">
      <c r="A245" s="7">
        <v>28887</v>
      </c>
      <c r="B245" s="8">
        <v>56.9</v>
      </c>
      <c r="C245" s="9">
        <f t="shared" si="8"/>
        <v>-8.7108013937282625E-3</v>
      </c>
      <c r="D245" s="9">
        <f t="shared" si="9"/>
        <v>2.522522522522519E-2</v>
      </c>
      <c r="E245" s="9"/>
      <c r="F245" s="16">
        <v>96.279999000000004</v>
      </c>
      <c r="G245" s="9">
        <v>7.925120591022547E-2</v>
      </c>
      <c r="H245" s="9">
        <f t="shared" si="7"/>
        <v>0.75987066624137256</v>
      </c>
    </row>
    <row r="246" spans="1:8" x14ac:dyDescent="0.45">
      <c r="A246" s="7">
        <v>28915</v>
      </c>
      <c r="B246" s="8">
        <v>57.4</v>
      </c>
      <c r="C246" s="9">
        <f t="shared" si="8"/>
        <v>-3.4722222222223209E-3</v>
      </c>
      <c r="D246" s="9">
        <f t="shared" si="9"/>
        <v>2.4999999999999911E-2</v>
      </c>
      <c r="E246" s="9"/>
      <c r="F246" s="16">
        <v>101.589996</v>
      </c>
      <c r="G246" s="9">
        <v>4.9158255723262365E-2</v>
      </c>
      <c r="H246" s="9">
        <f t="shared" si="7"/>
        <v>0.75671923963723109</v>
      </c>
    </row>
    <row r="247" spans="1:8" x14ac:dyDescent="0.45">
      <c r="A247" s="7">
        <v>28946</v>
      </c>
      <c r="B247" s="8">
        <v>56.4</v>
      </c>
      <c r="C247" s="9">
        <f t="shared" si="8"/>
        <v>-2.083333333333337E-2</v>
      </c>
      <c r="D247" s="9">
        <f t="shared" si="9"/>
        <v>-3.5335689045936647E-3</v>
      </c>
      <c r="E247" s="9">
        <v>2.6568700670328314E-2</v>
      </c>
      <c r="F247" s="16">
        <v>101.760002</v>
      </c>
      <c r="G247" s="9">
        <v>4.6482970927251566E-2</v>
      </c>
      <c r="H247" s="9">
        <f t="shared" si="7"/>
        <v>0.75219253022482813</v>
      </c>
    </row>
    <row r="248" spans="1:8" x14ac:dyDescent="0.45">
      <c r="A248" s="7">
        <v>28976</v>
      </c>
      <c r="B248" s="8">
        <v>56.7</v>
      </c>
      <c r="C248" s="9">
        <f t="shared" si="8"/>
        <v>-1.0471204188481575E-2</v>
      </c>
      <c r="D248" s="9">
        <f t="shared" si="9"/>
        <v>-3.5149384885764245E-3</v>
      </c>
      <c r="E248" s="9"/>
      <c r="F248" s="16">
        <v>99.080001999999993</v>
      </c>
      <c r="G248" s="9">
        <v>3.7161133017493173E-2</v>
      </c>
      <c r="H248" s="9">
        <f t="shared" si="7"/>
        <v>0.74841281143530691</v>
      </c>
    </row>
    <row r="249" spans="1:8" x14ac:dyDescent="0.45">
      <c r="A249" s="7">
        <v>29007</v>
      </c>
      <c r="B249" s="8">
        <v>56.4</v>
      </c>
      <c r="C249" s="9">
        <f t="shared" si="8"/>
        <v>-1.5706806282722474E-2</v>
      </c>
      <c r="D249" s="9">
        <f t="shared" si="9"/>
        <v>-1.2259194395796924E-2</v>
      </c>
      <c r="E249" s="9"/>
      <c r="F249" s="16">
        <v>102.910004</v>
      </c>
      <c r="G249" s="9">
        <v>2.2149423917361875E-2</v>
      </c>
      <c r="H249" s="9">
        <f t="shared" si="7"/>
        <v>0.74488988847544146</v>
      </c>
    </row>
    <row r="250" spans="1:8" x14ac:dyDescent="0.45">
      <c r="A250" s="7">
        <v>29037</v>
      </c>
      <c r="B250" s="8">
        <v>55.9</v>
      </c>
      <c r="C250" s="9">
        <f t="shared" si="8"/>
        <v>-1.9298245614035148E-2</v>
      </c>
      <c r="D250" s="9">
        <f t="shared" si="9"/>
        <v>-1.9298245614035148E-2</v>
      </c>
      <c r="E250" s="9">
        <v>2.3899265371251505E-2</v>
      </c>
      <c r="F250" s="16">
        <v>103.80999799999999</v>
      </c>
      <c r="G250" s="9">
        <v>5.0343401584436948E-3</v>
      </c>
      <c r="H250" s="9">
        <f t="shared" si="7"/>
        <v>0.7419991365783537</v>
      </c>
    </row>
    <row r="251" spans="1:8" x14ac:dyDescent="0.45">
      <c r="A251" s="7">
        <v>29068</v>
      </c>
      <c r="B251" s="8">
        <v>55.7</v>
      </c>
      <c r="C251" s="9">
        <f t="shared" si="8"/>
        <v>-2.1089630931458658E-2</v>
      </c>
      <c r="D251" s="9">
        <f t="shared" si="9"/>
        <v>-2.9616724738675937E-2</v>
      </c>
      <c r="E251" s="9"/>
      <c r="F251" s="16">
        <v>109.32</v>
      </c>
      <c r="G251" s="9">
        <v>6.6120527929388148E-2</v>
      </c>
      <c r="H251" s="9">
        <f t="shared" si="7"/>
        <v>0.7334352054619141</v>
      </c>
    </row>
    <row r="252" spans="1:8" x14ac:dyDescent="0.45">
      <c r="A252" s="7">
        <v>29099</v>
      </c>
      <c r="B252" s="8">
        <v>55.4</v>
      </c>
      <c r="C252" s="9">
        <f t="shared" si="8"/>
        <v>-3.4843205574912939E-2</v>
      </c>
      <c r="D252" s="9">
        <f t="shared" si="9"/>
        <v>-3.8194444444444531E-2</v>
      </c>
      <c r="E252" s="9"/>
      <c r="F252" s="16">
        <v>109.32</v>
      </c>
      <c r="G252" s="9">
        <v>0.17359095708876091</v>
      </c>
      <c r="H252" s="9">
        <f t="shared" si="7"/>
        <v>0.70786770713781877</v>
      </c>
    </row>
    <row r="253" spans="1:8" x14ac:dyDescent="0.45">
      <c r="A253" s="7">
        <v>29129</v>
      </c>
      <c r="B253" s="8">
        <v>54.9</v>
      </c>
      <c r="C253" s="9">
        <f t="shared" si="8"/>
        <v>-2.6595744680851019E-2</v>
      </c>
      <c r="D253" s="9">
        <f t="shared" si="9"/>
        <v>-4.6875E-2</v>
      </c>
      <c r="E253" s="9">
        <v>1.2845638511357444E-2</v>
      </c>
      <c r="F253" s="16">
        <v>101.82</v>
      </c>
      <c r="G253" s="9">
        <v>7.518482814735461E-2</v>
      </c>
      <c r="H253" s="9">
        <f t="shared" si="7"/>
        <v>0.69102815105655613</v>
      </c>
    </row>
    <row r="254" spans="1:8" x14ac:dyDescent="0.45">
      <c r="A254" s="7">
        <v>29160</v>
      </c>
      <c r="B254" s="8">
        <v>54.2</v>
      </c>
      <c r="C254" s="9">
        <f t="shared" si="8"/>
        <v>-4.4091710758377478E-2</v>
      </c>
      <c r="D254" s="9">
        <f t="shared" si="9"/>
        <v>-5.4101221640488584E-2</v>
      </c>
      <c r="E254" s="9"/>
      <c r="F254" s="16">
        <v>106.160004</v>
      </c>
      <c r="G254" s="9">
        <v>0.10456771298961909</v>
      </c>
      <c r="H254" s="9">
        <f t="shared" si="7"/>
        <v>0.66745915949843415</v>
      </c>
    </row>
    <row r="255" spans="1:8" x14ac:dyDescent="0.45">
      <c r="A255" s="7">
        <v>29190</v>
      </c>
      <c r="B255" s="8">
        <v>53.8</v>
      </c>
      <c r="C255" s="9">
        <f t="shared" si="8"/>
        <v>-4.6099290780141855E-2</v>
      </c>
      <c r="D255" s="9">
        <f t="shared" si="9"/>
        <v>-6.1082024432809745E-2</v>
      </c>
      <c r="E255" s="9"/>
      <c r="F255" s="16">
        <v>107.94000200000001</v>
      </c>
      <c r="G255" s="9">
        <v>8.015612929050335E-2</v>
      </c>
      <c r="H255" s="9">
        <f t="shared" si="7"/>
        <v>0.6498524202130076</v>
      </c>
    </row>
    <row r="256" spans="1:8" x14ac:dyDescent="0.45">
      <c r="A256" s="7">
        <v>29221</v>
      </c>
      <c r="B256" s="8">
        <v>53.7</v>
      </c>
      <c r="C256" s="9">
        <f t="shared" si="8"/>
        <v>-3.9355992844364862E-2</v>
      </c>
      <c r="D256" s="9">
        <f t="shared" si="9"/>
        <v>-5.7894736842105221E-2</v>
      </c>
      <c r="E256" s="9">
        <v>1.4207812865719037E-2</v>
      </c>
      <c r="F256" s="16">
        <v>114.160004</v>
      </c>
      <c r="G256" s="9">
        <v>0.18570840450465725</v>
      </c>
      <c r="H256" s="9">
        <f t="shared" si="7"/>
        <v>0.62342996424146269</v>
      </c>
    </row>
    <row r="257" spans="1:8" x14ac:dyDescent="0.45">
      <c r="A257" s="7">
        <v>29252</v>
      </c>
      <c r="B257" s="8">
        <v>53.5</v>
      </c>
      <c r="C257" s="9">
        <f t="shared" si="8"/>
        <v>-3.9497307001795434E-2</v>
      </c>
      <c r="D257" s="9">
        <f t="shared" si="9"/>
        <v>-5.9753954305799661E-2</v>
      </c>
      <c r="E257" s="9"/>
      <c r="F257" s="16">
        <v>113.660004</v>
      </c>
      <c r="G257" s="9">
        <v>0.11881099001126057</v>
      </c>
      <c r="H257" s="9">
        <f t="shared" si="7"/>
        <v>0.60665470238738295</v>
      </c>
    </row>
    <row r="258" spans="1:8" x14ac:dyDescent="0.45">
      <c r="A258" s="7">
        <v>29281</v>
      </c>
      <c r="B258" s="8">
        <v>52.2</v>
      </c>
      <c r="C258" s="9">
        <f t="shared" si="8"/>
        <v>-5.7761732851985492E-2</v>
      </c>
      <c r="D258" s="9">
        <f t="shared" si="9"/>
        <v>-9.0592334494773441E-2</v>
      </c>
      <c r="E258" s="9"/>
      <c r="F258" s="16">
        <v>102.089996</v>
      </c>
      <c r="G258" s="9">
        <v>3.242865502302164E-3</v>
      </c>
      <c r="H258" s="9">
        <f t="shared" si="7"/>
        <v>0.60168784474047654</v>
      </c>
    </row>
    <row r="259" spans="1:8" x14ac:dyDescent="0.45">
      <c r="A259" s="7">
        <v>29312</v>
      </c>
      <c r="B259" s="8">
        <v>50.6</v>
      </c>
      <c r="C259" s="9">
        <f t="shared" si="8"/>
        <v>-7.8324225865209374E-2</v>
      </c>
      <c r="D259" s="9">
        <f t="shared" si="9"/>
        <v>-0.1028368794326241</v>
      </c>
      <c r="E259" s="9">
        <v>-7.7507055423842392E-3</v>
      </c>
      <c r="F259" s="16">
        <v>106.290001</v>
      </c>
      <c r="G259" s="9">
        <v>7.2769467646962821E-2</v>
      </c>
      <c r="H259" s="9">
        <f t="shared" si="7"/>
        <v>0.59324595194643637</v>
      </c>
    </row>
    <row r="260" spans="1:8" x14ac:dyDescent="0.45">
      <c r="A260" s="7">
        <v>29342</v>
      </c>
      <c r="B260" s="8">
        <v>49.9</v>
      </c>
      <c r="C260" s="9">
        <f t="shared" si="8"/>
        <v>-7.9335793357933615E-2</v>
      </c>
      <c r="D260" s="9">
        <f t="shared" si="9"/>
        <v>-0.1199294532627867</v>
      </c>
      <c r="E260" s="9"/>
      <c r="F260" s="16">
        <v>111.239998</v>
      </c>
      <c r="G260" s="9">
        <v>8.0944453174834188E-2</v>
      </c>
      <c r="H260" s="9">
        <f t="shared" si="7"/>
        <v>0.58611840212818456</v>
      </c>
    </row>
    <row r="261" spans="1:8" x14ac:dyDescent="0.45">
      <c r="A261" s="7">
        <v>29373</v>
      </c>
      <c r="B261" s="8">
        <v>50.2</v>
      </c>
      <c r="C261" s="9">
        <f t="shared" si="8"/>
        <v>-6.6914498141263823E-2</v>
      </c>
      <c r="D261" s="9">
        <f t="shared" si="9"/>
        <v>-0.10992907801418428</v>
      </c>
      <c r="E261" s="9"/>
      <c r="F261" s="16">
        <v>114.239998</v>
      </c>
      <c r="G261" s="9">
        <v>0.10047201811910263</v>
      </c>
      <c r="H261" s="9">
        <f t="shared" si="7"/>
        <v>0.57871057346322063</v>
      </c>
    </row>
    <row r="262" spans="1:8" x14ac:dyDescent="0.45">
      <c r="A262" s="7">
        <v>29403</v>
      </c>
      <c r="B262" s="8">
        <v>50.6</v>
      </c>
      <c r="C262" s="9">
        <f t="shared" si="8"/>
        <v>-5.7728119180633142E-2</v>
      </c>
      <c r="D262" s="9">
        <f t="shared" si="9"/>
        <v>-9.4812164579606395E-2</v>
      </c>
      <c r="E262" s="9">
        <v>-1.6238086833745138E-2</v>
      </c>
      <c r="F262" s="16">
        <v>121.66999800000001</v>
      </c>
      <c r="G262" s="9">
        <v>0.11297107574094414</v>
      </c>
      <c r="H262" s="9">
        <f t="shared" si="7"/>
        <v>0.57226365795508982</v>
      </c>
    </row>
    <row r="263" spans="1:8" x14ac:dyDescent="0.45">
      <c r="A263" s="7">
        <v>29434</v>
      </c>
      <c r="B263" s="8">
        <v>50.9</v>
      </c>
      <c r="C263" s="9">
        <f t="shared" si="8"/>
        <v>-4.8598130841121523E-2</v>
      </c>
      <c r="D263" s="9">
        <f t="shared" si="9"/>
        <v>-8.6175942549371665E-2</v>
      </c>
      <c r="E263" s="9"/>
      <c r="F263" s="16">
        <v>122.379997</v>
      </c>
      <c r="G263" s="9">
        <v>0.11946576106842308</v>
      </c>
      <c r="H263" s="9">
        <f t="shared" si="7"/>
        <v>0.56710753293708527</v>
      </c>
    </row>
    <row r="264" spans="1:8" x14ac:dyDescent="0.45">
      <c r="A264" s="7">
        <v>29465</v>
      </c>
      <c r="B264" s="8">
        <v>51.4</v>
      </c>
      <c r="C264" s="9">
        <f t="shared" si="8"/>
        <v>-1.5325670498084421E-2</v>
      </c>
      <c r="D264" s="9">
        <f t="shared" si="9"/>
        <v>-7.2202166064981976E-2</v>
      </c>
      <c r="E264" s="9"/>
      <c r="F264" s="16">
        <v>125.459999</v>
      </c>
      <c r="G264" s="9">
        <v>0.23217441563543512</v>
      </c>
      <c r="H264" s="9">
        <f t="shared" si="7"/>
        <v>0.55870410367939305</v>
      </c>
    </row>
    <row r="265" spans="1:8" x14ac:dyDescent="0.45">
      <c r="A265" s="7">
        <v>29495</v>
      </c>
      <c r="B265" s="8">
        <v>51.7</v>
      </c>
      <c r="C265" s="9">
        <f t="shared" si="8"/>
        <v>2.1739130434782705E-2</v>
      </c>
      <c r="D265" s="9">
        <f t="shared" si="9"/>
        <v>-5.8287795992713942E-2</v>
      </c>
      <c r="E265" s="9">
        <v>-3.9142026726618538E-4</v>
      </c>
      <c r="F265" s="16">
        <v>127.470001</v>
      </c>
      <c r="G265" s="9">
        <v>0.20073470419236228</v>
      </c>
      <c r="H265" s="9">
        <f t="shared" ref="H265:H328" si="10">CORREL(G145:G265,D151:D271)</f>
        <v>0.56105460837065879</v>
      </c>
    </row>
    <row r="266" spans="1:8" x14ac:dyDescent="0.45">
      <c r="A266" s="7">
        <v>29526</v>
      </c>
      <c r="B266" s="8">
        <v>51.8</v>
      </c>
      <c r="C266" s="9">
        <f t="shared" ref="C266:C329" si="11">B266/B260-1</f>
        <v>3.8076152304609145E-2</v>
      </c>
      <c r="D266" s="9">
        <f t="shared" si="9"/>
        <v>-4.4280442804428111E-2</v>
      </c>
      <c r="E266" s="9"/>
      <c r="F266" s="16">
        <v>140.520004</v>
      </c>
      <c r="G266" s="9">
        <v>0.30183436535418995</v>
      </c>
      <c r="H266" s="9">
        <f t="shared" si="10"/>
        <v>0.56100754066054026</v>
      </c>
    </row>
    <row r="267" spans="1:8" x14ac:dyDescent="0.45">
      <c r="A267" s="7">
        <v>29556</v>
      </c>
      <c r="B267" s="8">
        <v>51.5</v>
      </c>
      <c r="C267" s="9">
        <f t="shared" si="11"/>
        <v>2.5896414342629459E-2</v>
      </c>
      <c r="D267" s="9">
        <f t="shared" si="9"/>
        <v>-4.2750929368029711E-2</v>
      </c>
      <c r="E267" s="9"/>
      <c r="F267" s="16">
        <v>135.759995</v>
      </c>
      <c r="G267" s="9">
        <v>0.1892080434755416</v>
      </c>
      <c r="H267" s="9">
        <f t="shared" si="10"/>
        <v>0.56199810469186418</v>
      </c>
    </row>
    <row r="268" spans="1:8" x14ac:dyDescent="0.45">
      <c r="A268" s="7">
        <v>29587</v>
      </c>
      <c r="B268" s="8">
        <v>50.9</v>
      </c>
      <c r="C268" s="9">
        <f t="shared" si="11"/>
        <v>5.9288537549406772E-3</v>
      </c>
      <c r="D268" s="9">
        <f t="shared" si="9"/>
        <v>-5.2141527001862253E-2</v>
      </c>
      <c r="E268" s="9">
        <v>1.5999816310917868E-2</v>
      </c>
      <c r="F268" s="16">
        <v>129.550003</v>
      </c>
      <c r="G268" s="9">
        <v>0.13980290727422465</v>
      </c>
      <c r="H268" s="9">
        <f t="shared" si="10"/>
        <v>0.55836092950806104</v>
      </c>
    </row>
    <row r="269" spans="1:8" x14ac:dyDescent="0.45">
      <c r="A269" s="7">
        <v>29618</v>
      </c>
      <c r="B269" s="8">
        <v>50.5</v>
      </c>
      <c r="C269" s="9">
        <f t="shared" si="11"/>
        <v>-7.8585461689587577E-3</v>
      </c>
      <c r="D269" s="9">
        <f t="shared" si="9"/>
        <v>-5.6074766355140193E-2</v>
      </c>
      <c r="E269" s="9"/>
      <c r="F269" s="16">
        <v>131.270004</v>
      </c>
      <c r="G269" s="9">
        <v>0.28582632131751678</v>
      </c>
      <c r="H269" s="9">
        <f t="shared" si="10"/>
        <v>0.54501212314274439</v>
      </c>
    </row>
    <row r="270" spans="1:8" x14ac:dyDescent="0.45">
      <c r="A270" s="7">
        <v>29646</v>
      </c>
      <c r="B270" s="8">
        <v>50.7</v>
      </c>
      <c r="C270" s="9">
        <f t="shared" si="11"/>
        <v>-1.3618677042801508E-2</v>
      </c>
      <c r="D270" s="9">
        <f t="shared" si="9"/>
        <v>-2.8735632183908066E-2</v>
      </c>
      <c r="E270" s="9"/>
      <c r="F270" s="16">
        <v>136</v>
      </c>
      <c r="G270" s="9">
        <v>0.27951828695532699</v>
      </c>
      <c r="H270" s="9">
        <f t="shared" si="10"/>
        <v>0.52747734516830047</v>
      </c>
    </row>
    <row r="271" spans="1:8" x14ac:dyDescent="0.45">
      <c r="A271" s="7">
        <v>29677</v>
      </c>
      <c r="B271" s="8">
        <v>51</v>
      </c>
      <c r="C271" s="9">
        <f t="shared" si="11"/>
        <v>-1.3539651837524258E-2</v>
      </c>
      <c r="D271" s="9">
        <f t="shared" si="9"/>
        <v>7.905138339920903E-3</v>
      </c>
      <c r="E271" s="9">
        <v>2.9686924394553674E-2</v>
      </c>
      <c r="F271" s="16">
        <v>132.80999800000001</v>
      </c>
      <c r="G271" s="9">
        <v>0.19390507360490969</v>
      </c>
      <c r="H271" s="9">
        <f t="shared" si="10"/>
        <v>0.51286507723217778</v>
      </c>
    </row>
    <row r="272" spans="1:8" x14ac:dyDescent="0.45">
      <c r="A272" s="7">
        <v>29707</v>
      </c>
      <c r="B272" s="8">
        <v>50.6</v>
      </c>
      <c r="C272" s="9">
        <f t="shared" si="11"/>
        <v>-2.316602316602312E-2</v>
      </c>
      <c r="D272" s="9">
        <f t="shared" ref="D272:D335" si="12">B272/B260-1</f>
        <v>1.4028056112224574E-2</v>
      </c>
      <c r="E272" s="9"/>
      <c r="F272" s="16">
        <v>132.58999600000001</v>
      </c>
      <c r="G272" s="9">
        <v>0.16062673600537014</v>
      </c>
      <c r="H272" s="9">
        <f t="shared" si="10"/>
        <v>0.49906579435755022</v>
      </c>
    </row>
    <row r="273" spans="1:8" x14ac:dyDescent="0.45">
      <c r="A273" s="7">
        <v>29738</v>
      </c>
      <c r="B273" s="8">
        <v>50.2</v>
      </c>
      <c r="C273" s="9">
        <f t="shared" si="11"/>
        <v>-2.5242718446601864E-2</v>
      </c>
      <c r="D273" s="9">
        <f t="shared" si="12"/>
        <v>0</v>
      </c>
      <c r="E273" s="9"/>
      <c r="F273" s="16">
        <v>131.21000699999999</v>
      </c>
      <c r="G273" s="9">
        <v>7.8408885976968476E-2</v>
      </c>
      <c r="H273" s="9">
        <f t="shared" si="10"/>
        <v>0.49029383150336786</v>
      </c>
    </row>
    <row r="274" spans="1:8" x14ac:dyDescent="0.45">
      <c r="A274" s="7">
        <v>29768</v>
      </c>
      <c r="B274" s="8">
        <v>49.8</v>
      </c>
      <c r="C274" s="9">
        <f t="shared" si="11"/>
        <v>-2.1611001964636611E-2</v>
      </c>
      <c r="D274" s="9">
        <f t="shared" si="12"/>
        <v>-1.5810276679842028E-2</v>
      </c>
      <c r="E274" s="9">
        <v>4.3257573786844139E-2</v>
      </c>
      <c r="F274" s="16">
        <v>130.91999799999999</v>
      </c>
      <c r="G274" s="9">
        <v>6.9782654104820652E-2</v>
      </c>
      <c r="H274" s="9">
        <f t="shared" si="10"/>
        <v>0.48215419615908095</v>
      </c>
    </row>
    <row r="275" spans="1:8" x14ac:dyDescent="0.45">
      <c r="A275" s="7">
        <v>29799</v>
      </c>
      <c r="B275" s="8">
        <v>49.6</v>
      </c>
      <c r="C275" s="9">
        <f t="shared" si="11"/>
        <v>-1.7821782178217838E-2</v>
      </c>
      <c r="D275" s="9">
        <f t="shared" si="12"/>
        <v>-2.5540275049115824E-2</v>
      </c>
      <c r="E275" s="9"/>
      <c r="F275" s="16">
        <v>122.790001</v>
      </c>
      <c r="G275" s="9">
        <v>-2.1281667633362509E-2</v>
      </c>
      <c r="H275" s="9">
        <f t="shared" si="10"/>
        <v>0.47967932268997904</v>
      </c>
    </row>
    <row r="276" spans="1:8" x14ac:dyDescent="0.45">
      <c r="A276" s="7">
        <v>29830</v>
      </c>
      <c r="B276" s="8">
        <v>48.9</v>
      </c>
      <c r="C276" s="9">
        <f t="shared" si="11"/>
        <v>-3.5502958579881727E-2</v>
      </c>
      <c r="D276" s="9">
        <f t="shared" si="12"/>
        <v>-4.8638132295719894E-2</v>
      </c>
      <c r="E276" s="9"/>
      <c r="F276" s="16">
        <v>116.18</v>
      </c>
      <c r="G276" s="9">
        <v>-8.8569866724955856E-2</v>
      </c>
      <c r="H276" s="9">
        <f t="shared" si="10"/>
        <v>0.47887131169049046</v>
      </c>
    </row>
    <row r="277" spans="1:8" x14ac:dyDescent="0.45">
      <c r="A277" s="7">
        <v>29860</v>
      </c>
      <c r="B277" s="8">
        <v>48.6</v>
      </c>
      <c r="C277" s="9">
        <f t="shared" si="11"/>
        <v>-4.7058823529411709E-2</v>
      </c>
      <c r="D277" s="9">
        <f t="shared" si="12"/>
        <v>-5.9961315280464222E-2</v>
      </c>
      <c r="E277" s="9">
        <v>1.2999126004342785E-2</v>
      </c>
      <c r="F277" s="16">
        <v>121.889999</v>
      </c>
      <c r="G277" s="9">
        <v>-0.13257902412243025</v>
      </c>
      <c r="H277" s="9">
        <f t="shared" si="10"/>
        <v>0.47899296147405812</v>
      </c>
    </row>
    <row r="278" spans="1:8" x14ac:dyDescent="0.45">
      <c r="A278" s="7">
        <v>29891</v>
      </c>
      <c r="B278" s="8">
        <v>48.4</v>
      </c>
      <c r="C278" s="9">
        <f t="shared" si="11"/>
        <v>-4.3478260869565299E-2</v>
      </c>
      <c r="D278" s="9">
        <f t="shared" si="12"/>
        <v>-6.5637065637065617E-2</v>
      </c>
      <c r="E278" s="9"/>
      <c r="F278" s="16">
        <v>126.349998</v>
      </c>
      <c r="G278" s="9">
        <v>-6.9313474856860471E-2</v>
      </c>
      <c r="H278" s="9">
        <f t="shared" si="10"/>
        <v>0.48146831182916905</v>
      </c>
    </row>
    <row r="279" spans="1:8" x14ac:dyDescent="0.45">
      <c r="A279" s="7">
        <v>29921</v>
      </c>
      <c r="B279" s="8">
        <v>48.3</v>
      </c>
      <c r="C279" s="9">
        <f t="shared" si="11"/>
        <v>-3.784860557768932E-2</v>
      </c>
      <c r="D279" s="9">
        <f t="shared" si="12"/>
        <v>-6.2135922330097126E-2</v>
      </c>
      <c r="E279" s="9"/>
      <c r="F279" s="16">
        <v>122.550003</v>
      </c>
      <c r="G279" s="9">
        <v>-5.4033190566579917E-2</v>
      </c>
      <c r="H279" s="9">
        <f t="shared" si="10"/>
        <v>0.48680213071019096</v>
      </c>
    </row>
    <row r="280" spans="1:8" x14ac:dyDescent="0.45">
      <c r="A280" s="7">
        <v>29952</v>
      </c>
      <c r="B280" s="8">
        <v>47.8</v>
      </c>
      <c r="C280" s="9">
        <f t="shared" si="11"/>
        <v>-4.016064257028118E-2</v>
      </c>
      <c r="D280" s="9">
        <f t="shared" si="12"/>
        <v>-6.0903732809430289E-2</v>
      </c>
      <c r="E280" s="9">
        <v>-2.1903423068408204E-2</v>
      </c>
      <c r="F280" s="16">
        <v>120.400002</v>
      </c>
      <c r="G280" s="9">
        <v>-8.280644220899086E-2</v>
      </c>
      <c r="H280" s="9">
        <f t="shared" si="10"/>
        <v>0.49005844417302619</v>
      </c>
    </row>
    <row r="281" spans="1:8" x14ac:dyDescent="0.45">
      <c r="A281" s="7">
        <v>29983</v>
      </c>
      <c r="B281" s="8">
        <v>48</v>
      </c>
      <c r="C281" s="9">
        <f t="shared" si="11"/>
        <v>-3.2258064516129115E-2</v>
      </c>
      <c r="D281" s="9">
        <f t="shared" si="12"/>
        <v>-4.9504950495049549E-2</v>
      </c>
      <c r="E281" s="9"/>
      <c r="F281" s="16">
        <v>113.110001</v>
      </c>
      <c r="G281" s="9">
        <v>-0.16830881617647062</v>
      </c>
      <c r="H281" s="9">
        <f t="shared" si="10"/>
        <v>0.49379077118403431</v>
      </c>
    </row>
    <row r="282" spans="1:8" x14ac:dyDescent="0.45">
      <c r="A282" s="7">
        <v>30011</v>
      </c>
      <c r="B282" s="8">
        <v>47.8</v>
      </c>
      <c r="C282" s="9">
        <f t="shared" si="11"/>
        <v>-2.249488752556239E-2</v>
      </c>
      <c r="D282" s="9">
        <f t="shared" si="12"/>
        <v>-5.7199211045364962E-2</v>
      </c>
      <c r="E282" s="9"/>
      <c r="F282" s="16">
        <v>111.959999</v>
      </c>
      <c r="G282" s="9">
        <v>-0.15699118525700159</v>
      </c>
      <c r="H282" s="9">
        <f t="shared" si="10"/>
        <v>0.49609341857222383</v>
      </c>
    </row>
    <row r="283" spans="1:8" x14ac:dyDescent="0.45">
      <c r="A283" s="7">
        <v>30042</v>
      </c>
      <c r="B283" s="8">
        <v>47.8</v>
      </c>
      <c r="C283" s="9">
        <f t="shared" si="11"/>
        <v>-1.6460905349794275E-2</v>
      </c>
      <c r="D283" s="9">
        <f t="shared" si="12"/>
        <v>-6.2745098039215796E-2</v>
      </c>
      <c r="E283" s="9">
        <v>-1.0105489634705466E-2</v>
      </c>
      <c r="F283" s="16">
        <v>116.44000200000001</v>
      </c>
      <c r="G283" s="9">
        <v>-0.12180401604356339</v>
      </c>
      <c r="H283" s="9">
        <f t="shared" si="10"/>
        <v>0.50093101438074683</v>
      </c>
    </row>
    <row r="284" spans="1:8" x14ac:dyDescent="0.45">
      <c r="A284" s="7">
        <v>30072</v>
      </c>
      <c r="B284" s="8">
        <v>47.5</v>
      </c>
      <c r="C284" s="9">
        <f t="shared" si="11"/>
        <v>-1.8595041322314043E-2</v>
      </c>
      <c r="D284" s="9">
        <f t="shared" si="12"/>
        <v>-6.1264822134387331E-2</v>
      </c>
      <c r="E284" s="9"/>
      <c r="F284" s="16">
        <v>111.879997</v>
      </c>
      <c r="G284" s="9">
        <v>-0.14732115668586154</v>
      </c>
      <c r="H284" s="9">
        <f t="shared" si="10"/>
        <v>0.50028736121832829</v>
      </c>
    </row>
    <row r="285" spans="1:8" x14ac:dyDescent="0.45">
      <c r="A285" s="7">
        <v>30103</v>
      </c>
      <c r="B285" s="8">
        <v>47.2</v>
      </c>
      <c r="C285" s="9">
        <f t="shared" si="11"/>
        <v>-2.2774327122153104E-2</v>
      </c>
      <c r="D285" s="9">
        <f t="shared" si="12"/>
        <v>-5.9760956175298752E-2</v>
      </c>
      <c r="E285" s="9"/>
      <c r="F285" s="16">
        <v>109.610001</v>
      </c>
      <c r="G285" s="9">
        <v>-0.16277113753087588</v>
      </c>
      <c r="H285" s="9">
        <f t="shared" si="10"/>
        <v>0.49559629465629129</v>
      </c>
    </row>
    <row r="286" spans="1:8" x14ac:dyDescent="0.45">
      <c r="A286" s="7">
        <v>30133</v>
      </c>
      <c r="B286" s="8">
        <v>47.2</v>
      </c>
      <c r="C286" s="9">
        <f t="shared" si="11"/>
        <v>-1.2552301255229992E-2</v>
      </c>
      <c r="D286" s="9">
        <f t="shared" si="12"/>
        <v>-5.2208835341365334E-2</v>
      </c>
      <c r="E286" s="9">
        <v>-2.5558978151038962E-2</v>
      </c>
      <c r="F286" s="16">
        <v>107.089996</v>
      </c>
      <c r="G286" s="9">
        <v>-0.1278606146440214</v>
      </c>
      <c r="H286" s="9">
        <f t="shared" si="10"/>
        <v>0.48689407297972187</v>
      </c>
    </row>
    <row r="287" spans="1:8" x14ac:dyDescent="0.45">
      <c r="A287" s="7">
        <v>30164</v>
      </c>
      <c r="B287" s="8">
        <v>46.9</v>
      </c>
      <c r="C287" s="9">
        <f t="shared" si="11"/>
        <v>-2.2916666666666696E-2</v>
      </c>
      <c r="D287" s="9">
        <f t="shared" si="12"/>
        <v>-5.4435483870967749E-2</v>
      </c>
      <c r="E287" s="9"/>
      <c r="F287" s="16">
        <v>119.510002</v>
      </c>
      <c r="G287" s="9">
        <v>2.866243759683244E-2</v>
      </c>
      <c r="H287" s="9">
        <f t="shared" si="10"/>
        <v>0.48686104502036121</v>
      </c>
    </row>
    <row r="288" spans="1:8" x14ac:dyDescent="0.45">
      <c r="A288" s="7">
        <v>30195</v>
      </c>
      <c r="B288" s="8">
        <v>47.3</v>
      </c>
      <c r="C288" s="9">
        <f t="shared" si="11"/>
        <v>-1.0460251046025104E-2</v>
      </c>
      <c r="D288" s="9">
        <f t="shared" si="12"/>
        <v>-3.2719836400817992E-2</v>
      </c>
      <c r="E288" s="9"/>
      <c r="F288" s="16">
        <v>120.41999800000001</v>
      </c>
      <c r="G288" s="9">
        <v>-1.2060062450242503E-2</v>
      </c>
      <c r="H288" s="9">
        <f t="shared" si="10"/>
        <v>0.48019252888745334</v>
      </c>
    </row>
    <row r="289" spans="1:8" x14ac:dyDescent="0.45">
      <c r="A289" s="7">
        <v>30225</v>
      </c>
      <c r="B289" s="8">
        <v>47.4</v>
      </c>
      <c r="C289" s="9">
        <f t="shared" si="11"/>
        <v>-8.3682008368201055E-3</v>
      </c>
      <c r="D289" s="9">
        <f t="shared" si="12"/>
        <v>-2.4691358024691468E-2</v>
      </c>
      <c r="E289" s="9">
        <v>-1.4431539363715747E-2</v>
      </c>
      <c r="F289" s="16">
        <v>133.720001</v>
      </c>
      <c r="G289" s="9">
        <v>5.8330060282232823E-2</v>
      </c>
      <c r="H289" s="9">
        <f t="shared" si="10"/>
        <v>0.47398477688262985</v>
      </c>
    </row>
    <row r="290" spans="1:8" x14ac:dyDescent="0.45">
      <c r="A290" s="7">
        <v>30256</v>
      </c>
      <c r="B290" s="8">
        <v>47.6</v>
      </c>
      <c r="C290" s="9">
        <f t="shared" si="11"/>
        <v>2.1052631578948322E-3</v>
      </c>
      <c r="D290" s="9">
        <f t="shared" si="12"/>
        <v>-1.6528925619834656E-2</v>
      </c>
      <c r="E290" s="9"/>
      <c r="F290" s="16">
        <v>138.529999</v>
      </c>
      <c r="G290" s="9">
        <v>0.13039572100214472</v>
      </c>
      <c r="H290" s="9">
        <f t="shared" si="10"/>
        <v>0.47131241969501525</v>
      </c>
    </row>
    <row r="291" spans="1:8" x14ac:dyDescent="0.45">
      <c r="A291" s="7">
        <v>30286</v>
      </c>
      <c r="B291" s="8">
        <v>48</v>
      </c>
      <c r="C291" s="9">
        <f t="shared" si="11"/>
        <v>1.6949152542372836E-2</v>
      </c>
      <c r="D291" s="9">
        <f t="shared" si="12"/>
        <v>-6.2111801242235032E-3</v>
      </c>
      <c r="E291" s="9"/>
      <c r="F291" s="16">
        <v>140.63999899999999</v>
      </c>
      <c r="G291" s="9">
        <v>0.16810628458295199</v>
      </c>
      <c r="H291" s="9">
        <f t="shared" si="10"/>
        <v>0.47361346496427736</v>
      </c>
    </row>
    <row r="292" spans="1:8" x14ac:dyDescent="0.45">
      <c r="A292" s="7">
        <v>30317</v>
      </c>
      <c r="B292" s="8">
        <v>48.9</v>
      </c>
      <c r="C292" s="9">
        <f t="shared" si="11"/>
        <v>3.6016949152542388E-2</v>
      </c>
      <c r="D292" s="9">
        <f t="shared" si="12"/>
        <v>2.3012552301255207E-2</v>
      </c>
      <c r="E292" s="9">
        <v>1.431460579571856E-2</v>
      </c>
      <c r="F292" s="16">
        <v>145.300003</v>
      </c>
      <c r="G292" s="9">
        <v>0.28459023707373149</v>
      </c>
      <c r="H292" s="9">
        <f t="shared" si="10"/>
        <v>0.48408149603472062</v>
      </c>
    </row>
    <row r="293" spans="1:8" x14ac:dyDescent="0.45">
      <c r="A293" s="7">
        <v>30348</v>
      </c>
      <c r="B293" s="8">
        <v>49.4</v>
      </c>
      <c r="C293" s="9">
        <f t="shared" si="11"/>
        <v>5.3304904051172608E-2</v>
      </c>
      <c r="D293" s="9">
        <f t="shared" si="12"/>
        <v>2.9166666666666563E-2</v>
      </c>
      <c r="E293" s="9"/>
      <c r="F293" s="16">
        <v>148.05999800000001</v>
      </c>
      <c r="G293" s="9">
        <v>0.32243657844262763</v>
      </c>
      <c r="H293" s="9">
        <f t="shared" si="10"/>
        <v>0.49922437945061066</v>
      </c>
    </row>
    <row r="294" spans="1:8" x14ac:dyDescent="0.45">
      <c r="A294" s="7">
        <v>30376</v>
      </c>
      <c r="B294" s="8">
        <v>50.1</v>
      </c>
      <c r="C294" s="9">
        <f t="shared" si="11"/>
        <v>5.9196617336152224E-2</v>
      </c>
      <c r="D294" s="9">
        <f t="shared" si="12"/>
        <v>4.8117154811715634E-2</v>
      </c>
      <c r="E294" s="9"/>
      <c r="F294" s="16">
        <v>152.96000699999999</v>
      </c>
      <c r="G294" s="9">
        <v>0.31363796266509836</v>
      </c>
      <c r="H294" s="9">
        <f t="shared" si="10"/>
        <v>0.51444611557242881</v>
      </c>
    </row>
    <row r="295" spans="1:8" x14ac:dyDescent="0.45">
      <c r="A295" s="7">
        <v>30407</v>
      </c>
      <c r="B295" s="8">
        <v>50.5</v>
      </c>
      <c r="C295" s="9">
        <f t="shared" si="11"/>
        <v>6.5400843881856519E-2</v>
      </c>
      <c r="D295" s="9">
        <f t="shared" si="12"/>
        <v>5.6485355648535629E-2</v>
      </c>
      <c r="E295" s="9">
        <v>3.2685328593721856E-2</v>
      </c>
      <c r="F295" s="16">
        <v>164.429993</v>
      </c>
      <c r="G295" s="9">
        <v>0.46969965506881439</v>
      </c>
      <c r="H295" s="9">
        <f t="shared" si="10"/>
        <v>0.53652932520314423</v>
      </c>
    </row>
    <row r="296" spans="1:8" x14ac:dyDescent="0.45">
      <c r="A296" s="7">
        <v>30437</v>
      </c>
      <c r="B296" s="8">
        <v>51.2</v>
      </c>
      <c r="C296" s="9">
        <f t="shared" si="11"/>
        <v>7.5630252100840289E-2</v>
      </c>
      <c r="D296" s="9">
        <f t="shared" si="12"/>
        <v>7.7894736842105239E-2</v>
      </c>
      <c r="E296" s="9"/>
      <c r="F296" s="16">
        <v>162.38999899999999</v>
      </c>
      <c r="G296" s="9">
        <v>0.48152538562607983</v>
      </c>
      <c r="H296" s="9">
        <f t="shared" si="10"/>
        <v>0.55775039911268631</v>
      </c>
    </row>
    <row r="297" spans="1:8" x14ac:dyDescent="0.45">
      <c r="A297" s="7">
        <v>30468</v>
      </c>
      <c r="B297" s="8">
        <v>51.9</v>
      </c>
      <c r="C297" s="9">
        <f t="shared" si="11"/>
        <v>8.1250000000000044E-2</v>
      </c>
      <c r="D297" s="9">
        <f t="shared" si="12"/>
        <v>9.9576271186440524E-2</v>
      </c>
      <c r="E297" s="9"/>
      <c r="F297" s="16">
        <v>167.63999899999999</v>
      </c>
      <c r="G297" s="9">
        <v>0.56541231918619173</v>
      </c>
      <c r="H297" s="9">
        <f t="shared" si="10"/>
        <v>0.57829424027343901</v>
      </c>
    </row>
    <row r="298" spans="1:8" x14ac:dyDescent="0.45">
      <c r="A298" s="7">
        <v>30498</v>
      </c>
      <c r="B298" s="8">
        <v>52.4</v>
      </c>
      <c r="C298" s="9">
        <f t="shared" si="11"/>
        <v>7.1574642126789323E-2</v>
      </c>
      <c r="D298" s="9">
        <f t="shared" si="12"/>
        <v>0.11016949152542366</v>
      </c>
      <c r="E298" s="9">
        <v>5.7371700647417881E-2</v>
      </c>
      <c r="F298" s="16">
        <v>162.55999800000001</v>
      </c>
      <c r="G298" s="9">
        <v>0.36022086251826863</v>
      </c>
      <c r="H298" s="9">
        <f t="shared" si="10"/>
        <v>0.58988326279281078</v>
      </c>
    </row>
    <row r="299" spans="1:8" x14ac:dyDescent="0.45">
      <c r="A299" s="7">
        <v>30529</v>
      </c>
      <c r="B299" s="8">
        <v>52.6</v>
      </c>
      <c r="C299" s="9">
        <f t="shared" si="11"/>
        <v>6.4777327935222839E-2</v>
      </c>
      <c r="D299" s="9">
        <f t="shared" si="12"/>
        <v>0.12153518123667384</v>
      </c>
      <c r="E299" s="9"/>
      <c r="F299" s="16">
        <v>164.39999399999999</v>
      </c>
      <c r="G299" s="9">
        <v>0.36522169681484284</v>
      </c>
      <c r="H299" s="9">
        <f t="shared" si="10"/>
        <v>0.60061614784931172</v>
      </c>
    </row>
    <row r="300" spans="1:8" x14ac:dyDescent="0.45">
      <c r="A300" s="7">
        <v>30560</v>
      </c>
      <c r="B300" s="8">
        <v>53.2</v>
      </c>
      <c r="C300" s="9">
        <f t="shared" si="11"/>
        <v>6.1876247504990101E-2</v>
      </c>
      <c r="D300" s="9">
        <f t="shared" si="12"/>
        <v>0.12473572938689226</v>
      </c>
      <c r="E300" s="9"/>
      <c r="F300" s="16">
        <v>166.070007</v>
      </c>
      <c r="G300" s="9">
        <v>0.2419234651366777</v>
      </c>
      <c r="H300" s="9">
        <f t="shared" si="10"/>
        <v>0.60453304938294561</v>
      </c>
    </row>
    <row r="301" spans="1:8" x14ac:dyDescent="0.45">
      <c r="A301" s="7">
        <v>30590</v>
      </c>
      <c r="B301" s="8">
        <v>53.9</v>
      </c>
      <c r="C301" s="9">
        <f t="shared" si="11"/>
        <v>6.7326732673267387E-2</v>
      </c>
      <c r="D301" s="9">
        <f t="shared" si="12"/>
        <v>0.1371308016877637</v>
      </c>
      <c r="E301" s="9">
        <v>7.8999814332883903E-2</v>
      </c>
      <c r="F301" s="16">
        <v>163.550003</v>
      </c>
      <c r="G301" s="9">
        <v>0.18061072822212321</v>
      </c>
      <c r="H301" s="9">
        <f t="shared" si="10"/>
        <v>0.606036406102339</v>
      </c>
    </row>
    <row r="302" spans="1:8" x14ac:dyDescent="0.45">
      <c r="A302" s="7">
        <v>30621</v>
      </c>
      <c r="B302" s="8">
        <v>54.3</v>
      </c>
      <c r="C302" s="9">
        <f t="shared" si="11"/>
        <v>6.0546874999999778E-2</v>
      </c>
      <c r="D302" s="9">
        <f t="shared" si="12"/>
        <v>0.14075630252100835</v>
      </c>
      <c r="E302" s="9"/>
      <c r="F302" s="16">
        <v>166.39999399999999</v>
      </c>
      <c r="G302" s="9">
        <v>0.18316265061975723</v>
      </c>
      <c r="H302" s="9">
        <f t="shared" si="10"/>
        <v>0.60649727033591672</v>
      </c>
    </row>
    <row r="303" spans="1:8" x14ac:dyDescent="0.45">
      <c r="A303" s="7">
        <v>30651</v>
      </c>
      <c r="B303" s="8">
        <v>54.9</v>
      </c>
      <c r="C303" s="9">
        <f t="shared" si="11"/>
        <v>5.7803468208092568E-2</v>
      </c>
      <c r="D303" s="9">
        <f t="shared" si="12"/>
        <v>0.14375000000000004</v>
      </c>
      <c r="E303" s="9"/>
      <c r="F303" s="16">
        <v>164.929993</v>
      </c>
      <c r="G303" s="9">
        <v>0.13509972191810618</v>
      </c>
      <c r="H303" s="9">
        <f t="shared" si="10"/>
        <v>0.60266768809140481</v>
      </c>
    </row>
    <row r="304" spans="1:8" x14ac:dyDescent="0.45">
      <c r="A304" s="7">
        <v>30682</v>
      </c>
      <c r="B304" s="8">
        <v>55.5</v>
      </c>
      <c r="C304" s="9">
        <f t="shared" si="11"/>
        <v>5.9160305343511466E-2</v>
      </c>
      <c r="D304" s="9">
        <f t="shared" si="12"/>
        <v>0.13496932515337434</v>
      </c>
      <c r="E304" s="9">
        <v>8.5782740465086021E-2</v>
      </c>
      <c r="F304" s="16">
        <v>163.41000399999999</v>
      </c>
      <c r="G304" s="9">
        <v>0.10367422806530079</v>
      </c>
      <c r="H304" s="9">
        <f t="shared" si="10"/>
        <v>0.59722766045168429</v>
      </c>
    </row>
    <row r="305" spans="1:8" x14ac:dyDescent="0.45">
      <c r="A305" s="7">
        <v>30713</v>
      </c>
      <c r="B305" s="8">
        <v>56</v>
      </c>
      <c r="C305" s="9">
        <f t="shared" si="11"/>
        <v>6.4638783269961975E-2</v>
      </c>
      <c r="D305" s="9">
        <f t="shared" si="12"/>
        <v>0.1336032388663968</v>
      </c>
      <c r="E305" s="9"/>
      <c r="F305" s="16">
        <v>157.05999800000001</v>
      </c>
      <c r="G305" s="9">
        <v>2.6804333239864569E-2</v>
      </c>
      <c r="H305" s="9">
        <f t="shared" si="10"/>
        <v>0.58844034773393628</v>
      </c>
    </row>
    <row r="306" spans="1:8" x14ac:dyDescent="0.45">
      <c r="A306" s="7">
        <v>30742</v>
      </c>
      <c r="B306" s="8">
        <v>56.1</v>
      </c>
      <c r="C306" s="9">
        <f t="shared" si="11"/>
        <v>5.4511278195488622E-2</v>
      </c>
      <c r="D306" s="9">
        <f t="shared" si="12"/>
        <v>0.11976047904191622</v>
      </c>
      <c r="E306" s="9"/>
      <c r="F306" s="16">
        <v>159.179993</v>
      </c>
      <c r="G306" s="9">
        <v>-3.1928481563579462E-2</v>
      </c>
      <c r="H306" s="9">
        <f t="shared" si="10"/>
        <v>0.57706077614345352</v>
      </c>
    </row>
    <row r="307" spans="1:8" x14ac:dyDescent="0.45">
      <c r="A307" s="7">
        <v>30773</v>
      </c>
      <c r="B307" s="8">
        <v>56.4</v>
      </c>
      <c r="C307" s="9">
        <f t="shared" si="11"/>
        <v>4.6382189239332128E-2</v>
      </c>
      <c r="D307" s="9">
        <f t="shared" si="12"/>
        <v>0.11683168316831671</v>
      </c>
      <c r="E307" s="9">
        <v>7.9967008002006484E-2</v>
      </c>
      <c r="F307" s="16">
        <v>160.050003</v>
      </c>
      <c r="G307" s="9">
        <v>-1.4409729751891835E-2</v>
      </c>
      <c r="H307" s="9">
        <f t="shared" si="10"/>
        <v>0.56773079108294211</v>
      </c>
    </row>
    <row r="308" spans="1:8" x14ac:dyDescent="0.45">
      <c r="A308" s="7">
        <v>30803</v>
      </c>
      <c r="B308" s="8">
        <v>56.8</v>
      </c>
      <c r="C308" s="9">
        <f t="shared" si="11"/>
        <v>4.6040515653775316E-2</v>
      </c>
      <c r="D308" s="9">
        <f t="shared" si="12"/>
        <v>0.10937499999999978</v>
      </c>
      <c r="E308" s="9"/>
      <c r="F308" s="16">
        <v>150.550003</v>
      </c>
      <c r="G308" s="9">
        <v>-0.10194462003068842</v>
      </c>
      <c r="H308" s="9">
        <f t="shared" si="10"/>
        <v>0.55283416890745607</v>
      </c>
    </row>
    <row r="309" spans="1:8" x14ac:dyDescent="0.45">
      <c r="A309" s="7">
        <v>30834</v>
      </c>
      <c r="B309" s="8">
        <v>57</v>
      </c>
      <c r="C309" s="9">
        <f t="shared" si="11"/>
        <v>3.8251366120218622E-2</v>
      </c>
      <c r="D309" s="9">
        <f t="shared" si="12"/>
        <v>9.8265895953757232E-2</v>
      </c>
      <c r="E309" s="9"/>
      <c r="F309" s="16">
        <v>153.179993</v>
      </c>
      <c r="G309" s="9">
        <v>-5.7701803121331309E-2</v>
      </c>
      <c r="H309" s="9">
        <f t="shared" si="10"/>
        <v>0.5390246540249789</v>
      </c>
    </row>
    <row r="310" spans="1:8" x14ac:dyDescent="0.45">
      <c r="A310" s="7">
        <v>30864</v>
      </c>
      <c r="B310" s="8">
        <v>57.2</v>
      </c>
      <c r="C310" s="9">
        <f t="shared" si="11"/>
        <v>3.0630630630630762E-2</v>
      </c>
      <c r="D310" s="9">
        <f t="shared" si="12"/>
        <v>9.1603053435114656E-2</v>
      </c>
      <c r="E310" s="9">
        <v>6.900836952300847E-2</v>
      </c>
      <c r="F310" s="16">
        <v>150.66000399999999</v>
      </c>
      <c r="G310" s="9">
        <v>-8.3576584558756162E-2</v>
      </c>
      <c r="H310" s="9">
        <f t="shared" si="10"/>
        <v>0.52147741662297942</v>
      </c>
    </row>
    <row r="311" spans="1:8" x14ac:dyDescent="0.45">
      <c r="A311" s="7">
        <v>30895</v>
      </c>
      <c r="B311" s="8">
        <v>57.2</v>
      </c>
      <c r="C311" s="9">
        <f t="shared" si="11"/>
        <v>2.1428571428571574E-2</v>
      </c>
      <c r="D311" s="9">
        <f t="shared" si="12"/>
        <v>8.7452471482889704E-2</v>
      </c>
      <c r="E311" s="9"/>
      <c r="F311" s="16">
        <v>166.679993</v>
      </c>
      <c r="G311" s="9">
        <v>3.6730654199345707E-3</v>
      </c>
      <c r="H311" s="9">
        <f t="shared" si="10"/>
        <v>0.50472215377976448</v>
      </c>
    </row>
    <row r="312" spans="1:8" x14ac:dyDescent="0.45">
      <c r="A312" s="7">
        <v>30926</v>
      </c>
      <c r="B312" s="8">
        <v>57.2</v>
      </c>
      <c r="C312" s="9">
        <f t="shared" si="11"/>
        <v>1.9607843137254832E-2</v>
      </c>
      <c r="D312" s="9">
        <f t="shared" si="12"/>
        <v>7.5187969924812137E-2</v>
      </c>
      <c r="E312" s="9"/>
      <c r="F312" s="16">
        <v>166.10000600000001</v>
      </c>
      <c r="G312" s="9">
        <v>1.559158027040821E-2</v>
      </c>
      <c r="H312" s="9">
        <f t="shared" si="10"/>
        <v>0.48204055946427143</v>
      </c>
    </row>
    <row r="313" spans="1:8" x14ac:dyDescent="0.45">
      <c r="A313" s="7">
        <v>30956</v>
      </c>
      <c r="B313" s="8">
        <v>57.4</v>
      </c>
      <c r="C313" s="9">
        <f t="shared" si="11"/>
        <v>1.7730496453900679E-2</v>
      </c>
      <c r="D313" s="9">
        <f t="shared" si="12"/>
        <v>6.4935064935064846E-2</v>
      </c>
      <c r="E313" s="9">
        <v>5.5758033529916554E-2</v>
      </c>
      <c r="F313" s="16">
        <v>166.08999600000001</v>
      </c>
      <c r="G313" s="9">
        <v>-1.8629688171742298E-3</v>
      </c>
      <c r="H313" s="9">
        <f t="shared" si="10"/>
        <v>0.45241816351790054</v>
      </c>
    </row>
    <row r="314" spans="1:8" x14ac:dyDescent="0.45">
      <c r="A314" s="7">
        <v>30987</v>
      </c>
      <c r="B314" s="8">
        <v>57.7</v>
      </c>
      <c r="C314" s="9">
        <f t="shared" si="11"/>
        <v>1.5845070422535246E-2</v>
      </c>
      <c r="D314" s="9">
        <f t="shared" si="12"/>
        <v>6.26151012891345E-2</v>
      </c>
      <c r="E314" s="9"/>
      <c r="F314" s="16">
        <v>163.58000200000001</v>
      </c>
      <c r="G314" s="9">
        <v>-8.1852365081952604E-3</v>
      </c>
      <c r="H314" s="9">
        <f t="shared" si="10"/>
        <v>0.43396877929995248</v>
      </c>
    </row>
    <row r="315" spans="1:8" x14ac:dyDescent="0.45">
      <c r="A315" s="7">
        <v>31017</v>
      </c>
      <c r="B315" s="8">
        <v>58.1</v>
      </c>
      <c r="C315" s="9">
        <f t="shared" si="11"/>
        <v>1.9298245614035148E-2</v>
      </c>
      <c r="D315" s="9">
        <f t="shared" si="12"/>
        <v>5.8287795992714164E-2</v>
      </c>
      <c r="E315" s="9"/>
      <c r="F315" s="16">
        <v>167.240005</v>
      </c>
      <c r="G315" s="9">
        <v>2.3437983637770488E-2</v>
      </c>
      <c r="H315" s="9">
        <f t="shared" si="10"/>
        <v>0.41366621139439758</v>
      </c>
    </row>
    <row r="316" spans="1:8" x14ac:dyDescent="0.45">
      <c r="A316" s="7">
        <v>31048</v>
      </c>
      <c r="B316" s="8">
        <v>58.4</v>
      </c>
      <c r="C316" s="9">
        <f t="shared" si="11"/>
        <v>2.0979020979020824E-2</v>
      </c>
      <c r="D316" s="9">
        <f t="shared" si="12"/>
        <v>5.2252252252252163E-2</v>
      </c>
      <c r="E316" s="9">
        <v>4.5551129297211133E-2</v>
      </c>
      <c r="F316" s="16">
        <v>179.63000500000001</v>
      </c>
      <c r="G316" s="9">
        <v>0.14370308982176355</v>
      </c>
      <c r="H316" s="9">
        <f t="shared" si="10"/>
        <v>0.39713693789543059</v>
      </c>
    </row>
    <row r="317" spans="1:8" x14ac:dyDescent="0.45">
      <c r="A317" s="7">
        <v>31079</v>
      </c>
      <c r="B317" s="8">
        <v>58.7</v>
      </c>
      <c r="C317" s="9">
        <f t="shared" si="11"/>
        <v>2.6223776223776252E-2</v>
      </c>
      <c r="D317" s="9">
        <f t="shared" si="12"/>
        <v>4.8214285714285765E-2</v>
      </c>
      <c r="E317" s="9"/>
      <c r="F317" s="16">
        <v>181.179993</v>
      </c>
      <c r="G317" s="9">
        <v>0.1382083237056054</v>
      </c>
      <c r="H317" s="9">
        <f t="shared" si="10"/>
        <v>0.38628985204963334</v>
      </c>
    </row>
    <row r="318" spans="1:8" x14ac:dyDescent="0.45">
      <c r="A318" s="7">
        <v>31107</v>
      </c>
      <c r="B318" s="8">
        <v>58.9</v>
      </c>
      <c r="C318" s="9">
        <f t="shared" si="11"/>
        <v>2.9720279720279574E-2</v>
      </c>
      <c r="D318" s="9">
        <f t="shared" si="12"/>
        <v>4.9910873440285108E-2</v>
      </c>
      <c r="E318" s="9"/>
      <c r="F318" s="16">
        <v>180.66000399999999</v>
      </c>
      <c r="G318" s="9">
        <v>0.12877226250348764</v>
      </c>
      <c r="H318" s="9">
        <f t="shared" si="10"/>
        <v>0.37980057450915322</v>
      </c>
    </row>
    <row r="319" spans="1:8" x14ac:dyDescent="0.45">
      <c r="A319" s="7">
        <v>31138</v>
      </c>
      <c r="B319" s="8">
        <v>59</v>
      </c>
      <c r="C319" s="9">
        <f t="shared" si="11"/>
        <v>2.7874564459930307E-2</v>
      </c>
      <c r="D319" s="9">
        <f t="shared" si="12"/>
        <v>4.6099290780141855E-2</v>
      </c>
      <c r="E319" s="9">
        <v>3.6842273957041177E-2</v>
      </c>
      <c r="F319" s="16">
        <v>179.83000200000001</v>
      </c>
      <c r="G319" s="9">
        <v>0.19448687091690064</v>
      </c>
      <c r="H319" s="9">
        <f t="shared" si="10"/>
        <v>0.37751319835668395</v>
      </c>
    </row>
    <row r="320" spans="1:8" x14ac:dyDescent="0.45">
      <c r="A320" s="7">
        <v>31168</v>
      </c>
      <c r="B320" s="8">
        <v>59.2</v>
      </c>
      <c r="C320" s="9">
        <f t="shared" si="11"/>
        <v>2.5996533795493937E-2</v>
      </c>
      <c r="D320" s="9">
        <f t="shared" si="12"/>
        <v>4.2253521126760729E-2</v>
      </c>
      <c r="E320" s="9"/>
      <c r="F320" s="16">
        <v>189.550003</v>
      </c>
      <c r="G320" s="9">
        <v>0.23743316139203641</v>
      </c>
      <c r="H320" s="9">
        <f t="shared" si="10"/>
        <v>0.37759108964153382</v>
      </c>
    </row>
    <row r="321" spans="1:8" x14ac:dyDescent="0.45">
      <c r="A321" s="7">
        <v>31199</v>
      </c>
      <c r="B321" s="8">
        <v>59.6</v>
      </c>
      <c r="C321" s="9">
        <f t="shared" si="11"/>
        <v>2.5817555938037806E-2</v>
      </c>
      <c r="D321" s="9">
        <f t="shared" si="12"/>
        <v>4.5614035087719218E-2</v>
      </c>
      <c r="E321" s="9"/>
      <c r="F321" s="16">
        <v>191.85000600000001</v>
      </c>
      <c r="G321" s="9">
        <v>0.27339705898321909</v>
      </c>
      <c r="H321" s="9">
        <f t="shared" si="10"/>
        <v>0.37817598833214555</v>
      </c>
    </row>
    <row r="322" spans="1:8" x14ac:dyDescent="0.45">
      <c r="A322" s="7">
        <v>31229</v>
      </c>
      <c r="B322" s="8">
        <v>59.8</v>
      </c>
      <c r="C322" s="9">
        <f t="shared" si="11"/>
        <v>2.3972602739726012E-2</v>
      </c>
      <c r="D322" s="9">
        <f t="shared" si="12"/>
        <v>4.5454545454545414E-2</v>
      </c>
      <c r="E322" s="9">
        <v>4.2624575221189398E-2</v>
      </c>
      <c r="F322" s="16">
        <v>190.91999799999999</v>
      </c>
      <c r="G322" s="9">
        <v>0.14542840183584599</v>
      </c>
      <c r="H322" s="9">
        <f t="shared" si="10"/>
        <v>0.37773622683911989</v>
      </c>
    </row>
    <row r="323" spans="1:8" x14ac:dyDescent="0.45">
      <c r="A323" s="7">
        <v>31260</v>
      </c>
      <c r="B323" s="8">
        <v>60</v>
      </c>
      <c r="C323" s="9">
        <f t="shared" si="11"/>
        <v>2.2146507666098714E-2</v>
      </c>
      <c r="D323" s="9">
        <f t="shared" si="12"/>
        <v>4.8951048951048959E-2</v>
      </c>
      <c r="E323" s="9"/>
      <c r="F323" s="16">
        <v>188.63000500000001</v>
      </c>
      <c r="G323" s="9">
        <v>0.13564116909183016</v>
      </c>
      <c r="H323" s="9">
        <f t="shared" si="10"/>
        <v>0.37468625535493943</v>
      </c>
    </row>
    <row r="324" spans="1:8" x14ac:dyDescent="0.45">
      <c r="A324" s="7">
        <v>31291</v>
      </c>
      <c r="B324" s="8">
        <v>60.2</v>
      </c>
      <c r="C324" s="9">
        <f t="shared" si="11"/>
        <v>2.2071307300509435E-2</v>
      </c>
      <c r="D324" s="9">
        <f t="shared" si="12"/>
        <v>5.2447552447552503E-2</v>
      </c>
      <c r="E324" s="9"/>
      <c r="F324" s="16">
        <v>182.08000200000001</v>
      </c>
      <c r="G324" s="9">
        <v>9.6273143386673282E-2</v>
      </c>
      <c r="H324" s="9">
        <f t="shared" si="10"/>
        <v>0.36609224091289855</v>
      </c>
    </row>
    <row r="325" spans="1:8" x14ac:dyDescent="0.45">
      <c r="A325" s="7">
        <v>31321</v>
      </c>
      <c r="B325" s="8">
        <v>60.3</v>
      </c>
      <c r="C325" s="9">
        <f t="shared" si="11"/>
        <v>2.2033898305084731E-2</v>
      </c>
      <c r="D325" s="9">
        <f t="shared" si="12"/>
        <v>5.0522648083623611E-2</v>
      </c>
      <c r="E325" s="9">
        <v>4.1822388026765737E-2</v>
      </c>
      <c r="F325" s="16">
        <v>189.820007</v>
      </c>
      <c r="G325" s="9">
        <v>0.16041083677208903</v>
      </c>
      <c r="H325" s="9">
        <f t="shared" si="10"/>
        <v>0.36563600571442562</v>
      </c>
    </row>
    <row r="326" spans="1:8" x14ac:dyDescent="0.45">
      <c r="A326" s="7">
        <v>31352</v>
      </c>
      <c r="B326" s="8">
        <v>60.5</v>
      </c>
      <c r="C326" s="9">
        <f t="shared" si="11"/>
        <v>2.1959459459459429E-2</v>
      </c>
      <c r="D326" s="9">
        <f t="shared" si="12"/>
        <v>4.8526863084922045E-2</v>
      </c>
      <c r="E326" s="9"/>
      <c r="F326" s="16">
        <v>202.16999799999999</v>
      </c>
      <c r="G326" s="9">
        <v>0.20886146828326152</v>
      </c>
      <c r="H326" s="9">
        <f t="shared" si="10"/>
        <v>0.3597019546237159</v>
      </c>
    </row>
    <row r="327" spans="1:8" x14ac:dyDescent="0.45">
      <c r="A327" s="7">
        <v>31382</v>
      </c>
      <c r="B327" s="8">
        <v>60.8</v>
      </c>
      <c r="C327" s="9">
        <f t="shared" si="11"/>
        <v>2.0134228187919323E-2</v>
      </c>
      <c r="D327" s="9">
        <f t="shared" si="12"/>
        <v>4.6471600688468007E-2</v>
      </c>
      <c r="E327" s="9"/>
      <c r="F327" s="16">
        <v>211.279999</v>
      </c>
      <c r="G327" s="9">
        <v>0.17619547469254923</v>
      </c>
      <c r="H327" s="9">
        <f t="shared" si="10"/>
        <v>0.35180090147334497</v>
      </c>
    </row>
    <row r="328" spans="1:8" x14ac:dyDescent="0.45">
      <c r="A328" s="7">
        <v>31413</v>
      </c>
      <c r="B328" s="8">
        <v>61</v>
      </c>
      <c r="C328" s="9">
        <f t="shared" si="11"/>
        <v>2.006688963210701E-2</v>
      </c>
      <c r="D328" s="9">
        <f t="shared" si="12"/>
        <v>4.4520547945205546E-2</v>
      </c>
      <c r="E328" s="9">
        <v>4.1455235245001817E-2</v>
      </c>
      <c r="F328" s="16">
        <v>211.779999</v>
      </c>
      <c r="G328" s="9">
        <v>0.16889285341787164</v>
      </c>
      <c r="H328" s="9">
        <f t="shared" si="10"/>
        <v>0.34943029624516575</v>
      </c>
    </row>
    <row r="329" spans="1:8" x14ac:dyDescent="0.45">
      <c r="A329" s="7">
        <v>31444</v>
      </c>
      <c r="B329" s="8">
        <v>61.2</v>
      </c>
      <c r="C329" s="9">
        <f t="shared" si="11"/>
        <v>2.0000000000000018E-2</v>
      </c>
      <c r="D329" s="9">
        <f t="shared" si="12"/>
        <v>4.2589437819420706E-2</v>
      </c>
      <c r="E329" s="9"/>
      <c r="F329" s="16">
        <v>226.91999799999999</v>
      </c>
      <c r="G329" s="9">
        <v>0.25606107038500903</v>
      </c>
      <c r="H329" s="9">
        <f t="shared" ref="H329:H392" si="13">CORREL(G209:G329,D215:D335)</f>
        <v>0.34412578686961304</v>
      </c>
    </row>
    <row r="330" spans="1:8" x14ac:dyDescent="0.45">
      <c r="A330" s="7">
        <v>31472</v>
      </c>
      <c r="B330" s="8">
        <v>61.3</v>
      </c>
      <c r="C330" s="9">
        <f t="shared" ref="C330:C393" si="14">B330/B324-1</f>
        <v>1.8272425249169277E-2</v>
      </c>
      <c r="D330" s="9">
        <f t="shared" si="12"/>
        <v>4.0747028862478718E-2</v>
      </c>
      <c r="E330" s="9"/>
      <c r="F330" s="16">
        <v>238.89999399999999</v>
      </c>
      <c r="G330" s="9">
        <v>0.328476846705479</v>
      </c>
      <c r="H330" s="9">
        <f t="shared" si="13"/>
        <v>0.3392354838666562</v>
      </c>
    </row>
    <row r="331" spans="1:8" x14ac:dyDescent="0.45">
      <c r="A331" s="7">
        <v>31503</v>
      </c>
      <c r="B331" s="8">
        <v>61.6</v>
      </c>
      <c r="C331" s="9">
        <f t="shared" si="14"/>
        <v>2.1558872305140975E-2</v>
      </c>
      <c r="D331" s="9">
        <f t="shared" si="12"/>
        <v>4.4067796610169463E-2</v>
      </c>
      <c r="E331" s="9">
        <v>3.7015325720980791E-2</v>
      </c>
      <c r="F331" s="16">
        <v>235.520004</v>
      </c>
      <c r="G331" s="9">
        <v>0.24252176350532686</v>
      </c>
      <c r="H331" s="9">
        <f t="shared" si="13"/>
        <v>0.3362687649149142</v>
      </c>
    </row>
    <row r="332" spans="1:8" x14ac:dyDescent="0.45">
      <c r="A332" s="7">
        <v>31533</v>
      </c>
      <c r="B332" s="8">
        <v>61.8</v>
      </c>
      <c r="C332" s="9">
        <f t="shared" si="14"/>
        <v>2.1487603305785141E-2</v>
      </c>
      <c r="D332" s="9">
        <f t="shared" si="12"/>
        <v>4.3918918918918859E-2</v>
      </c>
      <c r="E332" s="9"/>
      <c r="F332" s="16">
        <v>247.35000600000001</v>
      </c>
      <c r="G332" s="9">
        <v>0.28928849759848324</v>
      </c>
      <c r="H332" s="9">
        <f t="shared" si="13"/>
        <v>0.33620473554050295</v>
      </c>
    </row>
    <row r="333" spans="1:8" x14ac:dyDescent="0.45">
      <c r="A333" s="7">
        <v>31564</v>
      </c>
      <c r="B333" s="8">
        <v>62.3</v>
      </c>
      <c r="C333" s="9">
        <f t="shared" si="14"/>
        <v>2.4671052631578982E-2</v>
      </c>
      <c r="D333" s="9">
        <f t="shared" si="12"/>
        <v>4.530201342281881E-2</v>
      </c>
      <c r="E333" s="9"/>
      <c r="F333" s="16">
        <v>250.83999600000001</v>
      </c>
      <c r="G333" s="9">
        <v>0.31384872526554303</v>
      </c>
      <c r="H333" s="9">
        <f t="shared" si="13"/>
        <v>0.34019858398771141</v>
      </c>
    </row>
    <row r="334" spans="1:8" x14ac:dyDescent="0.45">
      <c r="A334" s="7">
        <v>31594</v>
      </c>
      <c r="B334" s="8">
        <v>62.3</v>
      </c>
      <c r="C334" s="9">
        <f t="shared" si="14"/>
        <v>2.1311475409836023E-2</v>
      </c>
      <c r="D334" s="9">
        <f t="shared" si="12"/>
        <v>4.1806020066889715E-2</v>
      </c>
      <c r="E334" s="9">
        <v>3.1192309544910268E-2</v>
      </c>
      <c r="F334" s="16">
        <v>236.11999499999999</v>
      </c>
      <c r="G334" s="9">
        <v>0.25176265038003881</v>
      </c>
      <c r="H334" s="9">
        <f t="shared" si="13"/>
        <v>0.33746280884719065</v>
      </c>
    </row>
    <row r="335" spans="1:8" x14ac:dyDescent="0.45">
      <c r="A335" s="7">
        <v>31625</v>
      </c>
      <c r="B335" s="8">
        <v>62.4</v>
      </c>
      <c r="C335" s="9">
        <f t="shared" si="14"/>
        <v>1.9607843137254832E-2</v>
      </c>
      <c r="D335" s="9">
        <f t="shared" si="12"/>
        <v>4.0000000000000036E-2</v>
      </c>
      <c r="E335" s="9"/>
      <c r="F335" s="16">
        <v>252.929993</v>
      </c>
      <c r="G335" s="9">
        <v>0.38911462116526113</v>
      </c>
      <c r="H335" s="9">
        <f t="shared" si="13"/>
        <v>0.33400895264217417</v>
      </c>
    </row>
    <row r="336" spans="1:8" x14ac:dyDescent="0.45">
      <c r="A336" s="7">
        <v>31656</v>
      </c>
      <c r="B336" s="8">
        <v>62.6</v>
      </c>
      <c r="C336" s="9">
        <f t="shared" si="14"/>
        <v>2.1207177814029476E-2</v>
      </c>
      <c r="D336" s="9">
        <f t="shared" ref="D336:D399" si="15">B336/B324-1</f>
        <v>3.9867109634551534E-2</v>
      </c>
      <c r="E336" s="9"/>
      <c r="F336" s="16">
        <v>231.320007</v>
      </c>
      <c r="G336" s="9">
        <v>0.2186281659972755</v>
      </c>
      <c r="H336" s="9">
        <f t="shared" si="13"/>
        <v>0.3316111355214465</v>
      </c>
    </row>
    <row r="337" spans="1:8" x14ac:dyDescent="0.45">
      <c r="A337" s="7">
        <v>31686</v>
      </c>
      <c r="B337" s="8">
        <v>62.7</v>
      </c>
      <c r="C337" s="9">
        <f t="shared" si="14"/>
        <v>1.7857142857142794E-2</v>
      </c>
      <c r="D337" s="9">
        <f t="shared" si="15"/>
        <v>3.9800995024875663E-2</v>
      </c>
      <c r="E337" s="9">
        <v>2.9081512389265457E-2</v>
      </c>
      <c r="F337" s="16">
        <v>243.979996</v>
      </c>
      <c r="G337" s="9">
        <v>0.20680614539057376</v>
      </c>
      <c r="H337" s="9">
        <f t="shared" si="13"/>
        <v>0.32950400332674867</v>
      </c>
    </row>
    <row r="338" spans="1:8" x14ac:dyDescent="0.45">
      <c r="A338" s="7">
        <v>31717</v>
      </c>
      <c r="B338" s="8">
        <v>62.9</v>
      </c>
      <c r="C338" s="9">
        <f t="shared" si="14"/>
        <v>1.7799352750809128E-2</v>
      </c>
      <c r="D338" s="9">
        <f t="shared" si="15"/>
        <v>3.9669421487603218E-2</v>
      </c>
      <c r="E338" s="9"/>
      <c r="F338" s="16">
        <v>249.220001</v>
      </c>
      <c r="G338" s="9">
        <v>0.17957214208430583</v>
      </c>
      <c r="H338" s="9">
        <f t="shared" si="13"/>
        <v>0.32967854094444987</v>
      </c>
    </row>
    <row r="339" spans="1:8" x14ac:dyDescent="0.45">
      <c r="A339" s="7">
        <v>31747</v>
      </c>
      <c r="B339" s="8">
        <v>63.3</v>
      </c>
      <c r="C339" s="9">
        <f t="shared" si="14"/>
        <v>1.605136436597121E-2</v>
      </c>
      <c r="D339" s="9">
        <f t="shared" si="15"/>
        <v>4.1118421052631637E-2</v>
      </c>
      <c r="E339" s="9"/>
      <c r="F339" s="16">
        <v>242.16999799999999</v>
      </c>
      <c r="G339" s="9">
        <v>0.14349796554678418</v>
      </c>
      <c r="H339" s="9">
        <f t="shared" si="13"/>
        <v>0.32927878772784963</v>
      </c>
    </row>
    <row r="340" spans="1:8" x14ac:dyDescent="0.45">
      <c r="A340" s="7">
        <v>31778</v>
      </c>
      <c r="B340" s="8">
        <v>63.3</v>
      </c>
      <c r="C340" s="9">
        <f t="shared" si="14"/>
        <v>1.605136436597121E-2</v>
      </c>
      <c r="D340" s="9">
        <f t="shared" si="15"/>
        <v>3.770491803278686E-2</v>
      </c>
      <c r="E340" s="9">
        <v>2.7161342870673687E-2</v>
      </c>
      <c r="F340" s="16">
        <v>274.07998700000002</v>
      </c>
      <c r="G340" s="9">
        <v>0.20782650015711715</v>
      </c>
      <c r="H340" s="9">
        <f t="shared" si="13"/>
        <v>0.33312138882501657</v>
      </c>
    </row>
    <row r="341" spans="1:8" x14ac:dyDescent="0.45">
      <c r="A341" s="7">
        <v>31809</v>
      </c>
      <c r="B341" s="8">
        <v>63.8</v>
      </c>
      <c r="C341" s="9">
        <f t="shared" si="14"/>
        <v>2.2435897435897356E-2</v>
      </c>
      <c r="D341" s="9">
        <f t="shared" si="15"/>
        <v>4.2483660130718803E-2</v>
      </c>
      <c r="E341" s="9"/>
      <c r="F341" s="16">
        <v>284.20001200000002</v>
      </c>
      <c r="G341" s="9">
        <v>0.18961916759194236</v>
      </c>
      <c r="H341" s="9">
        <f t="shared" si="13"/>
        <v>0.33853905959226116</v>
      </c>
    </row>
    <row r="342" spans="1:8" x14ac:dyDescent="0.45">
      <c r="A342" s="7">
        <v>31837</v>
      </c>
      <c r="B342" s="8">
        <v>63.9</v>
      </c>
      <c r="C342" s="9">
        <f t="shared" si="14"/>
        <v>2.0766773162939289E-2</v>
      </c>
      <c r="D342" s="9">
        <f t="shared" si="15"/>
        <v>4.2414355628058731E-2</v>
      </c>
      <c r="E342" s="9"/>
      <c r="F342" s="16">
        <v>291.70001200000002</v>
      </c>
      <c r="G342" s="9">
        <v>0.23853603535095055</v>
      </c>
      <c r="H342" s="9">
        <f t="shared" si="13"/>
        <v>0.34788965089691221</v>
      </c>
    </row>
    <row r="343" spans="1:8" x14ac:dyDescent="0.45">
      <c r="A343" s="7">
        <v>31868</v>
      </c>
      <c r="B343" s="8">
        <v>64</v>
      </c>
      <c r="C343" s="9">
        <f t="shared" si="14"/>
        <v>2.0733652312599604E-2</v>
      </c>
      <c r="D343" s="9">
        <f t="shared" si="15"/>
        <v>3.8961038961038863E-2</v>
      </c>
      <c r="E343" s="9">
        <v>3.3588249573656623E-2</v>
      </c>
      <c r="F343" s="16">
        <v>288.35998499999999</v>
      </c>
      <c r="G343" s="9">
        <v>0.16579736408011239</v>
      </c>
      <c r="H343" s="9">
        <f t="shared" si="13"/>
        <v>0.35602504869960944</v>
      </c>
    </row>
    <row r="344" spans="1:8" x14ac:dyDescent="0.45">
      <c r="A344" s="7">
        <v>31898</v>
      </c>
      <c r="B344" s="8">
        <v>64.2</v>
      </c>
      <c r="C344" s="9">
        <f t="shared" si="14"/>
        <v>2.0667726550079646E-2</v>
      </c>
      <c r="D344" s="9">
        <f t="shared" si="15"/>
        <v>3.8834951456310662E-2</v>
      </c>
      <c r="E344" s="9"/>
      <c r="F344" s="16">
        <v>290.10000600000001</v>
      </c>
      <c r="G344" s="9">
        <v>0.1565141549436159</v>
      </c>
      <c r="H344" s="9">
        <f t="shared" si="13"/>
        <v>0.36339945180414063</v>
      </c>
    </row>
    <row r="345" spans="1:8" x14ac:dyDescent="0.45">
      <c r="A345" s="7">
        <v>31929</v>
      </c>
      <c r="B345" s="8">
        <v>64.5</v>
      </c>
      <c r="C345" s="9">
        <f t="shared" si="14"/>
        <v>1.8957345971563955E-2</v>
      </c>
      <c r="D345" s="9">
        <f t="shared" si="15"/>
        <v>3.5313001605136396E-2</v>
      </c>
      <c r="E345" s="9"/>
      <c r="F345" s="16">
        <v>304</v>
      </c>
      <c r="G345" s="9">
        <v>0.28748096915722876</v>
      </c>
      <c r="H345" s="9">
        <f t="shared" si="13"/>
        <v>0.37279232478132673</v>
      </c>
    </row>
    <row r="346" spans="1:8" x14ac:dyDescent="0.45">
      <c r="A346" s="7">
        <v>31959</v>
      </c>
      <c r="B346" s="8">
        <v>64.8</v>
      </c>
      <c r="C346" s="9">
        <f t="shared" si="14"/>
        <v>2.3696682464454888E-2</v>
      </c>
      <c r="D346" s="9">
        <f t="shared" si="15"/>
        <v>4.0128410914927803E-2</v>
      </c>
      <c r="E346" s="9">
        <v>3.2672772854671052E-2</v>
      </c>
      <c r="F346" s="16">
        <v>318.66000400000001</v>
      </c>
      <c r="G346" s="9">
        <v>0.25987432419689355</v>
      </c>
      <c r="H346" s="9">
        <f t="shared" si="13"/>
        <v>0.37900348013084095</v>
      </c>
    </row>
    <row r="347" spans="1:8" x14ac:dyDescent="0.45">
      <c r="A347" s="7">
        <v>31990</v>
      </c>
      <c r="B347" s="8">
        <v>65</v>
      </c>
      <c r="C347" s="9">
        <f t="shared" si="14"/>
        <v>1.8808777429467183E-2</v>
      </c>
      <c r="D347" s="9">
        <f t="shared" si="15"/>
        <v>4.1666666666666741E-2</v>
      </c>
      <c r="E347" s="9"/>
      <c r="F347" s="16">
        <v>329.79998799999998</v>
      </c>
      <c r="G347" s="9">
        <v>0.42573049463896989</v>
      </c>
      <c r="H347" s="9">
        <f t="shared" si="13"/>
        <v>0.38178888905363362</v>
      </c>
    </row>
    <row r="348" spans="1:8" x14ac:dyDescent="0.45">
      <c r="A348" s="7">
        <v>32021</v>
      </c>
      <c r="B348" s="8">
        <v>65.400000000000006</v>
      </c>
      <c r="C348" s="9">
        <f t="shared" si="14"/>
        <v>2.3474178403755985E-2</v>
      </c>
      <c r="D348" s="9">
        <f t="shared" si="15"/>
        <v>4.4728434504792469E-2</v>
      </c>
      <c r="E348" s="9"/>
      <c r="F348" s="16">
        <v>321.82998700000002</v>
      </c>
      <c r="G348" s="9">
        <v>0.31908349978003941</v>
      </c>
      <c r="H348" s="9">
        <f t="shared" si="13"/>
        <v>0.3894128909408755</v>
      </c>
    </row>
    <row r="349" spans="1:8" x14ac:dyDescent="0.45">
      <c r="A349" s="7">
        <v>32051</v>
      </c>
      <c r="B349" s="8">
        <v>65.599999999999994</v>
      </c>
      <c r="C349" s="9">
        <f t="shared" si="14"/>
        <v>2.4999999999999911E-2</v>
      </c>
      <c r="D349" s="9">
        <f t="shared" si="15"/>
        <v>4.6251993620414433E-2</v>
      </c>
      <c r="E349" s="9">
        <v>4.4792977774129314E-2</v>
      </c>
      <c r="F349" s="16">
        <v>251.78999300000001</v>
      </c>
      <c r="G349" s="9">
        <v>1.0312141841296332E-2</v>
      </c>
      <c r="H349" s="9">
        <f t="shared" si="13"/>
        <v>0.39178973280703872</v>
      </c>
    </row>
    <row r="350" spans="1:8" x14ac:dyDescent="0.45">
      <c r="A350" s="7">
        <v>32082</v>
      </c>
      <c r="B350" s="8">
        <v>65.400000000000006</v>
      </c>
      <c r="C350" s="9">
        <f t="shared" si="14"/>
        <v>1.8691588785046731E-2</v>
      </c>
      <c r="D350" s="9">
        <f t="shared" si="15"/>
        <v>3.9745627980922293E-2</v>
      </c>
      <c r="E350" s="9"/>
      <c r="F350" s="16">
        <v>230.300003</v>
      </c>
      <c r="G350" s="9">
        <v>-4.9015134401578467E-2</v>
      </c>
      <c r="H350" s="9">
        <f t="shared" si="13"/>
        <v>0.39515616192473646</v>
      </c>
    </row>
    <row r="351" spans="1:8" x14ac:dyDescent="0.45">
      <c r="A351" s="7">
        <v>32112</v>
      </c>
      <c r="B351" s="8">
        <v>65.400000000000006</v>
      </c>
      <c r="C351" s="9">
        <f t="shared" si="14"/>
        <v>1.3953488372093092E-2</v>
      </c>
      <c r="D351" s="9">
        <f t="shared" si="15"/>
        <v>3.3175355450237198E-2</v>
      </c>
      <c r="E351" s="9"/>
      <c r="F351" s="16">
        <v>247.08000200000001</v>
      </c>
      <c r="G351" s="9">
        <v>-9.8511333481638E-2</v>
      </c>
      <c r="H351" s="9">
        <f t="shared" si="13"/>
        <v>0.39712404062448697</v>
      </c>
    </row>
    <row r="352" spans="1:8" x14ac:dyDescent="0.45">
      <c r="A352" s="7">
        <v>32143</v>
      </c>
      <c r="B352" s="8">
        <v>65.599999999999994</v>
      </c>
      <c r="C352" s="9">
        <f t="shared" si="14"/>
        <v>1.2345679012345734E-2</v>
      </c>
      <c r="D352" s="9">
        <f t="shared" si="15"/>
        <v>3.6334913112164191E-2</v>
      </c>
      <c r="E352" s="9">
        <v>4.24228159614237E-2</v>
      </c>
      <c r="F352" s="16">
        <v>257.07000699999998</v>
      </c>
      <c r="G352" s="9">
        <v>-9.5460956560410135E-2</v>
      </c>
      <c r="H352" s="9">
        <f t="shared" si="13"/>
        <v>0.39679633721099566</v>
      </c>
    </row>
    <row r="353" spans="1:8" x14ac:dyDescent="0.45">
      <c r="A353" s="7">
        <v>32174</v>
      </c>
      <c r="B353" s="8">
        <v>66.099999999999994</v>
      </c>
      <c r="C353" s="9">
        <f t="shared" si="14"/>
        <v>1.6923076923076819E-2</v>
      </c>
      <c r="D353" s="9">
        <f t="shared" si="15"/>
        <v>3.6050156739811934E-2</v>
      </c>
      <c r="E353" s="9"/>
      <c r="F353" s="16">
        <v>267.82000699999998</v>
      </c>
      <c r="G353" s="9">
        <v>-8.1864943495442974E-2</v>
      </c>
      <c r="H353" s="9">
        <f t="shared" si="13"/>
        <v>0.39892113616395503</v>
      </c>
    </row>
    <row r="354" spans="1:8" x14ac:dyDescent="0.45">
      <c r="A354" s="7">
        <v>32203</v>
      </c>
      <c r="B354" s="8">
        <v>66.400000000000006</v>
      </c>
      <c r="C354" s="9">
        <f t="shared" si="14"/>
        <v>1.5290519877675823E-2</v>
      </c>
      <c r="D354" s="9">
        <f t="shared" si="15"/>
        <v>3.9123630672926568E-2</v>
      </c>
      <c r="E354" s="9"/>
      <c r="F354" s="16">
        <v>258.89001500000001</v>
      </c>
      <c r="G354" s="9">
        <v>-0.10219854186772825</v>
      </c>
      <c r="H354" s="9">
        <f t="shared" si="13"/>
        <v>0.40170614748202177</v>
      </c>
    </row>
    <row r="355" spans="1:8" x14ac:dyDescent="0.45">
      <c r="A355" s="7">
        <v>32234</v>
      </c>
      <c r="B355" s="8">
        <v>66.5</v>
      </c>
      <c r="C355" s="9">
        <f t="shared" si="14"/>
        <v>1.371951219512213E-2</v>
      </c>
      <c r="D355" s="9">
        <f t="shared" si="15"/>
        <v>3.90625E-2</v>
      </c>
      <c r="E355" s="9">
        <v>4.484604620227356E-2</v>
      </c>
      <c r="F355" s="16">
        <v>261.32998700000002</v>
      </c>
      <c r="G355" s="9">
        <v>-9.9172762512800466E-2</v>
      </c>
      <c r="H355" s="9">
        <f t="shared" si="13"/>
        <v>0.40353574465603714</v>
      </c>
    </row>
    <row r="356" spans="1:8" x14ac:dyDescent="0.45">
      <c r="A356" s="7">
        <v>32264</v>
      </c>
      <c r="B356" s="8">
        <v>66.8</v>
      </c>
      <c r="C356" s="9">
        <f t="shared" si="14"/>
        <v>2.1406727828745975E-2</v>
      </c>
      <c r="D356" s="9">
        <f t="shared" si="15"/>
        <v>4.049844236760114E-2</v>
      </c>
      <c r="E356" s="9"/>
      <c r="F356" s="16">
        <v>262.16000400000001</v>
      </c>
      <c r="G356" s="9">
        <v>-0.13763156578947364</v>
      </c>
      <c r="H356" s="9">
        <f t="shared" si="13"/>
        <v>0.39757212284061866</v>
      </c>
    </row>
    <row r="357" spans="1:8" x14ac:dyDescent="0.45">
      <c r="A357" s="7">
        <v>32295</v>
      </c>
      <c r="B357" s="8">
        <v>67.2</v>
      </c>
      <c r="C357" s="9">
        <f t="shared" si="14"/>
        <v>2.7522935779816571E-2</v>
      </c>
      <c r="D357" s="9">
        <f t="shared" si="15"/>
        <v>4.1860465116279055E-2</v>
      </c>
      <c r="E357" s="9"/>
      <c r="F357" s="16">
        <v>273.5</v>
      </c>
      <c r="G357" s="9">
        <v>-0.14171845676622791</v>
      </c>
      <c r="H357" s="9">
        <f t="shared" si="13"/>
        <v>0.39096472905884133</v>
      </c>
    </row>
    <row r="358" spans="1:8" x14ac:dyDescent="0.45">
      <c r="A358" s="7">
        <v>32325</v>
      </c>
      <c r="B358" s="8">
        <v>67.2</v>
      </c>
      <c r="C358" s="9">
        <f t="shared" si="14"/>
        <v>2.4390243902439046E-2</v>
      </c>
      <c r="D358" s="9">
        <f t="shared" si="15"/>
        <v>3.7037037037037202E-2</v>
      </c>
      <c r="E358" s="9">
        <v>4.1928205272430713E-2</v>
      </c>
      <c r="F358" s="16">
        <v>272.01998900000001</v>
      </c>
      <c r="G358" s="9">
        <v>-0.17519709248746237</v>
      </c>
      <c r="H358" s="9">
        <f t="shared" si="13"/>
        <v>0.38287154456191264</v>
      </c>
    </row>
    <row r="359" spans="1:8" x14ac:dyDescent="0.45">
      <c r="A359" s="7">
        <v>32356</v>
      </c>
      <c r="B359" s="8">
        <v>67.3</v>
      </c>
      <c r="C359" s="9">
        <f t="shared" si="14"/>
        <v>1.8154311649016597E-2</v>
      </c>
      <c r="D359" s="9">
        <f t="shared" si="15"/>
        <v>3.5384615384615348E-2</v>
      </c>
      <c r="E359" s="9"/>
      <c r="F359" s="16">
        <v>261.51998900000001</v>
      </c>
      <c r="G359" s="9">
        <v>-0.18739707434410083</v>
      </c>
      <c r="H359" s="9">
        <f t="shared" si="13"/>
        <v>0.37491313375711255</v>
      </c>
    </row>
    <row r="360" spans="1:8" x14ac:dyDescent="0.45">
      <c r="A360" s="7">
        <v>32387</v>
      </c>
      <c r="B360" s="8">
        <v>67.5</v>
      </c>
      <c r="C360" s="9">
        <f t="shared" si="14"/>
        <v>1.6566265060240948E-2</v>
      </c>
      <c r="D360" s="9">
        <f t="shared" si="15"/>
        <v>3.2110091743119185E-2</v>
      </c>
      <c r="E360" s="9"/>
      <c r="F360" s="16">
        <v>271.91000400000001</v>
      </c>
      <c r="G360" s="9">
        <v>7.9907905633088458E-2</v>
      </c>
      <c r="H360" s="9">
        <f t="shared" si="13"/>
        <v>0.37508652932105668</v>
      </c>
    </row>
    <row r="361" spans="1:8" x14ac:dyDescent="0.45">
      <c r="A361" s="7">
        <v>32417</v>
      </c>
      <c r="B361" s="8">
        <v>67.8</v>
      </c>
      <c r="C361" s="9">
        <f t="shared" si="14"/>
        <v>1.9548872180451093E-2</v>
      </c>
      <c r="D361" s="9">
        <f t="shared" si="15"/>
        <v>3.3536585365853799E-2</v>
      </c>
      <c r="E361" s="9">
        <v>3.7989037531788027E-2</v>
      </c>
      <c r="F361" s="16">
        <v>278.97000100000002</v>
      </c>
      <c r="G361" s="9">
        <v>0.21133303241858847</v>
      </c>
      <c r="H361" s="9">
        <f t="shared" si="13"/>
        <v>0.37476288765953414</v>
      </c>
    </row>
    <row r="362" spans="1:8" x14ac:dyDescent="0.45">
      <c r="A362" s="7">
        <v>32448</v>
      </c>
      <c r="B362" s="8">
        <v>67.900000000000006</v>
      </c>
      <c r="C362" s="9">
        <f t="shared" si="14"/>
        <v>1.646706586826352E-2</v>
      </c>
      <c r="D362" s="9">
        <f t="shared" si="15"/>
        <v>3.8226299694189558E-2</v>
      </c>
      <c r="E362" s="9"/>
      <c r="F362" s="16">
        <v>273.70001200000002</v>
      </c>
      <c r="G362" s="9">
        <v>0.10773842392959025</v>
      </c>
      <c r="H362" s="9">
        <f t="shared" si="13"/>
        <v>0.37350094971787301</v>
      </c>
    </row>
    <row r="363" spans="1:8" x14ac:dyDescent="0.45">
      <c r="A363" s="7">
        <v>32478</v>
      </c>
      <c r="B363" s="8">
        <v>68.099999999999994</v>
      </c>
      <c r="C363" s="9">
        <f t="shared" si="14"/>
        <v>1.3392857142856984E-2</v>
      </c>
      <c r="D363" s="9">
        <f t="shared" si="15"/>
        <v>4.1284403669724634E-2</v>
      </c>
      <c r="E363" s="9"/>
      <c r="F363" s="16">
        <v>277.72000100000002</v>
      </c>
      <c r="G363" s="9">
        <v>8.0328289717594523E-2</v>
      </c>
      <c r="H363" s="9">
        <f t="shared" si="13"/>
        <v>0.37246944358600748</v>
      </c>
    </row>
    <row r="364" spans="1:8" x14ac:dyDescent="0.45">
      <c r="A364" s="7">
        <v>32509</v>
      </c>
      <c r="B364" s="8">
        <v>68.2</v>
      </c>
      <c r="C364" s="9">
        <f t="shared" si="14"/>
        <v>1.4880952380952328E-2</v>
      </c>
      <c r="D364" s="9">
        <f t="shared" si="15"/>
        <v>3.9634146341463561E-2</v>
      </c>
      <c r="E364" s="9">
        <v>4.3152062015774019E-2</v>
      </c>
      <c r="F364" s="16">
        <v>297.47000100000002</v>
      </c>
      <c r="G364" s="9">
        <v>0.11070865964095077</v>
      </c>
      <c r="H364" s="9">
        <f t="shared" si="13"/>
        <v>0.37192074204735509</v>
      </c>
    </row>
    <row r="365" spans="1:8" x14ac:dyDescent="0.45">
      <c r="A365" s="7">
        <v>32540</v>
      </c>
      <c r="B365" s="8">
        <v>68.2</v>
      </c>
      <c r="C365" s="9">
        <f t="shared" si="14"/>
        <v>1.3372956909361244E-2</v>
      </c>
      <c r="D365" s="9">
        <f t="shared" si="15"/>
        <v>3.1770045385779211E-2</v>
      </c>
      <c r="E365" s="9"/>
      <c r="F365" s="16">
        <v>288.85998499999999</v>
      </c>
      <c r="G365" s="9">
        <v>0.11576332907238616</v>
      </c>
      <c r="H365" s="9">
        <f t="shared" si="13"/>
        <v>0.37377548350706263</v>
      </c>
    </row>
    <row r="366" spans="1:8" x14ac:dyDescent="0.45">
      <c r="A366" s="7">
        <v>32568</v>
      </c>
      <c r="B366" s="8">
        <v>67.900000000000006</v>
      </c>
      <c r="C366" s="9">
        <f t="shared" si="14"/>
        <v>5.9259259259261121E-3</v>
      </c>
      <c r="D366" s="9">
        <f t="shared" si="15"/>
        <v>2.2590361445783191E-2</v>
      </c>
      <c r="E366" s="9"/>
      <c r="F366" s="16">
        <v>294.86999500000002</v>
      </c>
      <c r="G366" s="9">
        <v>0.12834351076594971</v>
      </c>
      <c r="H366" s="9">
        <f t="shared" si="13"/>
        <v>0.37308301251916576</v>
      </c>
    </row>
    <row r="367" spans="1:8" x14ac:dyDescent="0.45">
      <c r="A367" s="7">
        <v>32599</v>
      </c>
      <c r="B367" s="8">
        <v>68</v>
      </c>
      <c r="C367" s="9">
        <f t="shared" si="14"/>
        <v>2.9498525073747839E-3</v>
      </c>
      <c r="D367" s="9">
        <f t="shared" si="15"/>
        <v>2.2556390977443552E-2</v>
      </c>
      <c r="E367" s="9">
        <v>3.7482970179445199E-2</v>
      </c>
      <c r="F367" s="16">
        <v>309.64001500000001</v>
      </c>
      <c r="G367" s="9">
        <v>0.18111081124335041</v>
      </c>
      <c r="H367" s="9">
        <f t="shared" si="13"/>
        <v>0.36940247095823509</v>
      </c>
    </row>
    <row r="368" spans="1:8" x14ac:dyDescent="0.45">
      <c r="A368" s="7">
        <v>32629</v>
      </c>
      <c r="B368" s="8">
        <v>67.8</v>
      </c>
      <c r="C368" s="9">
        <f t="shared" si="14"/>
        <v>-1.4727540500737435E-3</v>
      </c>
      <c r="D368" s="9">
        <f t="shared" si="15"/>
        <v>1.4970059880239583E-2</v>
      </c>
      <c r="E368" s="9"/>
      <c r="F368" s="16">
        <v>320.51998900000001</v>
      </c>
      <c r="G368" s="9">
        <v>0.17191952102376604</v>
      </c>
      <c r="H368" s="9">
        <f t="shared" si="13"/>
        <v>0.36579136578949084</v>
      </c>
    </row>
    <row r="369" spans="1:8" x14ac:dyDescent="0.45">
      <c r="A369" s="7">
        <v>32660</v>
      </c>
      <c r="B369" s="8">
        <v>67.7</v>
      </c>
      <c r="C369" s="9">
        <f t="shared" si="14"/>
        <v>-5.87371512481627E-3</v>
      </c>
      <c r="D369" s="9">
        <f t="shared" si="15"/>
        <v>7.4404761904762751E-3</v>
      </c>
      <c r="E369" s="9"/>
      <c r="F369" s="16">
        <v>317.98001099999999</v>
      </c>
      <c r="G369" s="9">
        <v>0.16895825254959473</v>
      </c>
      <c r="H369" s="9">
        <f t="shared" si="13"/>
        <v>0.3614420779833048</v>
      </c>
    </row>
    <row r="370" spans="1:8" x14ac:dyDescent="0.45">
      <c r="A370" s="7">
        <v>32690</v>
      </c>
      <c r="B370" s="8">
        <v>67.400000000000006</v>
      </c>
      <c r="C370" s="9">
        <f t="shared" si="14"/>
        <v>-1.1730205278592365E-2</v>
      </c>
      <c r="D370" s="9">
        <f t="shared" si="15"/>
        <v>2.9761904761904656E-3</v>
      </c>
      <c r="E370" s="9">
        <v>3.908120567714899E-2</v>
      </c>
      <c r="F370" s="16">
        <v>346.07998700000002</v>
      </c>
      <c r="G370" s="9">
        <v>0.32334047704475855</v>
      </c>
      <c r="H370" s="9">
        <f t="shared" si="13"/>
        <v>0.34882264345218233</v>
      </c>
    </row>
    <row r="371" spans="1:8" x14ac:dyDescent="0.45">
      <c r="A371" s="7">
        <v>32721</v>
      </c>
      <c r="B371" s="8">
        <v>67.599999999999994</v>
      </c>
      <c r="C371" s="9">
        <f t="shared" si="14"/>
        <v>-8.7976539589443847E-3</v>
      </c>
      <c r="D371" s="9">
        <f t="shared" si="15"/>
        <v>4.4576523031203408E-3</v>
      </c>
      <c r="E371" s="9"/>
      <c r="F371" s="16">
        <v>351.45001200000002</v>
      </c>
      <c r="G371" s="9">
        <v>0.29252328649151133</v>
      </c>
      <c r="H371" s="9">
        <f t="shared" si="13"/>
        <v>0.3364557599315009</v>
      </c>
    </row>
    <row r="372" spans="1:8" x14ac:dyDescent="0.45">
      <c r="A372" s="7">
        <v>32752</v>
      </c>
      <c r="B372" s="8">
        <v>67.599999999999994</v>
      </c>
      <c r="C372" s="9">
        <f t="shared" si="14"/>
        <v>-4.4182621502211195E-3</v>
      </c>
      <c r="D372" s="9">
        <f t="shared" si="15"/>
        <v>1.481481481481417E-3</v>
      </c>
      <c r="E372" s="9"/>
      <c r="F372" s="16">
        <v>349.14999399999999</v>
      </c>
      <c r="G372" s="9">
        <v>0.25156824299541786</v>
      </c>
      <c r="H372" s="9">
        <f t="shared" si="13"/>
        <v>0.33042654562413482</v>
      </c>
    </row>
    <row r="373" spans="1:8" x14ac:dyDescent="0.45">
      <c r="A373" s="7">
        <v>32782</v>
      </c>
      <c r="B373" s="8">
        <v>67.400000000000006</v>
      </c>
      <c r="C373" s="9">
        <f t="shared" si="14"/>
        <v>-8.8235294117646745E-3</v>
      </c>
      <c r="D373" s="9">
        <f t="shared" si="15"/>
        <v>-5.8997050147491237E-3</v>
      </c>
      <c r="E373" s="9">
        <v>2.7438111777549921E-2</v>
      </c>
      <c r="F373" s="16">
        <v>340.35998499999999</v>
      </c>
      <c r="G373" s="9">
        <v>0.24355122425058562</v>
      </c>
      <c r="H373" s="9">
        <f t="shared" si="13"/>
        <v>0.336080710271627</v>
      </c>
    </row>
    <row r="374" spans="1:8" x14ac:dyDescent="0.45">
      <c r="A374" s="7">
        <v>32813</v>
      </c>
      <c r="B374" s="8">
        <v>67.5</v>
      </c>
      <c r="C374" s="9">
        <f t="shared" si="14"/>
        <v>-4.4247787610619538E-3</v>
      </c>
      <c r="D374" s="9">
        <f t="shared" si="15"/>
        <v>-5.8910162002946409E-3</v>
      </c>
      <c r="E374" s="9"/>
      <c r="F374" s="16">
        <v>345.98998999999998</v>
      </c>
      <c r="G374" s="9">
        <v>0.24582309071790601</v>
      </c>
      <c r="H374" s="9">
        <f t="shared" si="13"/>
        <v>0.33255386991479635</v>
      </c>
    </row>
    <row r="375" spans="1:8" x14ac:dyDescent="0.45">
      <c r="A375" s="7">
        <v>32843</v>
      </c>
      <c r="B375" s="8">
        <v>67.5</v>
      </c>
      <c r="C375" s="9">
        <f t="shared" si="14"/>
        <v>-2.954209748892267E-3</v>
      </c>
      <c r="D375" s="9">
        <f t="shared" si="15"/>
        <v>-8.8105726872246271E-3</v>
      </c>
      <c r="E375" s="9"/>
      <c r="F375" s="16">
        <v>353.39999399999999</v>
      </c>
      <c r="G375" s="9">
        <v>0.18801893573127046</v>
      </c>
      <c r="H375" s="9">
        <f t="shared" si="13"/>
        <v>0.33683916087763399</v>
      </c>
    </row>
    <row r="376" spans="1:8" x14ac:dyDescent="0.45">
      <c r="A376" s="7">
        <v>32874</v>
      </c>
      <c r="B376" s="8">
        <v>67.400000000000006</v>
      </c>
      <c r="C376" s="9">
        <f t="shared" si="14"/>
        <v>0</v>
      </c>
      <c r="D376" s="9">
        <f t="shared" si="15"/>
        <v>-1.1730205278592365E-2</v>
      </c>
      <c r="E376" s="9">
        <v>2.8213017007731121E-2</v>
      </c>
      <c r="F376" s="16">
        <v>329.07998700000002</v>
      </c>
      <c r="G376" s="9">
        <v>0.13923701477724587</v>
      </c>
      <c r="H376" s="9">
        <f t="shared" si="13"/>
        <v>0.3390444590277395</v>
      </c>
    </row>
    <row r="377" spans="1:8" x14ac:dyDescent="0.45">
      <c r="A377" s="7">
        <v>32905</v>
      </c>
      <c r="B377" s="8">
        <v>67.3</v>
      </c>
      <c r="C377" s="9">
        <f t="shared" si="14"/>
        <v>-4.4378698224851743E-3</v>
      </c>
      <c r="D377" s="9">
        <f t="shared" si="15"/>
        <v>-1.3196480938416522E-2</v>
      </c>
      <c r="E377" s="9"/>
      <c r="F377" s="16">
        <v>331.89001500000001</v>
      </c>
      <c r="G377" s="9">
        <v>0.12554692111009799</v>
      </c>
      <c r="H377" s="9">
        <f t="shared" si="13"/>
        <v>0.35279209736782841</v>
      </c>
    </row>
    <row r="378" spans="1:8" x14ac:dyDescent="0.45">
      <c r="A378" s="7">
        <v>32933</v>
      </c>
      <c r="B378" s="8">
        <v>67.3</v>
      </c>
      <c r="C378" s="9">
        <f t="shared" si="14"/>
        <v>-4.4378698224851743E-3</v>
      </c>
      <c r="D378" s="9">
        <f t="shared" si="15"/>
        <v>-8.8365243004419058E-3</v>
      </c>
      <c r="E378" s="9"/>
      <c r="F378" s="16">
        <v>339.94000199999999</v>
      </c>
      <c r="G378" s="9">
        <v>9.7855527490527949E-2</v>
      </c>
      <c r="H378" s="9">
        <f t="shared" si="13"/>
        <v>0.35862380742725419</v>
      </c>
    </row>
    <row r="379" spans="1:8" x14ac:dyDescent="0.45">
      <c r="A379" s="7">
        <v>32964</v>
      </c>
      <c r="B379" s="8">
        <v>67.099999999999994</v>
      </c>
      <c r="C379" s="9">
        <f t="shared" si="14"/>
        <v>-4.451038575667865E-3</v>
      </c>
      <c r="D379" s="9">
        <f t="shared" si="15"/>
        <v>-1.3235294117647123E-2</v>
      </c>
      <c r="E379" s="9">
        <v>2.4127636564784692E-2</v>
      </c>
      <c r="F379" s="16">
        <v>330.79998799999998</v>
      </c>
      <c r="G379" s="9">
        <v>3.2072879548239265E-2</v>
      </c>
      <c r="H379" s="9">
        <f t="shared" si="13"/>
        <v>0.35619959952170677</v>
      </c>
    </row>
    <row r="380" spans="1:8" x14ac:dyDescent="0.45">
      <c r="A380" s="7">
        <v>32994</v>
      </c>
      <c r="B380" s="8">
        <v>67.099999999999994</v>
      </c>
      <c r="C380" s="9">
        <f t="shared" si="14"/>
        <v>-5.9259259259260011E-3</v>
      </c>
      <c r="D380" s="9">
        <f t="shared" si="15"/>
        <v>-1.03244837758113E-2</v>
      </c>
      <c r="E380" s="9"/>
      <c r="F380" s="16">
        <v>361.23001099999999</v>
      </c>
      <c r="G380" s="9">
        <v>0.13601483899564995</v>
      </c>
      <c r="H380" s="9">
        <f t="shared" si="13"/>
        <v>0.35010439737181009</v>
      </c>
    </row>
    <row r="381" spans="1:8" x14ac:dyDescent="0.45">
      <c r="A381" s="7">
        <v>33025</v>
      </c>
      <c r="B381" s="8">
        <v>67.099999999999994</v>
      </c>
      <c r="C381" s="9">
        <f t="shared" si="14"/>
        <v>-5.9259259259260011E-3</v>
      </c>
      <c r="D381" s="9">
        <f t="shared" si="15"/>
        <v>-8.8626292466766898E-3</v>
      </c>
      <c r="E381" s="9"/>
      <c r="F381" s="16">
        <v>358.01998900000001</v>
      </c>
      <c r="G381" s="9">
        <v>3.4500700556256064E-2</v>
      </c>
      <c r="H381" s="9">
        <f t="shared" si="13"/>
        <v>0.3529294860943375</v>
      </c>
    </row>
    <row r="382" spans="1:8" x14ac:dyDescent="0.45">
      <c r="A382" s="7">
        <v>33055</v>
      </c>
      <c r="B382" s="8">
        <v>66.8</v>
      </c>
      <c r="C382" s="9">
        <f t="shared" si="14"/>
        <v>-8.9020771513353969E-3</v>
      </c>
      <c r="D382" s="9">
        <f t="shared" si="15"/>
        <v>-8.9020771513353969E-3</v>
      </c>
      <c r="E382" s="9">
        <v>1.7272143084210042E-2</v>
      </c>
      <c r="F382" s="16">
        <v>356.14999399999999</v>
      </c>
      <c r="G382" s="9">
        <v>1.3373116629741293E-2</v>
      </c>
      <c r="H382" s="9">
        <f t="shared" si="13"/>
        <v>0.35875994228920299</v>
      </c>
    </row>
    <row r="383" spans="1:8" x14ac:dyDescent="0.45">
      <c r="A383" s="7">
        <v>33086</v>
      </c>
      <c r="B383" s="8">
        <v>65.900000000000006</v>
      </c>
      <c r="C383" s="9">
        <f t="shared" si="14"/>
        <v>-2.080237741456159E-2</v>
      </c>
      <c r="D383" s="9">
        <f t="shared" si="15"/>
        <v>-2.5147928994082691E-2</v>
      </c>
      <c r="E383" s="9"/>
      <c r="F383" s="16">
        <v>322.55999800000001</v>
      </c>
      <c r="G383" s="9">
        <v>-7.6156369631786347E-2</v>
      </c>
      <c r="H383" s="9">
        <f t="shared" si="13"/>
        <v>0.37407783867039052</v>
      </c>
    </row>
    <row r="384" spans="1:8" x14ac:dyDescent="0.45">
      <c r="A384" s="7">
        <v>33117</v>
      </c>
      <c r="B384" s="8">
        <v>65.099999999999994</v>
      </c>
      <c r="C384" s="9">
        <f t="shared" si="14"/>
        <v>-3.268945022288261E-2</v>
      </c>
      <c r="D384" s="9">
        <f t="shared" si="15"/>
        <v>-3.6982248520710082E-2</v>
      </c>
      <c r="E384" s="9"/>
      <c r="F384" s="16">
        <v>306.04998799999998</v>
      </c>
      <c r="G384" s="9">
        <v>-0.10080502559664882</v>
      </c>
      <c r="H384" s="9">
        <f t="shared" si="13"/>
        <v>0.39208472173126957</v>
      </c>
    </row>
    <row r="385" spans="1:8" x14ac:dyDescent="0.45">
      <c r="A385" s="7">
        <v>33147</v>
      </c>
      <c r="B385" s="8">
        <v>64.2</v>
      </c>
      <c r="C385" s="9">
        <f t="shared" si="14"/>
        <v>-4.3219076005961088E-2</v>
      </c>
      <c r="D385" s="9">
        <f t="shared" si="15"/>
        <v>-4.7477744807121747E-2</v>
      </c>
      <c r="E385" s="9">
        <v>6.0287596757870564E-3</v>
      </c>
      <c r="F385" s="16">
        <v>304</v>
      </c>
      <c r="G385" s="9">
        <v>-0.12136186367703869</v>
      </c>
      <c r="H385" s="9">
        <f t="shared" si="13"/>
        <v>0.41409147861751339</v>
      </c>
    </row>
    <row r="386" spans="1:8" x14ac:dyDescent="0.45">
      <c r="A386" s="7">
        <v>33178</v>
      </c>
      <c r="B386" s="8">
        <v>63.1</v>
      </c>
      <c r="C386" s="9">
        <f t="shared" si="14"/>
        <v>-5.9612518628911926E-2</v>
      </c>
      <c r="D386" s="9">
        <f t="shared" si="15"/>
        <v>-6.5185185185185124E-2</v>
      </c>
      <c r="E386" s="9"/>
      <c r="F386" s="16">
        <v>322.22000100000002</v>
      </c>
      <c r="G386" s="9">
        <v>-8.8228617796750633E-2</v>
      </c>
      <c r="H386" s="9">
        <f t="shared" si="13"/>
        <v>0.42616483545659534</v>
      </c>
    </row>
    <row r="387" spans="1:8" x14ac:dyDescent="0.45">
      <c r="A387" s="7">
        <v>33208</v>
      </c>
      <c r="B387" s="8">
        <v>62.4</v>
      </c>
      <c r="C387" s="9">
        <f t="shared" si="14"/>
        <v>-7.0044709388971671E-2</v>
      </c>
      <c r="D387" s="9">
        <f t="shared" si="15"/>
        <v>-7.5555555555555598E-2</v>
      </c>
      <c r="E387" s="9"/>
      <c r="F387" s="16">
        <v>330.22000100000002</v>
      </c>
      <c r="G387" s="9">
        <v>3.4642459129549186E-3</v>
      </c>
      <c r="H387" s="9">
        <f t="shared" si="13"/>
        <v>0.433749443329838</v>
      </c>
    </row>
    <row r="388" spans="1:8" x14ac:dyDescent="0.45">
      <c r="A388" s="7">
        <v>33239</v>
      </c>
      <c r="B388" s="8">
        <v>61.7</v>
      </c>
      <c r="C388" s="9">
        <f t="shared" si="14"/>
        <v>-7.634730538922152E-2</v>
      </c>
      <c r="D388" s="9">
        <f t="shared" si="15"/>
        <v>-8.4569732937685549E-2</v>
      </c>
      <c r="E388" s="9">
        <v>-9.501950623666407E-3</v>
      </c>
      <c r="F388" s="16">
        <v>343.92999300000002</v>
      </c>
      <c r="G388" s="9">
        <v>3.6277011828753022E-2</v>
      </c>
      <c r="H388" s="9">
        <f t="shared" si="13"/>
        <v>0.4374627804062699</v>
      </c>
    </row>
    <row r="389" spans="1:8" x14ac:dyDescent="0.45">
      <c r="A389" s="7">
        <v>33270</v>
      </c>
      <c r="B389" s="8">
        <v>61.5</v>
      </c>
      <c r="C389" s="9">
        <f t="shared" si="14"/>
        <v>-6.6767830045523557E-2</v>
      </c>
      <c r="D389" s="9">
        <f t="shared" si="15"/>
        <v>-8.618127786032681E-2</v>
      </c>
      <c r="E389" s="9"/>
      <c r="F389" s="16">
        <v>367.07000699999998</v>
      </c>
      <c r="G389" s="9">
        <v>7.9808215686249198E-2</v>
      </c>
      <c r="H389" s="9">
        <f t="shared" si="13"/>
        <v>0.43868213541623063</v>
      </c>
    </row>
    <row r="390" spans="1:8" x14ac:dyDescent="0.45">
      <c r="A390" s="7">
        <v>33298</v>
      </c>
      <c r="B390" s="8">
        <v>61.2</v>
      </c>
      <c r="C390" s="9">
        <f t="shared" si="14"/>
        <v>-5.990783410138234E-2</v>
      </c>
      <c r="D390" s="9">
        <f t="shared" si="15"/>
        <v>-9.0638930163447151E-2</v>
      </c>
      <c r="E390" s="9"/>
      <c r="F390" s="16">
        <v>375.22000100000002</v>
      </c>
      <c r="G390" s="9">
        <v>0.13428057621332212</v>
      </c>
      <c r="H390" s="9">
        <f t="shared" si="13"/>
        <v>0.44768909260778955</v>
      </c>
    </row>
    <row r="391" spans="1:8" x14ac:dyDescent="0.45">
      <c r="A391" s="7">
        <v>33329</v>
      </c>
      <c r="B391" s="8">
        <v>61.9</v>
      </c>
      <c r="C391" s="9">
        <f t="shared" si="14"/>
        <v>-3.5825545171339623E-2</v>
      </c>
      <c r="D391" s="9">
        <f t="shared" si="15"/>
        <v>-7.7496274217585648E-2</v>
      </c>
      <c r="E391" s="9">
        <v>-5.388378142790304E-3</v>
      </c>
      <c r="F391" s="16">
        <v>375.33999599999999</v>
      </c>
      <c r="G391" s="9">
        <v>3.906094336109852E-2</v>
      </c>
      <c r="H391" s="9">
        <f t="shared" si="13"/>
        <v>0.4653779930200086</v>
      </c>
    </row>
    <row r="392" spans="1:8" x14ac:dyDescent="0.45">
      <c r="A392" s="7">
        <v>33359</v>
      </c>
      <c r="B392" s="8">
        <v>62.3</v>
      </c>
      <c r="C392" s="9">
        <f t="shared" si="14"/>
        <v>-1.267828843106189E-2</v>
      </c>
      <c r="D392" s="9">
        <f t="shared" si="15"/>
        <v>-7.1535022354694444E-2</v>
      </c>
      <c r="E392" s="9"/>
      <c r="F392" s="16">
        <v>389.82998700000002</v>
      </c>
      <c r="G392" s="9">
        <v>8.8849782071804953E-2</v>
      </c>
      <c r="H392" s="9">
        <f t="shared" si="13"/>
        <v>0.47727035964380821</v>
      </c>
    </row>
    <row r="393" spans="1:8" x14ac:dyDescent="0.45">
      <c r="A393" s="7">
        <v>33390</v>
      </c>
      <c r="B393" s="8">
        <v>62.4</v>
      </c>
      <c r="C393" s="9">
        <f t="shared" si="14"/>
        <v>0</v>
      </c>
      <c r="D393" s="9">
        <f t="shared" si="15"/>
        <v>-7.0044709388971671E-2</v>
      </c>
      <c r="E393" s="9"/>
      <c r="F393" s="16">
        <v>371.16000400000001</v>
      </c>
      <c r="G393" s="9">
        <v>4.2145192342752144E-2</v>
      </c>
      <c r="H393" s="9">
        <f t="shared" ref="H393:H456" si="16">CORREL(G273:G393,D279:D399)</f>
        <v>0.48772594103266953</v>
      </c>
    </row>
    <row r="394" spans="1:8" x14ac:dyDescent="0.45">
      <c r="A394" s="7">
        <v>33420</v>
      </c>
      <c r="B394" s="8">
        <v>63</v>
      </c>
      <c r="C394" s="9">
        <f t="shared" ref="C394:C457" si="17">B394/B388-1</f>
        <v>2.1069692058346856E-2</v>
      </c>
      <c r="D394" s="9">
        <f t="shared" si="15"/>
        <v>-5.6886227544910128E-2</v>
      </c>
      <c r="E394" s="9">
        <v>-1.0271852984184444E-3</v>
      </c>
      <c r="F394" s="16">
        <v>387.80999800000001</v>
      </c>
      <c r="G394" s="9">
        <v>0.20228794768283698</v>
      </c>
      <c r="H394" s="9">
        <f t="shared" si="16"/>
        <v>0.49089461010946611</v>
      </c>
    </row>
    <row r="395" spans="1:8" x14ac:dyDescent="0.45">
      <c r="A395" s="7">
        <v>33451</v>
      </c>
      <c r="B395" s="8">
        <v>63.1</v>
      </c>
      <c r="C395" s="9">
        <f t="shared" si="17"/>
        <v>2.6016260162601723E-2</v>
      </c>
      <c r="D395" s="9">
        <f t="shared" si="15"/>
        <v>-4.2488619119878668E-2</v>
      </c>
      <c r="E395" s="9"/>
      <c r="F395" s="16">
        <v>395.42999300000002</v>
      </c>
      <c r="G395" s="9">
        <v>0.292043811483502</v>
      </c>
      <c r="H395" s="9">
        <f t="shared" si="16"/>
        <v>0.49317048250168966</v>
      </c>
    </row>
    <row r="396" spans="1:8" x14ac:dyDescent="0.45">
      <c r="A396" s="7">
        <v>33482</v>
      </c>
      <c r="B396" s="8">
        <v>63.6</v>
      </c>
      <c r="C396" s="9">
        <f t="shared" si="17"/>
        <v>3.9215686274509887E-2</v>
      </c>
      <c r="D396" s="9">
        <f t="shared" si="15"/>
        <v>-2.304147465437778E-2</v>
      </c>
      <c r="E396" s="9"/>
      <c r="F396" s="16">
        <v>387.85998499999999</v>
      </c>
      <c r="G396" s="9">
        <v>0.27585521381578948</v>
      </c>
      <c r="H396" s="9">
        <f t="shared" si="16"/>
        <v>0.49114757175875773</v>
      </c>
    </row>
    <row r="397" spans="1:8" x14ac:dyDescent="0.45">
      <c r="A397" s="7">
        <v>33512</v>
      </c>
      <c r="B397" s="8">
        <v>63.5</v>
      </c>
      <c r="C397" s="9">
        <f t="shared" si="17"/>
        <v>2.584814216478204E-2</v>
      </c>
      <c r="D397" s="9">
        <f t="shared" si="15"/>
        <v>-1.0903426791277315E-2</v>
      </c>
      <c r="E397" s="9">
        <v>1.1664204321365066E-2</v>
      </c>
      <c r="F397" s="16">
        <v>392.45001200000002</v>
      </c>
      <c r="G397" s="9">
        <v>0.21795670902502412</v>
      </c>
      <c r="H397" s="9">
        <f t="shared" si="16"/>
        <v>0.48432281987902392</v>
      </c>
    </row>
    <row r="398" spans="1:8" x14ac:dyDescent="0.45">
      <c r="A398" s="7">
        <v>33543</v>
      </c>
      <c r="B398" s="8">
        <v>63.5</v>
      </c>
      <c r="C398" s="9">
        <f t="shared" si="17"/>
        <v>1.9261637239165408E-2</v>
      </c>
      <c r="D398" s="9">
        <f t="shared" si="15"/>
        <v>6.3391442155309452E-3</v>
      </c>
      <c r="E398" s="9"/>
      <c r="F398" s="16">
        <v>375.22000100000002</v>
      </c>
      <c r="G398" s="9">
        <v>0.13627278742573803</v>
      </c>
      <c r="H398" s="9">
        <f t="shared" si="16"/>
        <v>0.47299232215193016</v>
      </c>
    </row>
    <row r="399" spans="1:8" x14ac:dyDescent="0.45">
      <c r="A399" s="7">
        <v>33573</v>
      </c>
      <c r="B399" s="8">
        <v>63.3</v>
      </c>
      <c r="C399" s="9">
        <f t="shared" si="17"/>
        <v>1.4423076923076872E-2</v>
      </c>
      <c r="D399" s="9">
        <f t="shared" si="15"/>
        <v>1.4423076923076872E-2</v>
      </c>
      <c r="E399" s="9"/>
      <c r="F399" s="16">
        <v>417.08999599999999</v>
      </c>
      <c r="G399" s="9">
        <v>0.2127177172361352</v>
      </c>
      <c r="H399" s="9">
        <f t="shared" si="16"/>
        <v>0.46619009679418211</v>
      </c>
    </row>
    <row r="400" spans="1:8" x14ac:dyDescent="0.45">
      <c r="A400" s="7">
        <v>33604</v>
      </c>
      <c r="B400" s="8">
        <v>63.8</v>
      </c>
      <c r="C400" s="9">
        <f t="shared" si="17"/>
        <v>1.2698412698412653E-2</v>
      </c>
      <c r="D400" s="9">
        <f t="shared" ref="D400:D463" si="18">B400/B388-1</f>
        <v>3.4035656401944836E-2</v>
      </c>
      <c r="E400" s="9">
        <v>2.8586525919191606E-2</v>
      </c>
      <c r="F400" s="16">
        <v>408.77999899999998</v>
      </c>
      <c r="G400" s="9">
        <v>0.11362952898518892</v>
      </c>
      <c r="H400" s="9">
        <f t="shared" si="16"/>
        <v>0.45826852488711545</v>
      </c>
    </row>
    <row r="401" spans="1:8" x14ac:dyDescent="0.45">
      <c r="A401" s="7">
        <v>33635</v>
      </c>
      <c r="B401" s="8">
        <v>64</v>
      </c>
      <c r="C401" s="9">
        <f t="shared" si="17"/>
        <v>1.4263074484944571E-2</v>
      </c>
      <c r="D401" s="9">
        <f t="shared" si="18"/>
        <v>4.0650406504065151E-2</v>
      </c>
      <c r="E401" s="9"/>
      <c r="F401" s="16">
        <v>412.70001200000002</v>
      </c>
      <c r="G401" s="9">
        <v>9.9888094718063786E-2</v>
      </c>
      <c r="H401" s="9">
        <f t="shared" si="16"/>
        <v>0.44811936538789171</v>
      </c>
    </row>
    <row r="402" spans="1:8" x14ac:dyDescent="0.45">
      <c r="A402" s="7">
        <v>33664</v>
      </c>
      <c r="B402" s="8">
        <v>64.599999999999994</v>
      </c>
      <c r="C402" s="9">
        <f t="shared" si="17"/>
        <v>1.5723270440251458E-2</v>
      </c>
      <c r="D402" s="9">
        <f t="shared" si="18"/>
        <v>5.5555555555555358E-2</v>
      </c>
      <c r="E402" s="9"/>
      <c r="F402" s="16">
        <v>403.69000199999999</v>
      </c>
      <c r="G402" s="9">
        <v>7.5531534880711224E-2</v>
      </c>
      <c r="H402" s="9">
        <f t="shared" si="16"/>
        <v>0.43226141486861103</v>
      </c>
    </row>
    <row r="403" spans="1:8" x14ac:dyDescent="0.45">
      <c r="A403" s="7">
        <v>33695</v>
      </c>
      <c r="B403" s="8">
        <v>65.099999999999994</v>
      </c>
      <c r="C403" s="9">
        <f t="shared" si="17"/>
        <v>2.5196850393700787E-2</v>
      </c>
      <c r="D403" s="9">
        <f t="shared" si="18"/>
        <v>5.1696284329563635E-2</v>
      </c>
      <c r="E403" s="9">
        <v>3.1695712595280374E-2</v>
      </c>
      <c r="F403" s="16">
        <v>414.95001200000002</v>
      </c>
      <c r="G403" s="9">
        <v>6.4438411198982484E-2</v>
      </c>
      <c r="H403" s="9">
        <f t="shared" si="16"/>
        <v>0.41955573775859628</v>
      </c>
    </row>
    <row r="404" spans="1:8" x14ac:dyDescent="0.45">
      <c r="A404" s="7">
        <v>33725</v>
      </c>
      <c r="B404" s="8">
        <v>65.599999999999994</v>
      </c>
      <c r="C404" s="9">
        <f t="shared" si="17"/>
        <v>3.3070866141732269E-2</v>
      </c>
      <c r="D404" s="9">
        <f t="shared" si="18"/>
        <v>5.2969502407704594E-2</v>
      </c>
      <c r="E404" s="9"/>
      <c r="F404" s="16">
        <v>415.35000600000001</v>
      </c>
      <c r="G404" s="9">
        <v>0.11905916996379812</v>
      </c>
      <c r="H404" s="9">
        <f t="shared" si="16"/>
        <v>0.40993709176184778</v>
      </c>
    </row>
    <row r="405" spans="1:8" x14ac:dyDescent="0.45">
      <c r="A405" s="7">
        <v>33756</v>
      </c>
      <c r="B405" s="8">
        <v>65.900000000000006</v>
      </c>
      <c r="C405" s="9">
        <f t="shared" si="17"/>
        <v>4.1074249605055346E-2</v>
      </c>
      <c r="D405" s="9">
        <f t="shared" si="18"/>
        <v>5.6089743589743613E-2</v>
      </c>
      <c r="E405" s="9"/>
      <c r="F405" s="16">
        <v>408.14001500000001</v>
      </c>
      <c r="G405" s="9">
        <v>5.24226221728301E-2</v>
      </c>
      <c r="H405" s="9">
        <f t="shared" si="16"/>
        <v>0.39615769369497561</v>
      </c>
    </row>
    <row r="406" spans="1:8" x14ac:dyDescent="0.45">
      <c r="A406" s="7">
        <v>33786</v>
      </c>
      <c r="B406" s="8">
        <v>66.099999999999994</v>
      </c>
      <c r="C406" s="9">
        <f t="shared" si="17"/>
        <v>3.6050156739811934E-2</v>
      </c>
      <c r="D406" s="9">
        <f t="shared" si="18"/>
        <v>4.9206349206349032E-2</v>
      </c>
      <c r="E406" s="9">
        <v>3.6653496782618103E-2</v>
      </c>
      <c r="F406" s="16">
        <v>424.209991</v>
      </c>
      <c r="G406" s="9">
        <v>7.2781525199076075E-2</v>
      </c>
      <c r="H406" s="9">
        <f t="shared" si="16"/>
        <v>0.38589532798257919</v>
      </c>
    </row>
    <row r="407" spans="1:8" x14ac:dyDescent="0.45">
      <c r="A407" s="7">
        <v>33817</v>
      </c>
      <c r="B407" s="8">
        <v>66.5</v>
      </c>
      <c r="C407" s="9">
        <f t="shared" si="17"/>
        <v>3.90625E-2</v>
      </c>
      <c r="D407" s="9">
        <f t="shared" si="18"/>
        <v>5.3882725832012701E-2</v>
      </c>
      <c r="E407" s="9"/>
      <c r="F407" s="16">
        <v>414.02999899999998</v>
      </c>
      <c r="G407" s="9">
        <v>6.7472838168649907E-2</v>
      </c>
      <c r="H407" s="9">
        <f t="shared" si="16"/>
        <v>0.38252493880410265</v>
      </c>
    </row>
    <row r="408" spans="1:8" x14ac:dyDescent="0.45">
      <c r="A408" s="7">
        <v>33848</v>
      </c>
      <c r="B408" s="8">
        <v>66.599999999999994</v>
      </c>
      <c r="C408" s="9">
        <f t="shared" si="17"/>
        <v>3.0959752321981338E-2</v>
      </c>
      <c r="D408" s="9">
        <f t="shared" si="18"/>
        <v>4.7169811320754595E-2</v>
      </c>
      <c r="E408" s="9"/>
      <c r="F408" s="16">
        <v>417.79998799999998</v>
      </c>
      <c r="G408" s="9">
        <v>6.4594152694279872E-2</v>
      </c>
      <c r="H408" s="9">
        <f t="shared" si="16"/>
        <v>0.37905239824538361</v>
      </c>
    </row>
    <row r="409" spans="1:8" x14ac:dyDescent="0.45">
      <c r="A409" s="7">
        <v>33878</v>
      </c>
      <c r="B409" s="8">
        <v>66.8</v>
      </c>
      <c r="C409" s="9">
        <f t="shared" si="17"/>
        <v>2.611367127496167E-2</v>
      </c>
      <c r="D409" s="9">
        <f t="shared" si="18"/>
        <v>5.1968503937007915E-2</v>
      </c>
      <c r="E409" s="9">
        <v>4.3829767135290125E-2</v>
      </c>
      <c r="F409" s="16">
        <v>418.67999300000002</v>
      </c>
      <c r="G409" s="9">
        <v>0.11582536081278887</v>
      </c>
      <c r="H409" s="9">
        <f t="shared" si="16"/>
        <v>0.38152040798872711</v>
      </c>
    </row>
    <row r="410" spans="1:8" x14ac:dyDescent="0.45">
      <c r="A410" s="7">
        <v>33909</v>
      </c>
      <c r="B410" s="8">
        <v>67.400000000000006</v>
      </c>
      <c r="C410" s="9">
        <f t="shared" si="17"/>
        <v>2.7439024390244038E-2</v>
      </c>
      <c r="D410" s="9">
        <f t="shared" si="18"/>
        <v>6.1417322834645738E-2</v>
      </c>
      <c r="E410" s="9"/>
      <c r="F410" s="16">
        <v>431.35000600000001</v>
      </c>
      <c r="G410" s="9">
        <v>3.4189288011597437E-2</v>
      </c>
      <c r="H410" s="9">
        <f t="shared" si="16"/>
        <v>0.37998148323192155</v>
      </c>
    </row>
    <row r="411" spans="1:8" x14ac:dyDescent="0.45">
      <c r="A411" s="7">
        <v>33939</v>
      </c>
      <c r="B411" s="8">
        <v>68.3</v>
      </c>
      <c r="C411" s="9">
        <f t="shared" si="17"/>
        <v>3.6418816388467334E-2</v>
      </c>
      <c r="D411" s="9">
        <f t="shared" si="18"/>
        <v>7.8988941548183256E-2</v>
      </c>
      <c r="E411" s="9"/>
      <c r="F411" s="16">
        <v>435.709991</v>
      </c>
      <c r="G411" s="9">
        <v>6.5878937486860814E-2</v>
      </c>
      <c r="H411" s="9">
        <f t="shared" si="16"/>
        <v>0.37855287870965132</v>
      </c>
    </row>
    <row r="412" spans="1:8" x14ac:dyDescent="0.45">
      <c r="A412" s="7">
        <v>33970</v>
      </c>
      <c r="B412" s="8">
        <v>68.7</v>
      </c>
      <c r="C412" s="9">
        <f t="shared" si="17"/>
        <v>3.9334341906202885E-2</v>
      </c>
      <c r="D412" s="9">
        <f t="shared" si="18"/>
        <v>7.6802507836990719E-2</v>
      </c>
      <c r="E412" s="9">
        <v>3.3209094782169685E-2</v>
      </c>
      <c r="F412" s="16">
        <v>438.77999899999998</v>
      </c>
      <c r="G412" s="9">
        <v>6.3193569764180085E-2</v>
      </c>
      <c r="H412" s="9">
        <f t="shared" si="16"/>
        <v>0.37614615040904309</v>
      </c>
    </row>
    <row r="413" spans="1:8" x14ac:dyDescent="0.45">
      <c r="A413" s="7">
        <v>34001</v>
      </c>
      <c r="B413" s="8">
        <v>69.099999999999994</v>
      </c>
      <c r="C413" s="9">
        <f t="shared" si="17"/>
        <v>3.9097744360902187E-2</v>
      </c>
      <c r="D413" s="9">
        <f t="shared" si="18"/>
        <v>7.9687499999999911E-2</v>
      </c>
      <c r="E413" s="9"/>
      <c r="F413" s="16">
        <v>443.38000499999998</v>
      </c>
      <c r="G413" s="9">
        <v>9.8318023243984101E-2</v>
      </c>
      <c r="H413" s="9">
        <f t="shared" si="16"/>
        <v>0.36655654776151525</v>
      </c>
    </row>
    <row r="414" spans="1:8" x14ac:dyDescent="0.45">
      <c r="A414" s="7">
        <v>34029</v>
      </c>
      <c r="B414" s="8">
        <v>69</v>
      </c>
      <c r="C414" s="9">
        <f t="shared" si="17"/>
        <v>3.6036036036036112E-2</v>
      </c>
      <c r="D414" s="9">
        <f t="shared" si="18"/>
        <v>6.8111455108359253E-2</v>
      </c>
      <c r="E414" s="9"/>
      <c r="F414" s="16">
        <v>451.67001299999998</v>
      </c>
      <c r="G414" s="9">
        <v>8.8492589319409315E-2</v>
      </c>
      <c r="H414" s="9">
        <f t="shared" si="16"/>
        <v>0.35189695149782174</v>
      </c>
    </row>
    <row r="415" spans="1:8" x14ac:dyDescent="0.45">
      <c r="A415" s="7">
        <v>34060</v>
      </c>
      <c r="B415" s="8">
        <v>69.5</v>
      </c>
      <c r="C415" s="9">
        <f t="shared" si="17"/>
        <v>4.041916167664672E-2</v>
      </c>
      <c r="D415" s="9">
        <f t="shared" si="18"/>
        <v>6.7588325652841785E-2</v>
      </c>
      <c r="E415" s="9">
        <v>2.8078701503631745E-2</v>
      </c>
      <c r="F415" s="16">
        <v>440.19000199999999</v>
      </c>
      <c r="G415" s="9">
        <v>5.9804973254291911E-2</v>
      </c>
      <c r="H415" s="9">
        <f t="shared" si="16"/>
        <v>0.33542229923904548</v>
      </c>
    </row>
    <row r="416" spans="1:8" x14ac:dyDescent="0.45">
      <c r="A416" s="7">
        <v>34090</v>
      </c>
      <c r="B416" s="8">
        <v>69.599999999999994</v>
      </c>
      <c r="C416" s="9">
        <f t="shared" si="17"/>
        <v>3.2640949554896048E-2</v>
      </c>
      <c r="D416" s="9">
        <f t="shared" si="18"/>
        <v>6.0975609756097615E-2</v>
      </c>
      <c r="E416" s="9"/>
      <c r="F416" s="16">
        <v>450.19000199999999</v>
      </c>
      <c r="G416" s="9">
        <v>0.10302833697891638</v>
      </c>
      <c r="H416" s="9">
        <f t="shared" si="16"/>
        <v>0.30351527627122049</v>
      </c>
    </row>
    <row r="417" spans="1:8" x14ac:dyDescent="0.45">
      <c r="A417" s="7">
        <v>34121</v>
      </c>
      <c r="B417" s="8">
        <v>69.900000000000006</v>
      </c>
      <c r="C417" s="9">
        <f t="shared" si="17"/>
        <v>2.3426061493411643E-2</v>
      </c>
      <c r="D417" s="9">
        <f t="shared" si="18"/>
        <v>6.0698027314112224E-2</v>
      </c>
      <c r="E417" s="9"/>
      <c r="F417" s="16">
        <v>450.52999899999998</v>
      </c>
      <c r="G417" s="9">
        <v>6.204476216591507E-2</v>
      </c>
      <c r="H417" s="9">
        <f t="shared" si="16"/>
        <v>0.26382911738335119</v>
      </c>
    </row>
    <row r="418" spans="1:8" x14ac:dyDescent="0.45">
      <c r="A418" s="7">
        <v>34151</v>
      </c>
      <c r="B418" s="8">
        <v>69.900000000000006</v>
      </c>
      <c r="C418" s="9">
        <f t="shared" si="17"/>
        <v>1.7467248908296984E-2</v>
      </c>
      <c r="D418" s="9">
        <f t="shared" si="18"/>
        <v>5.7488653555219482E-2</v>
      </c>
      <c r="E418" s="9">
        <v>2.2877065695919026E-2</v>
      </c>
      <c r="F418" s="16">
        <v>448.13000499999998</v>
      </c>
      <c r="G418" s="9">
        <v>8.2361196247521209E-2</v>
      </c>
      <c r="H418" s="9">
        <f t="shared" si="16"/>
        <v>0.20970078557242069</v>
      </c>
    </row>
    <row r="419" spans="1:8" x14ac:dyDescent="0.45">
      <c r="A419" s="7">
        <v>34182</v>
      </c>
      <c r="B419" s="8">
        <v>70.400000000000006</v>
      </c>
      <c r="C419" s="9">
        <f t="shared" si="17"/>
        <v>1.881331403762676E-2</v>
      </c>
      <c r="D419" s="9">
        <f t="shared" si="18"/>
        <v>5.8646616541353502E-2</v>
      </c>
      <c r="E419" s="9"/>
      <c r="F419" s="16">
        <v>463.55999800000001</v>
      </c>
      <c r="G419" s="9">
        <v>0.10952611611850986</v>
      </c>
      <c r="H419" s="9">
        <f t="shared" si="16"/>
        <v>0.17901275602718578</v>
      </c>
    </row>
    <row r="420" spans="1:8" x14ac:dyDescent="0.45">
      <c r="A420" s="7">
        <v>34213</v>
      </c>
      <c r="B420" s="8">
        <v>70.8</v>
      </c>
      <c r="C420" s="9">
        <f t="shared" si="17"/>
        <v>2.608695652173898E-2</v>
      </c>
      <c r="D420" s="9">
        <f t="shared" si="18"/>
        <v>6.3063063063063085E-2</v>
      </c>
      <c r="E420" s="9"/>
      <c r="F420" s="16">
        <v>458.92999300000002</v>
      </c>
      <c r="G420" s="9">
        <v>9.6135474999876569E-2</v>
      </c>
      <c r="H420" s="9">
        <f t="shared" si="16"/>
        <v>0.14403382835983103</v>
      </c>
    </row>
    <row r="421" spans="1:8" x14ac:dyDescent="0.45">
      <c r="A421" s="7">
        <v>34243</v>
      </c>
      <c r="B421" s="8">
        <v>71.099999999999994</v>
      </c>
      <c r="C421" s="9">
        <f t="shared" si="17"/>
        <v>2.302158273381294E-2</v>
      </c>
      <c r="D421" s="9">
        <f t="shared" si="18"/>
        <v>6.437125748502992E-2</v>
      </c>
      <c r="E421" s="9">
        <v>2.6085590436127543E-2</v>
      </c>
      <c r="F421" s="16">
        <v>467.82998700000002</v>
      </c>
      <c r="G421" s="9">
        <v>8.4571648296209848E-2</v>
      </c>
      <c r="H421" s="9">
        <f t="shared" si="16"/>
        <v>0.12654480331857068</v>
      </c>
    </row>
    <row r="422" spans="1:8" x14ac:dyDescent="0.45">
      <c r="A422" s="7">
        <v>34274</v>
      </c>
      <c r="B422" s="8">
        <v>71.5</v>
      </c>
      <c r="C422" s="9">
        <f t="shared" si="17"/>
        <v>2.7298850574712707E-2</v>
      </c>
      <c r="D422" s="9">
        <f t="shared" si="18"/>
        <v>6.0830860534124565E-2</v>
      </c>
      <c r="E422" s="9"/>
      <c r="F422" s="16">
        <v>461.790009</v>
      </c>
      <c r="G422" s="9">
        <v>5.9856369003941423E-2</v>
      </c>
      <c r="H422" s="9">
        <f t="shared" si="16"/>
        <v>0.11503116886980068</v>
      </c>
    </row>
    <row r="423" spans="1:8" x14ac:dyDescent="0.45">
      <c r="A423" s="7">
        <v>34304</v>
      </c>
      <c r="B423" s="8">
        <v>72.5</v>
      </c>
      <c r="C423" s="9">
        <f t="shared" si="17"/>
        <v>3.7195994277539279E-2</v>
      </c>
      <c r="D423" s="9">
        <f t="shared" si="18"/>
        <v>6.1493411420205035E-2</v>
      </c>
      <c r="E423" s="9"/>
      <c r="F423" s="16">
        <v>466.45001200000002</v>
      </c>
      <c r="G423" s="9">
        <v>6.3061244958888929E-2</v>
      </c>
      <c r="H423" s="9">
        <f t="shared" si="16"/>
        <v>0.10315017782459869</v>
      </c>
    </row>
    <row r="424" spans="1:8" x14ac:dyDescent="0.45">
      <c r="A424" s="7">
        <v>34335</v>
      </c>
      <c r="B424" s="8">
        <v>72.3</v>
      </c>
      <c r="C424" s="9">
        <f t="shared" si="17"/>
        <v>3.433476394849766E-2</v>
      </c>
      <c r="D424" s="9">
        <f t="shared" si="18"/>
        <v>5.240174672489073E-2</v>
      </c>
      <c r="E424" s="9">
        <v>3.430940273615609E-2</v>
      </c>
      <c r="F424" s="16">
        <v>481.60998499999999</v>
      </c>
      <c r="G424" s="9">
        <v>8.6223960415174813E-2</v>
      </c>
      <c r="H424" s="9">
        <f t="shared" si="16"/>
        <v>9.8838458183842487E-2</v>
      </c>
    </row>
    <row r="425" spans="1:8" x14ac:dyDescent="0.45">
      <c r="A425" s="7">
        <v>34366</v>
      </c>
      <c r="B425" s="8">
        <v>72.599999999999994</v>
      </c>
      <c r="C425" s="9">
        <f t="shared" si="17"/>
        <v>3.1249999999999778E-2</v>
      </c>
      <c r="D425" s="9">
        <f t="shared" si="18"/>
        <v>5.0651230101302458E-2</v>
      </c>
      <c r="E425" s="9"/>
      <c r="F425" s="16">
        <v>467.14001500000001</v>
      </c>
      <c r="G425" s="9">
        <v>3.4250673178960904E-2</v>
      </c>
      <c r="H425" s="9">
        <f t="shared" si="16"/>
        <v>9.3283205628798244E-2</v>
      </c>
    </row>
    <row r="426" spans="1:8" x14ac:dyDescent="0.45">
      <c r="A426" s="7">
        <v>34394</v>
      </c>
      <c r="B426" s="8">
        <v>73.599999999999994</v>
      </c>
      <c r="C426" s="9">
        <f t="shared" si="17"/>
        <v>3.9548022598870025E-2</v>
      </c>
      <c r="D426" s="9">
        <f t="shared" si="18"/>
        <v>6.6666666666666652E-2</v>
      </c>
      <c r="E426" s="9"/>
      <c r="F426" s="16">
        <v>445.76998900000001</v>
      </c>
      <c r="G426" s="9">
        <v>1.267631471557143E-2</v>
      </c>
      <c r="H426" s="9">
        <f t="shared" si="16"/>
        <v>9.3106752306907764E-2</v>
      </c>
    </row>
    <row r="427" spans="1:8" x14ac:dyDescent="0.45">
      <c r="A427" s="7">
        <v>34425</v>
      </c>
      <c r="B427" s="8">
        <v>74.099999999999994</v>
      </c>
      <c r="C427" s="9">
        <f t="shared" si="17"/>
        <v>4.2194092827004148E-2</v>
      </c>
      <c r="D427" s="9">
        <f t="shared" si="18"/>
        <v>6.6187050359712174E-2</v>
      </c>
      <c r="E427" s="9">
        <v>4.2254474939159931E-2</v>
      </c>
      <c r="F427" s="16">
        <v>450.91000400000001</v>
      </c>
      <c r="G427" s="9">
        <v>1.5993291650222437E-3</v>
      </c>
      <c r="H427" s="9">
        <f t="shared" si="16"/>
        <v>9.4344853727218389E-2</v>
      </c>
    </row>
    <row r="428" spans="1:8" x14ac:dyDescent="0.45">
      <c r="A428" s="7">
        <v>34455</v>
      </c>
      <c r="B428" s="8">
        <v>74.5</v>
      </c>
      <c r="C428" s="9">
        <f t="shared" si="17"/>
        <v>4.195804195804187E-2</v>
      </c>
      <c r="D428" s="9">
        <f t="shared" si="18"/>
        <v>7.0402298850574807E-2</v>
      </c>
      <c r="E428" s="9"/>
      <c r="F428" s="16">
        <v>456.5</v>
      </c>
      <c r="G428" s="9">
        <v>1.3251062111848462E-2</v>
      </c>
      <c r="H428" s="9">
        <f t="shared" si="16"/>
        <v>9.3803822251322111E-2</v>
      </c>
    </row>
    <row r="429" spans="1:8" x14ac:dyDescent="0.45">
      <c r="A429" s="7">
        <v>34486</v>
      </c>
      <c r="B429" s="8">
        <v>75.099999999999994</v>
      </c>
      <c r="C429" s="9">
        <f t="shared" si="17"/>
        <v>3.5862068965517135E-2</v>
      </c>
      <c r="D429" s="9">
        <f t="shared" si="18"/>
        <v>7.4391988555078559E-2</v>
      </c>
      <c r="E429" s="9"/>
      <c r="F429" s="16">
        <v>444.26998900000001</v>
      </c>
      <c r="G429" s="9">
        <v>-8.6136075623857705E-3</v>
      </c>
      <c r="H429" s="9">
        <f t="shared" si="16"/>
        <v>9.7863580180449244E-2</v>
      </c>
    </row>
    <row r="430" spans="1:8" x14ac:dyDescent="0.45">
      <c r="A430" s="7">
        <v>34516</v>
      </c>
      <c r="B430" s="8">
        <v>75.400000000000006</v>
      </c>
      <c r="C430" s="9">
        <f t="shared" si="17"/>
        <v>4.2876901798063694E-2</v>
      </c>
      <c r="D430" s="9">
        <f t="shared" si="18"/>
        <v>7.8683834048640877E-2</v>
      </c>
      <c r="E430" s="9">
        <v>4.3366469321262188E-2</v>
      </c>
      <c r="F430" s="16">
        <v>458.26001000000002</v>
      </c>
      <c r="G430" s="9">
        <v>-1.1433229836194762E-2</v>
      </c>
      <c r="H430" s="9">
        <f t="shared" si="16"/>
        <v>9.65998641337521E-2</v>
      </c>
    </row>
    <row r="431" spans="1:8" x14ac:dyDescent="0.45">
      <c r="A431" s="7">
        <v>34547</v>
      </c>
      <c r="B431" s="8">
        <v>76</v>
      </c>
      <c r="C431" s="9">
        <f t="shared" si="17"/>
        <v>4.6831955922865154E-2</v>
      </c>
      <c r="D431" s="9">
        <f t="shared" si="18"/>
        <v>7.9545454545454364E-2</v>
      </c>
      <c r="E431" s="9"/>
      <c r="F431" s="16">
        <v>475.48998999999998</v>
      </c>
      <c r="G431" s="9">
        <v>3.6083928382514653E-2</v>
      </c>
      <c r="H431" s="9">
        <f t="shared" si="16"/>
        <v>9.9384295434169004E-2</v>
      </c>
    </row>
    <row r="432" spans="1:8" x14ac:dyDescent="0.45">
      <c r="A432" s="7">
        <v>34578</v>
      </c>
      <c r="B432" s="8">
        <v>76.5</v>
      </c>
      <c r="C432" s="9">
        <f t="shared" si="17"/>
        <v>3.9402173913043459E-2</v>
      </c>
      <c r="D432" s="9">
        <f t="shared" si="18"/>
        <v>8.0508474576271194E-2</v>
      </c>
      <c r="E432" s="9"/>
      <c r="F432" s="16">
        <v>462.709991</v>
      </c>
      <c r="G432" s="9">
        <v>-1.0944138131957784E-2</v>
      </c>
      <c r="H432" s="9">
        <f t="shared" si="16"/>
        <v>9.6968638436915597E-2</v>
      </c>
    </row>
    <row r="433" spans="1:8" x14ac:dyDescent="0.45">
      <c r="A433" s="7">
        <v>34608</v>
      </c>
      <c r="B433" s="8">
        <v>77</v>
      </c>
      <c r="C433" s="9">
        <f t="shared" si="17"/>
        <v>3.9136302294197067E-2</v>
      </c>
      <c r="D433" s="9">
        <f t="shared" si="18"/>
        <v>8.2981715893108321E-2</v>
      </c>
      <c r="E433" s="9">
        <v>4.1157564491065148E-2</v>
      </c>
      <c r="F433" s="16">
        <v>472.35000600000001</v>
      </c>
      <c r="G433" s="9">
        <v>2.2867530250096878E-2</v>
      </c>
      <c r="H433" s="9">
        <f t="shared" si="16"/>
        <v>9.7453577606064212E-2</v>
      </c>
    </row>
    <row r="434" spans="1:8" x14ac:dyDescent="0.45">
      <c r="A434" s="7">
        <v>34639</v>
      </c>
      <c r="B434" s="8">
        <v>77.099999999999994</v>
      </c>
      <c r="C434" s="9">
        <f t="shared" si="17"/>
        <v>3.4899328859060219E-2</v>
      </c>
      <c r="D434" s="9">
        <f t="shared" si="18"/>
        <v>7.8321678321678245E-2</v>
      </c>
      <c r="E434" s="9"/>
      <c r="F434" s="16">
        <v>453.69000199999999</v>
      </c>
      <c r="G434" s="9">
        <v>-2.7355578672383061E-2</v>
      </c>
      <c r="H434" s="9">
        <f t="shared" si="16"/>
        <v>9.7316605341711479E-2</v>
      </c>
    </row>
    <row r="435" spans="1:8" x14ac:dyDescent="0.45">
      <c r="A435" s="7">
        <v>34669</v>
      </c>
      <c r="B435" s="8">
        <v>77.7</v>
      </c>
      <c r="C435" s="9">
        <f t="shared" si="17"/>
        <v>3.462050599201083E-2</v>
      </c>
      <c r="D435" s="9">
        <f t="shared" si="18"/>
        <v>7.1724137931034493E-2</v>
      </c>
      <c r="E435" s="9"/>
      <c r="F435" s="16">
        <v>459.26998900000001</v>
      </c>
      <c r="G435" s="9">
        <v>-4.6386073162498875E-2</v>
      </c>
      <c r="H435" s="9">
        <f t="shared" si="16"/>
        <v>9.8228373733376548E-2</v>
      </c>
    </row>
    <row r="436" spans="1:8" x14ac:dyDescent="0.45">
      <c r="A436" s="7">
        <v>34700</v>
      </c>
      <c r="B436" s="8">
        <v>77.8</v>
      </c>
      <c r="C436" s="9">
        <f t="shared" si="17"/>
        <v>3.1830238726790361E-2</v>
      </c>
      <c r="D436" s="9">
        <f t="shared" si="18"/>
        <v>7.6071922544951542E-2</v>
      </c>
      <c r="E436" s="9">
        <v>3.4811227923887036E-2</v>
      </c>
      <c r="F436" s="16">
        <v>470.42001299999998</v>
      </c>
      <c r="G436" s="9">
        <v>7.0214451656426344E-3</v>
      </c>
      <c r="H436" s="9">
        <f t="shared" si="16"/>
        <v>0.10030504067021148</v>
      </c>
    </row>
    <row r="437" spans="1:8" x14ac:dyDescent="0.45">
      <c r="A437" s="7">
        <v>34731</v>
      </c>
      <c r="B437" s="8">
        <v>77.8</v>
      </c>
      <c r="C437" s="9">
        <f t="shared" si="17"/>
        <v>2.3684210526315752E-2</v>
      </c>
      <c r="D437" s="9">
        <f t="shared" si="18"/>
        <v>7.1625344352617137E-2</v>
      </c>
      <c r="E437" s="9"/>
      <c r="F437" s="16">
        <v>487.39001500000001</v>
      </c>
      <c r="G437" s="9">
        <v>9.3366594941410461E-2</v>
      </c>
      <c r="H437" s="9">
        <f t="shared" si="16"/>
        <v>9.9431283206684179E-2</v>
      </c>
    </row>
    <row r="438" spans="1:8" x14ac:dyDescent="0.45">
      <c r="A438" s="7">
        <v>34759</v>
      </c>
      <c r="B438" s="8">
        <v>77.8</v>
      </c>
      <c r="C438" s="9">
        <f t="shared" si="17"/>
        <v>1.6993464052287521E-2</v>
      </c>
      <c r="D438" s="9">
        <f t="shared" si="18"/>
        <v>5.7065217391304435E-2</v>
      </c>
      <c r="E438" s="9"/>
      <c r="F438" s="16">
        <v>500.709991</v>
      </c>
      <c r="G438" s="9">
        <v>0.11044329590877737</v>
      </c>
      <c r="H438" s="9">
        <f t="shared" si="16"/>
        <v>9.848992235788441E-2</v>
      </c>
    </row>
    <row r="439" spans="1:8" x14ac:dyDescent="0.45">
      <c r="A439" s="7">
        <v>34790</v>
      </c>
      <c r="B439" s="8">
        <v>77.7</v>
      </c>
      <c r="C439" s="9">
        <f t="shared" si="17"/>
        <v>9.0909090909090384E-3</v>
      </c>
      <c r="D439" s="9">
        <f t="shared" si="18"/>
        <v>4.8582995951417018E-2</v>
      </c>
      <c r="E439" s="9">
        <v>2.4022518018026316E-2</v>
      </c>
      <c r="F439" s="16">
        <v>514.71002199999998</v>
      </c>
      <c r="G439" s="9">
        <v>0.12751373932092</v>
      </c>
      <c r="H439" s="9">
        <f t="shared" si="16"/>
        <v>9.7306158961341982E-2</v>
      </c>
    </row>
    <row r="440" spans="1:8" x14ac:dyDescent="0.45">
      <c r="A440" s="7">
        <v>34820</v>
      </c>
      <c r="B440" s="8">
        <v>77.7</v>
      </c>
      <c r="C440" s="9">
        <f t="shared" si="17"/>
        <v>7.7821011673153695E-3</v>
      </c>
      <c r="D440" s="9">
        <f t="shared" si="18"/>
        <v>4.2953020134228304E-2</v>
      </c>
      <c r="E440" s="9"/>
      <c r="F440" s="16">
        <v>533.40002400000003</v>
      </c>
      <c r="G440" s="9">
        <v>0.20062132758645559</v>
      </c>
      <c r="H440" s="9">
        <f t="shared" si="16"/>
        <v>9.2073806998337199E-2</v>
      </c>
    </row>
    <row r="441" spans="1:8" x14ac:dyDescent="0.45">
      <c r="A441" s="7">
        <v>34851</v>
      </c>
      <c r="B441" s="8">
        <v>77.7</v>
      </c>
      <c r="C441" s="9">
        <f t="shared" si="17"/>
        <v>0</v>
      </c>
      <c r="D441" s="9">
        <f t="shared" si="18"/>
        <v>3.462050599201083E-2</v>
      </c>
      <c r="E441" s="9"/>
      <c r="F441" s="16">
        <v>544.75</v>
      </c>
      <c r="G441" s="9">
        <v>0.18873562630961399</v>
      </c>
      <c r="H441" s="9">
        <f t="shared" si="16"/>
        <v>8.5236943211501909E-2</v>
      </c>
    </row>
    <row r="442" spans="1:8" x14ac:dyDescent="0.45">
      <c r="A442" s="7">
        <v>34881</v>
      </c>
      <c r="B442" s="8">
        <v>77.7</v>
      </c>
      <c r="C442" s="9">
        <f t="shared" si="17"/>
        <v>-1.2853470437017567E-3</v>
      </c>
      <c r="D442" s="9">
        <f t="shared" si="18"/>
        <v>3.0503978779840901E-2</v>
      </c>
      <c r="E442" s="9">
        <v>2.6732241097901271E-2</v>
      </c>
      <c r="F442" s="16">
        <v>562.05999799999995</v>
      </c>
      <c r="G442" s="9">
        <v>0.18206483800005963</v>
      </c>
      <c r="H442" s="9">
        <f t="shared" si="16"/>
        <v>7.5209031755050337E-2</v>
      </c>
    </row>
    <row r="443" spans="1:8" x14ac:dyDescent="0.45">
      <c r="A443" s="7">
        <v>34912</v>
      </c>
      <c r="B443" s="8">
        <v>78.2</v>
      </c>
      <c r="C443" s="9">
        <f t="shared" si="17"/>
        <v>5.1413881748072487E-3</v>
      </c>
      <c r="D443" s="9">
        <f t="shared" si="18"/>
        <v>2.8947368421052611E-2</v>
      </c>
      <c r="E443" s="9"/>
      <c r="F443" s="16">
        <v>561.88000499999998</v>
      </c>
      <c r="G443" s="9">
        <v>0.21432434122651131</v>
      </c>
      <c r="H443" s="9">
        <f t="shared" si="16"/>
        <v>6.8759893589513815E-2</v>
      </c>
    </row>
    <row r="444" spans="1:8" x14ac:dyDescent="0.45">
      <c r="A444" s="7">
        <v>34943</v>
      </c>
      <c r="B444" s="8">
        <v>78.400000000000006</v>
      </c>
      <c r="C444" s="9">
        <f t="shared" si="17"/>
        <v>7.7120822622109841E-3</v>
      </c>
      <c r="D444" s="9">
        <f t="shared" si="18"/>
        <v>2.4836601307189676E-2</v>
      </c>
      <c r="E444" s="9"/>
      <c r="F444" s="16">
        <v>584.40997300000004</v>
      </c>
      <c r="G444" s="9">
        <v>0.23723926236173273</v>
      </c>
      <c r="H444" s="9">
        <f t="shared" si="16"/>
        <v>6.2262832927919495E-2</v>
      </c>
    </row>
    <row r="445" spans="1:8" x14ac:dyDescent="0.45">
      <c r="A445" s="7">
        <v>34973</v>
      </c>
      <c r="B445" s="8">
        <v>78.3</v>
      </c>
      <c r="C445" s="9">
        <f t="shared" si="17"/>
        <v>7.7220077220077066E-3</v>
      </c>
      <c r="D445" s="9">
        <f t="shared" si="18"/>
        <v>1.6883116883116944E-2</v>
      </c>
      <c r="E445" s="9">
        <v>2.1996746355449796E-2</v>
      </c>
      <c r="F445" s="16">
        <v>581.5</v>
      </c>
      <c r="G445" s="9">
        <v>0.28171217667697251</v>
      </c>
      <c r="H445" s="9">
        <f t="shared" si="16"/>
        <v>5.6836540988012371E-2</v>
      </c>
    </row>
    <row r="446" spans="1:8" x14ac:dyDescent="0.45">
      <c r="A446" s="7">
        <v>35004</v>
      </c>
      <c r="B446" s="8">
        <v>78.3</v>
      </c>
      <c r="C446" s="9">
        <f t="shared" si="17"/>
        <v>7.7220077220077066E-3</v>
      </c>
      <c r="D446" s="9">
        <f t="shared" si="18"/>
        <v>1.5564202334630295E-2</v>
      </c>
      <c r="E446" s="9"/>
      <c r="F446" s="16">
        <v>605.36999500000002</v>
      </c>
      <c r="G446" s="9">
        <v>0.31811354867343622</v>
      </c>
      <c r="H446" s="9">
        <f t="shared" si="16"/>
        <v>5.1819028967639645E-2</v>
      </c>
    </row>
    <row r="447" spans="1:8" x14ac:dyDescent="0.45">
      <c r="A447" s="7">
        <v>35034</v>
      </c>
      <c r="B447" s="8">
        <v>78.400000000000006</v>
      </c>
      <c r="C447" s="9">
        <f t="shared" si="17"/>
        <v>9.009009009009139E-3</v>
      </c>
      <c r="D447" s="9">
        <f t="shared" si="18"/>
        <v>9.009009009009139E-3</v>
      </c>
      <c r="E447" s="9"/>
      <c r="F447" s="16">
        <v>615.92999299999997</v>
      </c>
      <c r="G447" s="9">
        <v>0.30931928059786856</v>
      </c>
      <c r="H447" s="9">
        <f t="shared" si="16"/>
        <v>4.7993497974983174E-2</v>
      </c>
    </row>
    <row r="448" spans="1:8" x14ac:dyDescent="0.45">
      <c r="A448" s="7">
        <v>35065</v>
      </c>
      <c r="B448" s="8">
        <v>76.900000000000006</v>
      </c>
      <c r="C448" s="9">
        <f t="shared" si="17"/>
        <v>-1.0296010296010238E-2</v>
      </c>
      <c r="D448" s="9">
        <f t="shared" si="18"/>
        <v>-1.1568123393316032E-2</v>
      </c>
      <c r="E448" s="9">
        <v>2.6011121012811167E-2</v>
      </c>
      <c r="F448" s="16">
        <v>636.02002000000005</v>
      </c>
      <c r="G448" s="9">
        <v>0.3049508615805353</v>
      </c>
      <c r="H448" s="9">
        <f t="shared" si="16"/>
        <v>4.4645147943700426E-2</v>
      </c>
    </row>
    <row r="449" spans="1:8" x14ac:dyDescent="0.45">
      <c r="A449" s="7">
        <v>35096</v>
      </c>
      <c r="B449" s="8">
        <v>77.8</v>
      </c>
      <c r="C449" s="9">
        <f t="shared" si="17"/>
        <v>-5.1150895140665842E-3</v>
      </c>
      <c r="D449" s="9">
        <f t="shared" si="18"/>
        <v>0</v>
      </c>
      <c r="E449" s="9"/>
      <c r="F449" s="16">
        <v>640.42999299999997</v>
      </c>
      <c r="G449" s="9">
        <v>0.27904376687382693</v>
      </c>
      <c r="H449" s="9">
        <f t="shared" si="16"/>
        <v>4.1100249784400925E-2</v>
      </c>
    </row>
    <row r="450" spans="1:8" x14ac:dyDescent="0.45">
      <c r="A450" s="7">
        <v>35125</v>
      </c>
      <c r="B450" s="8">
        <v>78</v>
      </c>
      <c r="C450" s="9">
        <f t="shared" si="17"/>
        <v>-5.1020408163265918E-3</v>
      </c>
      <c r="D450" s="9">
        <f t="shared" si="18"/>
        <v>2.5706940874037354E-3</v>
      </c>
      <c r="E450" s="9"/>
      <c r="F450" s="16">
        <v>645.5</v>
      </c>
      <c r="G450" s="9">
        <v>0.25410419927669492</v>
      </c>
      <c r="H450" s="9">
        <f t="shared" si="16"/>
        <v>3.6627456572586627E-2</v>
      </c>
    </row>
    <row r="451" spans="1:8" x14ac:dyDescent="0.45">
      <c r="A451" s="7">
        <v>35156</v>
      </c>
      <c r="B451" s="8">
        <v>78.400000000000006</v>
      </c>
      <c r="C451" s="9">
        <f t="shared" si="17"/>
        <v>1.2771392081738497E-3</v>
      </c>
      <c r="D451" s="9">
        <f t="shared" si="18"/>
        <v>9.009009009009139E-3</v>
      </c>
      <c r="E451" s="9">
        <v>4.0020614462274562E-2</v>
      </c>
      <c r="F451" s="16">
        <v>654.169983</v>
      </c>
      <c r="G451" s="9">
        <v>0.22641536101618168</v>
      </c>
      <c r="H451" s="9">
        <f t="shared" si="16"/>
        <v>3.1749065189472951E-2</v>
      </c>
    </row>
    <row r="452" spans="1:8" x14ac:dyDescent="0.45">
      <c r="A452" s="7">
        <v>35186</v>
      </c>
      <c r="B452" s="8">
        <v>79.099999999999994</v>
      </c>
      <c r="C452" s="9">
        <f t="shared" si="17"/>
        <v>1.0217113665389466E-2</v>
      </c>
      <c r="D452" s="9">
        <f t="shared" si="18"/>
        <v>1.8018018018017834E-2</v>
      </c>
      <c r="E452" s="9"/>
      <c r="F452" s="16">
        <v>669.11999500000002</v>
      </c>
      <c r="G452" s="9">
        <v>0.22830655346489218</v>
      </c>
      <c r="H452" s="9">
        <f t="shared" si="16"/>
        <v>2.9975880104998947E-2</v>
      </c>
    </row>
    <row r="453" spans="1:8" x14ac:dyDescent="0.45">
      <c r="A453" s="7">
        <v>35217</v>
      </c>
      <c r="B453" s="8">
        <v>79.599999999999994</v>
      </c>
      <c r="C453" s="9">
        <f t="shared" si="17"/>
        <v>1.5306122448979442E-2</v>
      </c>
      <c r="D453" s="9">
        <f t="shared" si="18"/>
        <v>2.445302445302433E-2</v>
      </c>
      <c r="E453" s="9"/>
      <c r="F453" s="16">
        <v>670.63000499999998</v>
      </c>
      <c r="G453" s="9">
        <v>0.19316444398521321</v>
      </c>
      <c r="H453" s="9">
        <f t="shared" si="16"/>
        <v>2.6767217878112485E-2</v>
      </c>
    </row>
    <row r="454" spans="1:8" x14ac:dyDescent="0.45">
      <c r="A454" s="7">
        <v>35247</v>
      </c>
      <c r="B454" s="8">
        <v>79.5</v>
      </c>
      <c r="C454" s="9">
        <f t="shared" si="17"/>
        <v>3.3810143042912744E-2</v>
      </c>
      <c r="D454" s="9">
        <f t="shared" si="18"/>
        <v>2.316602316602312E-2</v>
      </c>
      <c r="E454" s="9">
        <v>4.049822504514753E-2</v>
      </c>
      <c r="F454" s="16">
        <v>639.95001200000002</v>
      </c>
      <c r="G454" s="9">
        <v>0.13894426978229993</v>
      </c>
      <c r="H454" s="9">
        <f t="shared" si="16"/>
        <v>2.3308911647991197E-2</v>
      </c>
    </row>
    <row r="455" spans="1:8" x14ac:dyDescent="0.45">
      <c r="A455" s="7">
        <v>35278</v>
      </c>
      <c r="B455" s="8">
        <v>79.7</v>
      </c>
      <c r="C455" s="9">
        <f t="shared" si="17"/>
        <v>2.4421593830334265E-2</v>
      </c>
      <c r="D455" s="9">
        <f t="shared" si="18"/>
        <v>1.9181585677749302E-2</v>
      </c>
      <c r="E455" s="9"/>
      <c r="F455" s="16">
        <v>651.98999000000003</v>
      </c>
      <c r="G455" s="9">
        <v>0.11563802830585848</v>
      </c>
      <c r="H455" s="9">
        <f t="shared" si="16"/>
        <v>2.0939179909084296E-2</v>
      </c>
    </row>
    <row r="456" spans="1:8" x14ac:dyDescent="0.45">
      <c r="A456" s="7">
        <v>35309</v>
      </c>
      <c r="B456" s="8">
        <v>80</v>
      </c>
      <c r="C456" s="9">
        <f t="shared" si="17"/>
        <v>2.564102564102555E-2</v>
      </c>
      <c r="D456" s="9">
        <f t="shared" si="18"/>
        <v>2.0408163265306145E-2</v>
      </c>
      <c r="E456" s="9"/>
      <c r="F456" s="16">
        <v>687.330017</v>
      </c>
      <c r="G456" s="9">
        <v>0.1819948701633706</v>
      </c>
      <c r="H456" s="9">
        <f t="shared" si="16"/>
        <v>1.7952217264170005E-2</v>
      </c>
    </row>
    <row r="457" spans="1:8" x14ac:dyDescent="0.45">
      <c r="A457" s="7">
        <v>35339</v>
      </c>
      <c r="B457" s="8">
        <v>80.2</v>
      </c>
      <c r="C457" s="9">
        <f t="shared" si="17"/>
        <v>2.2959183673469274E-2</v>
      </c>
      <c r="D457" s="9">
        <f t="shared" si="18"/>
        <v>2.4265644955300258E-2</v>
      </c>
      <c r="E457" s="9">
        <v>4.4212151121520417E-2</v>
      </c>
      <c r="F457" s="16">
        <v>705.27002000000005</v>
      </c>
      <c r="G457" s="9">
        <v>0.16502308641841429</v>
      </c>
      <c r="H457" s="9">
        <f t="shared" ref="H457:H520" si="19">CORREL(G337:G457,D343:D463)</f>
        <v>1.7974626634537277E-2</v>
      </c>
    </row>
    <row r="458" spans="1:8" x14ac:dyDescent="0.45">
      <c r="A458" s="7">
        <v>35370</v>
      </c>
      <c r="B458" s="8">
        <v>80.8</v>
      </c>
      <c r="C458" s="9">
        <f t="shared" ref="C458:C521" si="20">B458/B452-1</f>
        <v>2.1491782553729522E-2</v>
      </c>
      <c r="D458" s="9">
        <f t="shared" si="18"/>
        <v>3.1928480204342247E-2</v>
      </c>
      <c r="E458" s="9"/>
      <c r="F458" s="16">
        <v>757.02002000000005</v>
      </c>
      <c r="G458" s="9">
        <v>0.22906828471332469</v>
      </c>
      <c r="H458" s="9">
        <f t="shared" si="19"/>
        <v>2.1577264934739958E-2</v>
      </c>
    </row>
    <row r="459" spans="1:8" x14ac:dyDescent="0.45">
      <c r="A459" s="7">
        <v>35400</v>
      </c>
      <c r="B459" s="8">
        <v>80.8</v>
      </c>
      <c r="C459" s="9">
        <f t="shared" si="20"/>
        <v>1.5075376884422065E-2</v>
      </c>
      <c r="D459" s="9">
        <f t="shared" si="18"/>
        <v>3.0612244897959107E-2</v>
      </c>
      <c r="E459" s="9"/>
      <c r="F459" s="16">
        <v>740.73999000000003</v>
      </c>
      <c r="G459" s="9">
        <v>0.16464885806581997</v>
      </c>
      <c r="H459" s="9">
        <f t="shared" si="19"/>
        <v>2.2851477183791373E-2</v>
      </c>
    </row>
    <row r="460" spans="1:8" x14ac:dyDescent="0.45">
      <c r="A460" s="7">
        <v>35431</v>
      </c>
      <c r="B460" s="8">
        <v>81.3</v>
      </c>
      <c r="C460" s="9">
        <f t="shared" si="20"/>
        <v>2.2641509433962259E-2</v>
      </c>
      <c r="D460" s="9">
        <f t="shared" si="18"/>
        <v>5.721716514954478E-2</v>
      </c>
      <c r="E460" s="9">
        <v>4.3140643984745174E-2</v>
      </c>
      <c r="F460" s="16">
        <v>786.15997300000004</v>
      </c>
      <c r="G460" s="9">
        <v>0.22755021094085467</v>
      </c>
      <c r="H460" s="9">
        <f t="shared" si="19"/>
        <v>3.0717211489326293E-2</v>
      </c>
    </row>
    <row r="461" spans="1:8" x14ac:dyDescent="0.45">
      <c r="A461" s="7">
        <v>35462</v>
      </c>
      <c r="B461" s="8">
        <v>82.4</v>
      </c>
      <c r="C461" s="9">
        <f t="shared" si="20"/>
        <v>3.3877038895859579E-2</v>
      </c>
      <c r="D461" s="9">
        <f t="shared" si="18"/>
        <v>5.9125964010282805E-2</v>
      </c>
      <c r="E461" s="9"/>
      <c r="F461" s="16">
        <v>790.82000700000003</v>
      </c>
      <c r="G461" s="9">
        <v>0.22512781874515883</v>
      </c>
      <c r="H461" s="9">
        <f t="shared" si="19"/>
        <v>3.6601720295922499E-2</v>
      </c>
    </row>
    <row r="462" spans="1:8" x14ac:dyDescent="0.45">
      <c r="A462" s="7">
        <v>35490</v>
      </c>
      <c r="B462" s="8">
        <v>82.8</v>
      </c>
      <c r="C462" s="9">
        <f t="shared" si="20"/>
        <v>3.499999999999992E-2</v>
      </c>
      <c r="D462" s="9">
        <f t="shared" si="18"/>
        <v>6.1538461538461542E-2</v>
      </c>
      <c r="E462" s="9"/>
      <c r="F462" s="16">
        <v>757.11999500000002</v>
      </c>
      <c r="G462" s="9">
        <v>0.15737501670112555</v>
      </c>
      <c r="H462" s="9">
        <f t="shared" si="19"/>
        <v>3.8274470580999129E-2</v>
      </c>
    </row>
    <row r="463" spans="1:8" x14ac:dyDescent="0.45">
      <c r="A463" s="7">
        <v>35521</v>
      </c>
      <c r="B463" s="8">
        <v>82.9</v>
      </c>
      <c r="C463" s="9">
        <f t="shared" si="20"/>
        <v>3.366583541147139E-2</v>
      </c>
      <c r="D463" s="9">
        <f t="shared" si="18"/>
        <v>5.7397959183673519E-2</v>
      </c>
      <c r="E463" s="9">
        <v>4.3080662668359818E-2</v>
      </c>
      <c r="F463" s="16">
        <v>801.34002699999996</v>
      </c>
      <c r="G463" s="9">
        <v>0.1976028709170467</v>
      </c>
      <c r="H463" s="9">
        <f t="shared" si="19"/>
        <v>4.1357806744380575E-2</v>
      </c>
    </row>
    <row r="464" spans="1:8" x14ac:dyDescent="0.45">
      <c r="A464" s="7">
        <v>35551</v>
      </c>
      <c r="B464" s="8">
        <v>83.4</v>
      </c>
      <c r="C464" s="9">
        <f t="shared" si="20"/>
        <v>3.2178217821782207E-2</v>
      </c>
      <c r="D464" s="9">
        <f t="shared" ref="D464:D527" si="21">B464/B452-1</f>
        <v>5.4361567635904162E-2</v>
      </c>
      <c r="E464" s="9"/>
      <c r="F464" s="16">
        <v>848.28002900000001</v>
      </c>
      <c r="G464" s="9">
        <v>0.26490020231051253</v>
      </c>
      <c r="H464" s="9">
        <f t="shared" si="19"/>
        <v>4.9646677016456461E-2</v>
      </c>
    </row>
    <row r="465" spans="1:8" x14ac:dyDescent="0.45">
      <c r="A465" s="7">
        <v>35582</v>
      </c>
      <c r="B465" s="8">
        <v>84</v>
      </c>
      <c r="C465" s="9">
        <f t="shared" si="20"/>
        <v>3.9603960396039639E-2</v>
      </c>
      <c r="D465" s="9">
        <f t="shared" si="21"/>
        <v>5.5276381909547867E-2</v>
      </c>
      <c r="E465" s="9"/>
      <c r="F465" s="16">
        <v>885.14001499999995</v>
      </c>
      <c r="G465" s="9">
        <v>0.38313930526186152</v>
      </c>
      <c r="H465" s="9">
        <f t="shared" si="19"/>
        <v>6.6826298028948058E-2</v>
      </c>
    </row>
    <row r="466" spans="1:8" x14ac:dyDescent="0.45">
      <c r="A466" s="7">
        <v>35612</v>
      </c>
      <c r="B466" s="8">
        <v>85</v>
      </c>
      <c r="C466" s="9">
        <f t="shared" si="20"/>
        <v>4.5510455104551095E-2</v>
      </c>
      <c r="D466" s="9">
        <f t="shared" si="21"/>
        <v>6.9182389937106903E-2</v>
      </c>
      <c r="E466" s="9">
        <v>4.6738859307256304E-2</v>
      </c>
      <c r="F466" s="16">
        <v>954.30999799999995</v>
      </c>
      <c r="G466" s="9">
        <v>0.4636881127576819</v>
      </c>
      <c r="H466" s="9">
        <f t="shared" si="19"/>
        <v>8.396400509039352E-2</v>
      </c>
    </row>
    <row r="467" spans="1:8" x14ac:dyDescent="0.45">
      <c r="A467" s="7">
        <v>35643</v>
      </c>
      <c r="B467" s="8">
        <v>85.2</v>
      </c>
      <c r="C467" s="9">
        <f t="shared" si="20"/>
        <v>3.398058252427183E-2</v>
      </c>
      <c r="D467" s="9">
        <f t="shared" si="21"/>
        <v>6.9008782936009982E-2</v>
      </c>
      <c r="E467" s="9"/>
      <c r="F467" s="16">
        <v>899.46997099999999</v>
      </c>
      <c r="G467" s="9">
        <v>0.30864351731054979</v>
      </c>
      <c r="H467" s="9">
        <f t="shared" si="19"/>
        <v>9.1788732789343019E-2</v>
      </c>
    </row>
    <row r="468" spans="1:8" x14ac:dyDescent="0.45">
      <c r="A468" s="7">
        <v>35674</v>
      </c>
      <c r="B468" s="8">
        <v>85.8</v>
      </c>
      <c r="C468" s="9">
        <f t="shared" si="20"/>
        <v>3.6231884057970953E-2</v>
      </c>
      <c r="D468" s="9">
        <f t="shared" si="21"/>
        <v>7.2500000000000009E-2</v>
      </c>
      <c r="E468" s="9"/>
      <c r="F468" s="16">
        <v>947.28002900000001</v>
      </c>
      <c r="G468" s="9">
        <v>0.34314518147248052</v>
      </c>
      <c r="H468" s="9">
        <f t="shared" si="19"/>
        <v>9.9648550242239106E-2</v>
      </c>
    </row>
    <row r="469" spans="1:8" x14ac:dyDescent="0.45">
      <c r="A469" s="7">
        <v>35704</v>
      </c>
      <c r="B469" s="8">
        <v>86.1</v>
      </c>
      <c r="C469" s="9">
        <f t="shared" si="20"/>
        <v>3.8600723763570377E-2</v>
      </c>
      <c r="D469" s="9">
        <f t="shared" si="21"/>
        <v>7.3566084788029729E-2</v>
      </c>
      <c r="E469" s="9">
        <v>4.4878594353207076E-2</v>
      </c>
      <c r="F469" s="16">
        <v>914.61999500000002</v>
      </c>
      <c r="G469" s="9">
        <v>0.20818468578941937</v>
      </c>
      <c r="H469" s="9">
        <f t="shared" si="19"/>
        <v>0.10110434358282586</v>
      </c>
    </row>
    <row r="470" spans="1:8" x14ac:dyDescent="0.45">
      <c r="A470" s="7">
        <v>35735</v>
      </c>
      <c r="B470" s="8">
        <v>86.3</v>
      </c>
      <c r="C470" s="9">
        <f t="shared" si="20"/>
        <v>3.4772182254196649E-2</v>
      </c>
      <c r="D470" s="9">
        <f t="shared" si="21"/>
        <v>6.8069306930693019E-2</v>
      </c>
      <c r="E470" s="9"/>
      <c r="F470" s="16">
        <v>955.40002400000003</v>
      </c>
      <c r="G470" s="9">
        <v>0.28979133960352266</v>
      </c>
      <c r="H470" s="9">
        <f t="shared" si="19"/>
        <v>0.10935050882150511</v>
      </c>
    </row>
    <row r="471" spans="1:8" x14ac:dyDescent="0.45">
      <c r="A471" s="7">
        <v>35765</v>
      </c>
      <c r="B471" s="8">
        <v>86.6</v>
      </c>
      <c r="C471" s="9">
        <f t="shared" si="20"/>
        <v>3.0952380952380842E-2</v>
      </c>
      <c r="D471" s="9">
        <f t="shared" si="21"/>
        <v>7.1782178217821846E-2</v>
      </c>
      <c r="E471" s="9"/>
      <c r="F471" s="16">
        <v>970.42999299999997</v>
      </c>
      <c r="G471" s="9">
        <v>0.23439252356848231</v>
      </c>
      <c r="H471" s="9">
        <f t="shared" si="19"/>
        <v>0.11484435778534001</v>
      </c>
    </row>
    <row r="472" spans="1:8" x14ac:dyDescent="0.45">
      <c r="A472" s="7">
        <v>35796</v>
      </c>
      <c r="B472" s="8">
        <v>86.6</v>
      </c>
      <c r="C472" s="9">
        <f t="shared" si="20"/>
        <v>1.8823529411764683E-2</v>
      </c>
      <c r="D472" s="9">
        <f t="shared" si="21"/>
        <v>6.519065190651907E-2</v>
      </c>
      <c r="E472" s="9">
        <v>4.8552862413130518E-2</v>
      </c>
      <c r="F472" s="16">
        <v>980.28002900000001</v>
      </c>
      <c r="G472" s="9">
        <v>0.23957413864467389</v>
      </c>
      <c r="H472" s="9">
        <f t="shared" si="19"/>
        <v>0.12081472845336831</v>
      </c>
    </row>
    <row r="473" spans="1:8" x14ac:dyDescent="0.45">
      <c r="A473" s="7">
        <v>35827</v>
      </c>
      <c r="B473" s="8">
        <v>87.5</v>
      </c>
      <c r="C473" s="9">
        <f t="shared" si="20"/>
        <v>2.699530516431925E-2</v>
      </c>
      <c r="D473" s="9">
        <f t="shared" si="21"/>
        <v>6.1893203883495174E-2</v>
      </c>
      <c r="E473" s="9"/>
      <c r="F473" s="16">
        <v>1049.339966</v>
      </c>
      <c r="G473" s="9">
        <v>0.38596255934305362</v>
      </c>
      <c r="H473" s="9">
        <f t="shared" si="19"/>
        <v>0.12355818104206966</v>
      </c>
    </row>
    <row r="474" spans="1:8" x14ac:dyDescent="0.45">
      <c r="A474" s="7">
        <v>35855</v>
      </c>
      <c r="B474" s="8">
        <v>87.6</v>
      </c>
      <c r="C474" s="9">
        <f t="shared" si="20"/>
        <v>2.0979020979021046E-2</v>
      </c>
      <c r="D474" s="9">
        <f t="shared" si="21"/>
        <v>5.7971014492753659E-2</v>
      </c>
      <c r="E474" s="9"/>
      <c r="F474" s="16">
        <v>1101.75</v>
      </c>
      <c r="G474" s="9">
        <v>0.3748845220232585</v>
      </c>
      <c r="H474" s="9">
        <f t="shared" si="19"/>
        <v>0.12061963407356412</v>
      </c>
    </row>
    <row r="475" spans="1:8" x14ac:dyDescent="0.45">
      <c r="A475" s="7">
        <v>35886</v>
      </c>
      <c r="B475" s="8">
        <v>87.5</v>
      </c>
      <c r="C475" s="9">
        <f t="shared" si="20"/>
        <v>1.6260162601626105E-2</v>
      </c>
      <c r="D475" s="9">
        <f t="shared" si="21"/>
        <v>5.5488540410132625E-2</v>
      </c>
      <c r="E475" s="9">
        <v>4.0959674731917743E-2</v>
      </c>
      <c r="F475" s="16">
        <v>1111.75</v>
      </c>
      <c r="G475" s="9">
        <v>0.31059315555335321</v>
      </c>
      <c r="H475" s="9">
        <f t="shared" si="19"/>
        <v>0.11655948120047829</v>
      </c>
    </row>
    <row r="476" spans="1:8" x14ac:dyDescent="0.45">
      <c r="A476" s="7">
        <v>35916</v>
      </c>
      <c r="B476" s="8">
        <v>88</v>
      </c>
      <c r="C476" s="9">
        <f t="shared" si="20"/>
        <v>1.9698725376593229E-2</v>
      </c>
      <c r="D476" s="9">
        <f t="shared" si="21"/>
        <v>5.5155875299760071E-2</v>
      </c>
      <c r="E476" s="9"/>
      <c r="F476" s="16">
        <v>1090.8199460000001</v>
      </c>
      <c r="G476" s="9">
        <v>0.23236993867009859</v>
      </c>
      <c r="H476" s="9">
        <f t="shared" si="19"/>
        <v>0.11660909825186343</v>
      </c>
    </row>
    <row r="477" spans="1:8" x14ac:dyDescent="0.45">
      <c r="A477" s="7">
        <v>35947</v>
      </c>
      <c r="B477" s="8">
        <v>87.4</v>
      </c>
      <c r="C477" s="9">
        <f t="shared" si="20"/>
        <v>9.2378752886836946E-3</v>
      </c>
      <c r="D477" s="9">
        <f t="shared" si="21"/>
        <v>4.0476190476190554E-2</v>
      </c>
      <c r="E477" s="9"/>
      <c r="F477" s="16">
        <v>1133.839966</v>
      </c>
      <c r="G477" s="9">
        <v>0.18812541875936634</v>
      </c>
      <c r="H477" s="9">
        <f t="shared" si="19"/>
        <v>0.12143177503599857</v>
      </c>
    </row>
    <row r="478" spans="1:8" x14ac:dyDescent="0.45">
      <c r="A478" s="7">
        <v>35977</v>
      </c>
      <c r="B478" s="8">
        <v>87.7</v>
      </c>
      <c r="C478" s="9">
        <f t="shared" si="20"/>
        <v>1.2702078521940052E-2</v>
      </c>
      <c r="D478" s="9">
        <f t="shared" si="21"/>
        <v>3.1764705882352917E-2</v>
      </c>
      <c r="E478" s="9">
        <v>4.0977351563013784E-2</v>
      </c>
      <c r="F478" s="16">
        <v>1120.670044</v>
      </c>
      <c r="G478" s="9">
        <v>0.24592268795152472</v>
      </c>
      <c r="H478" s="9">
        <f t="shared" si="19"/>
        <v>0.12598140683977982</v>
      </c>
    </row>
    <row r="479" spans="1:8" x14ac:dyDescent="0.45">
      <c r="A479" s="7">
        <v>36008</v>
      </c>
      <c r="B479" s="8">
        <v>87.8</v>
      </c>
      <c r="C479" s="9">
        <f t="shared" si="20"/>
        <v>3.4285714285713365E-3</v>
      </c>
      <c r="D479" s="9">
        <f t="shared" si="21"/>
        <v>3.0516431924882514E-2</v>
      </c>
      <c r="E479" s="9"/>
      <c r="F479" s="16">
        <v>957.28002900000001</v>
      </c>
      <c r="G479" s="9">
        <v>1.0556540509522342E-2</v>
      </c>
      <c r="H479" s="9">
        <f t="shared" si="19"/>
        <v>0.14069176513765194</v>
      </c>
    </row>
    <row r="480" spans="1:8" x14ac:dyDescent="0.45">
      <c r="A480" s="7">
        <v>36039</v>
      </c>
      <c r="B480" s="8">
        <v>87.3</v>
      </c>
      <c r="C480" s="9">
        <f t="shared" si="20"/>
        <v>-3.424657534246589E-3</v>
      </c>
      <c r="D480" s="9">
        <f t="shared" si="21"/>
        <v>1.7482517482517501E-2</v>
      </c>
      <c r="E480" s="9"/>
      <c r="F480" s="16">
        <v>1017.01001</v>
      </c>
      <c r="G480" s="9">
        <v>0.1119481484766796</v>
      </c>
      <c r="H480" s="9">
        <f t="shared" si="19"/>
        <v>0.14913800154908086</v>
      </c>
    </row>
    <row r="481" spans="1:8" x14ac:dyDescent="0.45">
      <c r="A481" s="7">
        <v>36069</v>
      </c>
      <c r="B481" s="8">
        <v>86.8</v>
      </c>
      <c r="C481" s="9">
        <f t="shared" si="20"/>
        <v>-8.0000000000000071E-3</v>
      </c>
      <c r="D481" s="9">
        <f t="shared" si="21"/>
        <v>8.1300813008129413E-3</v>
      </c>
      <c r="E481" s="9">
        <v>4.8791107562503447E-2</v>
      </c>
      <c r="F481" s="16">
        <v>1098.670044</v>
      </c>
      <c r="G481" s="9">
        <v>0.14995814988591619</v>
      </c>
      <c r="H481" s="9">
        <f t="shared" si="19"/>
        <v>0.14830894550741386</v>
      </c>
    </row>
    <row r="482" spans="1:8" x14ac:dyDescent="0.45">
      <c r="A482" s="7">
        <v>36100</v>
      </c>
      <c r="B482" s="8">
        <v>87.1</v>
      </c>
      <c r="C482" s="9">
        <f t="shared" si="20"/>
        <v>-1.0227272727272751E-2</v>
      </c>
      <c r="D482" s="9">
        <f t="shared" si="21"/>
        <v>9.2699884125144738E-3</v>
      </c>
      <c r="E482" s="9"/>
      <c r="F482" s="16">
        <v>1163.630005</v>
      </c>
      <c r="G482" s="9">
        <v>0.19908701647064614</v>
      </c>
      <c r="H482" s="9">
        <f t="shared" si="19"/>
        <v>0.14638315829722373</v>
      </c>
    </row>
    <row r="483" spans="1:8" x14ac:dyDescent="0.45">
      <c r="A483" s="7">
        <v>36130</v>
      </c>
      <c r="B483" s="8">
        <v>87.3</v>
      </c>
      <c r="C483" s="9">
        <f t="shared" si="20"/>
        <v>-1.1441647597254523E-3</v>
      </c>
      <c r="D483" s="9">
        <f t="shared" si="21"/>
        <v>8.083140877598094E-3</v>
      </c>
      <c r="E483" s="9"/>
      <c r="F483" s="16">
        <v>1229.2299800000001</v>
      </c>
      <c r="G483" s="9">
        <v>0.25395799530258517</v>
      </c>
      <c r="H483" s="9">
        <f t="shared" si="19"/>
        <v>0.14262488531096751</v>
      </c>
    </row>
    <row r="484" spans="1:8" x14ac:dyDescent="0.45">
      <c r="A484" s="7">
        <v>36161</v>
      </c>
      <c r="B484" s="8">
        <v>87.2</v>
      </c>
      <c r="C484" s="9">
        <f t="shared" si="20"/>
        <v>-5.7012542759407037E-3</v>
      </c>
      <c r="D484" s="9">
        <f t="shared" si="21"/>
        <v>6.9284064665127154E-3</v>
      </c>
      <c r="E484" s="9">
        <v>4.8240665571038822E-2</v>
      </c>
      <c r="F484" s="16">
        <v>1279.6400149999999</v>
      </c>
      <c r="G484" s="9">
        <v>0.21947134052073258</v>
      </c>
      <c r="H484" s="9">
        <f t="shared" si="19"/>
        <v>0.13879698269970336</v>
      </c>
    </row>
    <row r="485" spans="1:8" x14ac:dyDescent="0.45">
      <c r="A485" s="7">
        <v>36192</v>
      </c>
      <c r="B485" s="8">
        <v>87.7</v>
      </c>
      <c r="C485" s="9">
        <f t="shared" si="20"/>
        <v>-1.138952164009055E-3</v>
      </c>
      <c r="D485" s="9">
        <f t="shared" si="21"/>
        <v>2.2857142857142243E-3</v>
      </c>
      <c r="E485" s="9"/>
      <c r="F485" s="16">
        <v>1238.329956</v>
      </c>
      <c r="G485" s="9">
        <v>0.12396637712729752</v>
      </c>
      <c r="H485" s="9">
        <f t="shared" si="19"/>
        <v>0.13801659404774408</v>
      </c>
    </row>
    <row r="486" spans="1:8" x14ac:dyDescent="0.45">
      <c r="A486" s="7">
        <v>36220</v>
      </c>
      <c r="B486" s="8">
        <v>87.7</v>
      </c>
      <c r="C486" s="9">
        <f t="shared" si="20"/>
        <v>4.5819014891179677E-3</v>
      </c>
      <c r="D486" s="9">
        <f t="shared" si="21"/>
        <v>1.1415525114155667E-3</v>
      </c>
      <c r="E486" s="9"/>
      <c r="F486" s="16">
        <v>1286.369995</v>
      </c>
      <c r="G486" s="9">
        <v>0.15706768158308973</v>
      </c>
      <c r="H486" s="9">
        <f t="shared" si="19"/>
        <v>0.13695673234026298</v>
      </c>
    </row>
    <row r="487" spans="1:8" x14ac:dyDescent="0.45">
      <c r="A487" s="7">
        <v>36251</v>
      </c>
      <c r="B487" s="8">
        <v>87.8</v>
      </c>
      <c r="C487" s="9">
        <f t="shared" si="20"/>
        <v>1.1520737327188835E-2</v>
      </c>
      <c r="D487" s="9">
        <f t="shared" si="21"/>
        <v>3.4285714285713365E-3</v>
      </c>
      <c r="E487" s="9">
        <v>4.6613675126645139E-2</v>
      </c>
      <c r="F487" s="16">
        <v>1335.1800539999999</v>
      </c>
      <c r="G487" s="9">
        <v>0.22401507131957032</v>
      </c>
      <c r="H487" s="9">
        <f t="shared" si="19"/>
        <v>0.13656594997195143</v>
      </c>
    </row>
    <row r="488" spans="1:8" x14ac:dyDescent="0.45">
      <c r="A488" s="7">
        <v>36281</v>
      </c>
      <c r="B488" s="8">
        <v>88.3</v>
      </c>
      <c r="C488" s="9">
        <f t="shared" si="20"/>
        <v>1.3777267508610747E-2</v>
      </c>
      <c r="D488" s="9">
        <f t="shared" si="21"/>
        <v>3.4090909090909172E-3</v>
      </c>
      <c r="E488" s="9"/>
      <c r="F488" s="16">
        <v>1301.839966</v>
      </c>
      <c r="G488" s="9">
        <v>0.14816905827784166</v>
      </c>
      <c r="H488" s="9">
        <f t="shared" si="19"/>
        <v>0.13909297558100905</v>
      </c>
    </row>
    <row r="489" spans="1:8" x14ac:dyDescent="0.45">
      <c r="A489" s="7">
        <v>36312</v>
      </c>
      <c r="B489" s="8">
        <v>88.6</v>
      </c>
      <c r="C489" s="9">
        <f t="shared" si="20"/>
        <v>1.4891179839633395E-2</v>
      </c>
      <c r="D489" s="9">
        <f t="shared" si="21"/>
        <v>1.3729977116704761E-2</v>
      </c>
      <c r="E489" s="9"/>
      <c r="F489" s="16">
        <v>1372.709961</v>
      </c>
      <c r="G489" s="9">
        <v>0.22490109229688668</v>
      </c>
      <c r="H489" s="9">
        <f t="shared" si="19"/>
        <v>0.14229371025312984</v>
      </c>
    </row>
    <row r="490" spans="1:8" x14ac:dyDescent="0.45">
      <c r="A490" s="7">
        <v>36342</v>
      </c>
      <c r="B490" s="8">
        <v>88.9</v>
      </c>
      <c r="C490" s="9">
        <f t="shared" si="20"/>
        <v>1.9495412844036775E-2</v>
      </c>
      <c r="D490" s="9">
        <f t="shared" si="21"/>
        <v>1.3683010262257822E-2</v>
      </c>
      <c r="E490" s="9">
        <v>4.7203872038918931E-2</v>
      </c>
      <c r="F490" s="16">
        <v>1328.719971</v>
      </c>
      <c r="G490" s="9">
        <v>0.38801597311918851</v>
      </c>
      <c r="H490" s="9">
        <f t="shared" si="19"/>
        <v>0.14878284037425218</v>
      </c>
    </row>
    <row r="491" spans="1:8" x14ac:dyDescent="0.45">
      <c r="A491" s="7">
        <v>36373</v>
      </c>
      <c r="B491" s="8">
        <v>89.1</v>
      </c>
      <c r="C491" s="9">
        <f t="shared" si="20"/>
        <v>1.5963511972633793E-2</v>
      </c>
      <c r="D491" s="9">
        <f t="shared" si="21"/>
        <v>1.4806378132118381E-2</v>
      </c>
      <c r="E491" s="9"/>
      <c r="F491" s="16">
        <v>1320.410034</v>
      </c>
      <c r="G491" s="9">
        <v>0.29832550419046516</v>
      </c>
      <c r="H491" s="9">
        <f t="shared" si="19"/>
        <v>0.16309703325618527</v>
      </c>
    </row>
    <row r="492" spans="1:8" x14ac:dyDescent="0.45">
      <c r="A492" s="7">
        <v>36404</v>
      </c>
      <c r="B492" s="8">
        <v>89.1</v>
      </c>
      <c r="C492" s="9">
        <f t="shared" si="20"/>
        <v>1.5963511972633793E-2</v>
      </c>
      <c r="D492" s="9">
        <f t="shared" si="21"/>
        <v>2.0618556701030855E-2</v>
      </c>
      <c r="E492" s="9"/>
      <c r="F492" s="16">
        <v>1282.709961</v>
      </c>
      <c r="G492" s="9">
        <v>0.16751154544084398</v>
      </c>
      <c r="H492" s="9">
        <f t="shared" si="19"/>
        <v>0.17605395845395067</v>
      </c>
    </row>
    <row r="493" spans="1:8" x14ac:dyDescent="0.45">
      <c r="A493" s="7">
        <v>36434</v>
      </c>
      <c r="B493" s="8">
        <v>89.4</v>
      </c>
      <c r="C493" s="9">
        <f t="shared" si="20"/>
        <v>1.822323462414599E-2</v>
      </c>
      <c r="D493" s="9">
        <f t="shared" si="21"/>
        <v>2.9953917050691281E-2</v>
      </c>
      <c r="E493" s="9">
        <v>4.8066493041425962E-2</v>
      </c>
      <c r="F493" s="16">
        <v>1362.9300539999999</v>
      </c>
      <c r="G493" s="9">
        <v>0.17127441553039013</v>
      </c>
      <c r="H493" s="9">
        <f t="shared" si="19"/>
        <v>0.18494819841565291</v>
      </c>
    </row>
    <row r="494" spans="1:8" x14ac:dyDescent="0.45">
      <c r="A494" s="7">
        <v>36465</v>
      </c>
      <c r="B494" s="8">
        <v>89.9</v>
      </c>
      <c r="C494" s="9">
        <f t="shared" si="20"/>
        <v>1.8120045300113352E-2</v>
      </c>
      <c r="D494" s="9">
        <f t="shared" si="21"/>
        <v>3.214695752009189E-2</v>
      </c>
      <c r="E494" s="9"/>
      <c r="F494" s="16">
        <v>1388.910034</v>
      </c>
      <c r="G494" s="9">
        <v>0.12990250530661474</v>
      </c>
      <c r="H494" s="9">
        <f t="shared" si="19"/>
        <v>0.19390296301818352</v>
      </c>
    </row>
    <row r="495" spans="1:8" x14ac:dyDescent="0.45">
      <c r="A495" s="7">
        <v>36495</v>
      </c>
      <c r="B495" s="8">
        <v>90.7</v>
      </c>
      <c r="C495" s="9">
        <f t="shared" si="20"/>
        <v>2.3702031602709006E-2</v>
      </c>
      <c r="D495" s="9">
        <f t="shared" si="21"/>
        <v>3.8946162657502947E-2</v>
      </c>
      <c r="E495" s="9"/>
      <c r="F495" s="16">
        <v>1469.25</v>
      </c>
      <c r="G495" s="9">
        <v>0.14817447311539414</v>
      </c>
      <c r="H495" s="9">
        <f t="shared" si="19"/>
        <v>0.20261921995116913</v>
      </c>
    </row>
    <row r="496" spans="1:8" x14ac:dyDescent="0.45">
      <c r="A496" s="7">
        <v>36526</v>
      </c>
      <c r="B496" s="8">
        <v>91.2</v>
      </c>
      <c r="C496" s="9">
        <f t="shared" si="20"/>
        <v>2.5871766029246235E-2</v>
      </c>
      <c r="D496" s="9">
        <f t="shared" si="21"/>
        <v>4.587155963302747E-2</v>
      </c>
      <c r="E496" s="9">
        <v>4.199578289410727E-2</v>
      </c>
      <c r="F496" s="16">
        <v>1394.459961</v>
      </c>
      <c r="G496" s="9">
        <v>0.12608110160261679</v>
      </c>
      <c r="H496" s="9">
        <f t="shared" si="19"/>
        <v>0.20691489295311383</v>
      </c>
    </row>
    <row r="497" spans="1:8" x14ac:dyDescent="0.45">
      <c r="A497" s="7">
        <v>36557</v>
      </c>
      <c r="B497" s="8">
        <v>90.6</v>
      </c>
      <c r="C497" s="9">
        <f t="shared" si="20"/>
        <v>1.6835016835016869E-2</v>
      </c>
      <c r="D497" s="9">
        <f t="shared" si="21"/>
        <v>3.3067274800455904E-2</v>
      </c>
      <c r="E497" s="9"/>
      <c r="F497" s="16">
        <v>1366.420044</v>
      </c>
      <c r="G497" s="9">
        <v>6.2229412463868879E-2</v>
      </c>
      <c r="H497" s="9">
        <f t="shared" si="19"/>
        <v>0.20976105875397069</v>
      </c>
    </row>
    <row r="498" spans="1:8" x14ac:dyDescent="0.45">
      <c r="A498" s="7">
        <v>36586</v>
      </c>
      <c r="B498" s="8">
        <v>91.6</v>
      </c>
      <c r="C498" s="9">
        <f t="shared" si="20"/>
        <v>2.8058361391694708E-2</v>
      </c>
      <c r="D498" s="9">
        <f t="shared" si="21"/>
        <v>4.4469783352337311E-2</v>
      </c>
      <c r="E498" s="9"/>
      <c r="F498" s="16">
        <v>1498.579956</v>
      </c>
      <c r="G498" s="9">
        <v>0.1223804246554451</v>
      </c>
      <c r="H498" s="9">
        <f t="shared" si="19"/>
        <v>0.2101786825640467</v>
      </c>
    </row>
    <row r="499" spans="1:8" x14ac:dyDescent="0.45">
      <c r="A499" s="7">
        <v>36617</v>
      </c>
      <c r="B499" s="8">
        <v>91.7</v>
      </c>
      <c r="C499" s="9">
        <f t="shared" si="20"/>
        <v>2.5727069351230369E-2</v>
      </c>
      <c r="D499" s="9">
        <f t="shared" si="21"/>
        <v>4.4419134396355364E-2</v>
      </c>
      <c r="E499" s="9">
        <v>5.2977375076148039E-2</v>
      </c>
      <c r="F499" s="16">
        <v>1452.4300539999999</v>
      </c>
      <c r="G499" s="9">
        <v>0.11567480791260323</v>
      </c>
      <c r="H499" s="9">
        <f t="shared" si="19"/>
        <v>0.20824162076661268</v>
      </c>
    </row>
    <row r="500" spans="1:8" x14ac:dyDescent="0.45">
      <c r="A500" s="7">
        <v>36647</v>
      </c>
      <c r="B500" s="8">
        <v>90.7</v>
      </c>
      <c r="C500" s="9">
        <f t="shared" si="20"/>
        <v>8.8987764182424378E-3</v>
      </c>
      <c r="D500" s="9">
        <f t="shared" si="21"/>
        <v>2.7180067950169917E-2</v>
      </c>
      <c r="E500" s="9"/>
      <c r="F500" s="16">
        <v>1420.599976</v>
      </c>
      <c r="G500" s="9">
        <v>3.4887205863293032E-2</v>
      </c>
      <c r="H500" s="9">
        <f t="shared" si="19"/>
        <v>0.20343955192476229</v>
      </c>
    </row>
    <row r="501" spans="1:8" x14ac:dyDescent="0.45">
      <c r="A501" s="7">
        <v>36678</v>
      </c>
      <c r="B501" s="8">
        <v>91</v>
      </c>
      <c r="C501" s="9">
        <f t="shared" si="20"/>
        <v>3.3076074972435698E-3</v>
      </c>
      <c r="D501" s="9">
        <f t="shared" si="21"/>
        <v>2.7088036117381531E-2</v>
      </c>
      <c r="E501" s="9"/>
      <c r="F501" s="16">
        <v>1454.599976</v>
      </c>
      <c r="G501" s="9">
        <v>9.4737798593681241E-2</v>
      </c>
      <c r="H501" s="9">
        <f t="shared" si="19"/>
        <v>0.21069964299527169</v>
      </c>
    </row>
    <row r="502" spans="1:8" x14ac:dyDescent="0.45">
      <c r="A502" s="7">
        <v>36708</v>
      </c>
      <c r="B502" s="8">
        <v>90.6</v>
      </c>
      <c r="C502" s="9">
        <f t="shared" si="20"/>
        <v>-6.5789473684211286E-3</v>
      </c>
      <c r="D502" s="9">
        <f t="shared" si="21"/>
        <v>1.9122609673790647E-2</v>
      </c>
      <c r="E502" s="9">
        <v>4.0753302004322221E-2</v>
      </c>
      <c r="F502" s="16">
        <v>1430.829956</v>
      </c>
      <c r="G502" s="9">
        <v>8.3625479325916754E-2</v>
      </c>
      <c r="H502" s="9">
        <f t="shared" si="19"/>
        <v>0.20122915172585612</v>
      </c>
    </row>
    <row r="503" spans="1:8" x14ac:dyDescent="0.45">
      <c r="A503" s="7">
        <v>36739</v>
      </c>
      <c r="B503" s="8">
        <v>90</v>
      </c>
      <c r="C503" s="9">
        <f t="shared" si="20"/>
        <v>-6.6225165562913135E-3</v>
      </c>
      <c r="D503" s="9">
        <f t="shared" si="21"/>
        <v>1.0101010101010166E-2</v>
      </c>
      <c r="E503" s="9"/>
      <c r="F503" s="16">
        <v>1517.6800539999999</v>
      </c>
      <c r="G503" s="9">
        <v>0.18318255891364355</v>
      </c>
      <c r="H503" s="9">
        <f t="shared" si="19"/>
        <v>0.17032551509455598</v>
      </c>
    </row>
    <row r="504" spans="1:8" x14ac:dyDescent="0.45">
      <c r="A504" s="7">
        <v>36770</v>
      </c>
      <c r="B504" s="8">
        <v>90.3</v>
      </c>
      <c r="C504" s="9">
        <f t="shared" si="20"/>
        <v>-1.4192139737991272E-2</v>
      </c>
      <c r="D504" s="9">
        <f t="shared" si="21"/>
        <v>1.3468013468013407E-2</v>
      </c>
      <c r="E504" s="9"/>
      <c r="F504" s="16">
        <v>1436.51001</v>
      </c>
      <c r="G504" s="9">
        <v>5.39865973195423E-2</v>
      </c>
      <c r="H504" s="9">
        <f t="shared" si="19"/>
        <v>0.1417341380950225</v>
      </c>
    </row>
    <row r="505" spans="1:8" x14ac:dyDescent="0.45">
      <c r="A505" s="7">
        <v>36800</v>
      </c>
      <c r="B505" s="8">
        <v>89.4</v>
      </c>
      <c r="C505" s="9">
        <f t="shared" si="20"/>
        <v>-2.5081788440567077E-2</v>
      </c>
      <c r="D505" s="9">
        <f t="shared" si="21"/>
        <v>0</v>
      </c>
      <c r="E505" s="9">
        <v>2.9734826997560696E-2</v>
      </c>
      <c r="F505" s="16">
        <v>1429.400024</v>
      </c>
      <c r="G505" s="9">
        <v>2.9152348970646169E-2</v>
      </c>
      <c r="H505" s="9">
        <f t="shared" si="19"/>
        <v>0.11163969442618775</v>
      </c>
    </row>
    <row r="506" spans="1:8" x14ac:dyDescent="0.45">
      <c r="A506" s="7">
        <v>36831</v>
      </c>
      <c r="B506" s="8">
        <v>88.7</v>
      </c>
      <c r="C506" s="9">
        <f t="shared" si="20"/>
        <v>-2.2050716648291058E-2</v>
      </c>
      <c r="D506" s="9">
        <f t="shared" si="21"/>
        <v>-1.3348164627363768E-2</v>
      </c>
      <c r="E506" s="9"/>
      <c r="F506" s="16">
        <v>1314.9499510000001</v>
      </c>
      <c r="G506" s="9">
        <v>-0.10501960115705287</v>
      </c>
      <c r="H506" s="9">
        <f t="shared" si="19"/>
        <v>0.10678699405639386</v>
      </c>
    </row>
    <row r="507" spans="1:8" x14ac:dyDescent="0.45">
      <c r="A507" s="7">
        <v>36861</v>
      </c>
      <c r="B507" s="8">
        <v>87.4</v>
      </c>
      <c r="C507" s="9">
        <f t="shared" si="20"/>
        <v>-3.9560439560439531E-2</v>
      </c>
      <c r="D507" s="9">
        <f t="shared" si="21"/>
        <v>-3.6383682469680267E-2</v>
      </c>
      <c r="E507" s="9"/>
      <c r="F507" s="16">
        <v>1320.280029</v>
      </c>
      <c r="G507" s="9">
        <v>-5.3196172048427859E-2</v>
      </c>
      <c r="H507" s="9">
        <f t="shared" si="19"/>
        <v>0.10331278633324831</v>
      </c>
    </row>
    <row r="508" spans="1:8" x14ac:dyDescent="0.45">
      <c r="A508" s="7">
        <v>36892</v>
      </c>
      <c r="B508" s="8">
        <v>86.9</v>
      </c>
      <c r="C508" s="9">
        <f t="shared" si="20"/>
        <v>-4.0838852097130118E-2</v>
      </c>
      <c r="D508" s="9">
        <f t="shared" si="21"/>
        <v>-4.7149122807017552E-2</v>
      </c>
      <c r="E508" s="9">
        <v>2.3097095761363286E-2</v>
      </c>
      <c r="F508" s="16">
        <v>1366.01001</v>
      </c>
      <c r="G508" s="9">
        <v>-3.000790289929295E-4</v>
      </c>
      <c r="H508" s="9">
        <f t="shared" si="19"/>
        <v>0.10620956105731549</v>
      </c>
    </row>
    <row r="509" spans="1:8" x14ac:dyDescent="0.45">
      <c r="A509" s="7">
        <v>36923</v>
      </c>
      <c r="B509" s="8">
        <v>85.9</v>
      </c>
      <c r="C509" s="9">
        <f t="shared" si="20"/>
        <v>-4.555555555555546E-2</v>
      </c>
      <c r="D509" s="9">
        <f t="shared" si="21"/>
        <v>-5.1876379690949159E-2</v>
      </c>
      <c r="E509" s="9"/>
      <c r="F509" s="16">
        <v>1239.9399410000001</v>
      </c>
      <c r="G509" s="9">
        <v>-0.17259006699272839</v>
      </c>
      <c r="H509" s="9">
        <f t="shared" si="19"/>
        <v>0.14896746458683094</v>
      </c>
    </row>
    <row r="510" spans="1:8" x14ac:dyDescent="0.45">
      <c r="A510" s="7">
        <v>36951</v>
      </c>
      <c r="B510" s="8">
        <v>84.6</v>
      </c>
      <c r="C510" s="9">
        <f t="shared" si="20"/>
        <v>-6.3122923588039948E-2</v>
      </c>
      <c r="D510" s="9">
        <f t="shared" si="21"/>
        <v>-7.6419213973799138E-2</v>
      </c>
      <c r="E510" s="9"/>
      <c r="F510" s="16">
        <v>1160.329956</v>
      </c>
      <c r="G510" s="9">
        <v>-0.20111130115736361</v>
      </c>
      <c r="H510" s="9">
        <f t="shared" si="19"/>
        <v>0.20966137668642834</v>
      </c>
    </row>
    <row r="511" spans="1:8" x14ac:dyDescent="0.45">
      <c r="A511" s="7">
        <v>36982</v>
      </c>
      <c r="B511" s="8">
        <v>83.7</v>
      </c>
      <c r="C511" s="9">
        <f t="shared" si="20"/>
        <v>-6.3758389261745041E-2</v>
      </c>
      <c r="D511" s="9">
        <f t="shared" si="21"/>
        <v>-8.7241003271537609E-2</v>
      </c>
      <c r="E511" s="9">
        <v>1.0572423861634371E-2</v>
      </c>
      <c r="F511" s="16">
        <v>1249.459961</v>
      </c>
      <c r="G511" s="9">
        <v>-0.12047023644325329</v>
      </c>
      <c r="H511" s="9">
        <f t="shared" si="19"/>
        <v>0.25373220594687806</v>
      </c>
    </row>
    <row r="512" spans="1:8" x14ac:dyDescent="0.45">
      <c r="A512" s="7">
        <v>37012</v>
      </c>
      <c r="B512" s="8">
        <v>84</v>
      </c>
      <c r="C512" s="9">
        <f t="shared" si="20"/>
        <v>-5.2987598647125211E-2</v>
      </c>
      <c r="D512" s="9">
        <f t="shared" si="21"/>
        <v>-7.3869900771775132E-2</v>
      </c>
      <c r="E512" s="9"/>
      <c r="F512" s="16">
        <v>1255.8199460000001</v>
      </c>
      <c r="G512" s="9">
        <v>-0.13665614827426609</v>
      </c>
      <c r="H512" s="9">
        <f t="shared" si="19"/>
        <v>0.28575374534854964</v>
      </c>
    </row>
    <row r="513" spans="1:8" x14ac:dyDescent="0.45">
      <c r="A513" s="7">
        <v>37043</v>
      </c>
      <c r="B513" s="8">
        <v>83.6</v>
      </c>
      <c r="C513" s="9">
        <f t="shared" si="20"/>
        <v>-4.3478260869565299E-2</v>
      </c>
      <c r="D513" s="9">
        <f t="shared" si="21"/>
        <v>-8.1318681318681363E-2</v>
      </c>
      <c r="E513" s="9"/>
      <c r="F513" s="16">
        <v>1224.380005</v>
      </c>
      <c r="G513" s="9">
        <v>-0.14428685263002702</v>
      </c>
      <c r="H513" s="9">
        <f t="shared" si="19"/>
        <v>0.31275911024012276</v>
      </c>
    </row>
    <row r="514" spans="1:8" x14ac:dyDescent="0.45">
      <c r="A514" s="7">
        <v>37073</v>
      </c>
      <c r="B514" s="8">
        <v>83.4</v>
      </c>
      <c r="C514" s="9">
        <f t="shared" si="20"/>
        <v>-4.0276179516685828E-2</v>
      </c>
      <c r="D514" s="9">
        <f t="shared" si="21"/>
        <v>-7.9470198675496539E-2</v>
      </c>
      <c r="E514" s="9">
        <v>5.035884805301742E-3</v>
      </c>
      <c r="F514" s="16">
        <v>1211.2299800000001</v>
      </c>
      <c r="G514" s="9">
        <v>-0.20192007741837259</v>
      </c>
      <c r="H514" s="9">
        <f t="shared" si="19"/>
        <v>0.33991647444370543</v>
      </c>
    </row>
    <row r="515" spans="1:8" x14ac:dyDescent="0.45">
      <c r="A515" s="7">
        <v>37104</v>
      </c>
      <c r="B515" s="8">
        <v>83.2</v>
      </c>
      <c r="C515" s="9">
        <f t="shared" si="20"/>
        <v>-3.143189755529685E-2</v>
      </c>
      <c r="D515" s="9">
        <f t="shared" si="21"/>
        <v>-7.5555555555555487E-2</v>
      </c>
      <c r="E515" s="9"/>
      <c r="F515" s="16">
        <v>1133.579956</v>
      </c>
      <c r="G515" s="9">
        <v>-0.21087918071660353</v>
      </c>
      <c r="H515" s="9">
        <f t="shared" si="19"/>
        <v>0.3583743448499247</v>
      </c>
    </row>
    <row r="516" spans="1:8" x14ac:dyDescent="0.45">
      <c r="A516" s="7">
        <v>37135</v>
      </c>
      <c r="B516" s="8">
        <v>81.7</v>
      </c>
      <c r="C516" s="9">
        <f t="shared" si="20"/>
        <v>-3.4278959810874587E-2</v>
      </c>
      <c r="D516" s="9">
        <f t="shared" si="21"/>
        <v>-9.5238095238095233E-2</v>
      </c>
      <c r="E516" s="9"/>
      <c r="F516" s="16">
        <v>1040.9399410000001</v>
      </c>
      <c r="G516" s="9">
        <v>-0.2717644301648619</v>
      </c>
      <c r="H516" s="9">
        <f t="shared" si="19"/>
        <v>0.36718149184101667</v>
      </c>
    </row>
    <row r="517" spans="1:8" x14ac:dyDescent="0.45">
      <c r="A517" s="7">
        <v>37165</v>
      </c>
      <c r="B517" s="8">
        <v>81.099999999999994</v>
      </c>
      <c r="C517" s="9">
        <f t="shared" si="20"/>
        <v>-3.1063321385902176E-2</v>
      </c>
      <c r="D517" s="9">
        <f t="shared" si="21"/>
        <v>-9.2841163310962038E-2</v>
      </c>
      <c r="E517" s="9">
        <v>1.534858473726491E-3</v>
      </c>
      <c r="F517" s="16">
        <v>1059.780029</v>
      </c>
      <c r="G517" s="9">
        <v>-0.19405295373101242</v>
      </c>
      <c r="H517" s="9">
        <f t="shared" si="19"/>
        <v>0.36593981725719921</v>
      </c>
    </row>
    <row r="518" spans="1:8" x14ac:dyDescent="0.45">
      <c r="A518" s="7">
        <v>37196</v>
      </c>
      <c r="B518" s="8">
        <v>81.599999999999994</v>
      </c>
      <c r="C518" s="9">
        <f t="shared" si="20"/>
        <v>-2.8571428571428692E-2</v>
      </c>
      <c r="D518" s="9">
        <f t="shared" si="21"/>
        <v>-8.0045095828635948E-2</v>
      </c>
      <c r="E518" s="9"/>
      <c r="F518" s="16">
        <v>1139.4499510000001</v>
      </c>
      <c r="G518" s="9">
        <v>-0.13696342747603582</v>
      </c>
      <c r="H518" s="9">
        <f t="shared" si="19"/>
        <v>0.36484508294216211</v>
      </c>
    </row>
    <row r="519" spans="1:8" x14ac:dyDescent="0.45">
      <c r="A519" s="7">
        <v>37226</v>
      </c>
      <c r="B519" s="8">
        <v>82.2</v>
      </c>
      <c r="C519" s="9">
        <f t="shared" si="20"/>
        <v>-1.6746411483253509E-2</v>
      </c>
      <c r="D519" s="9">
        <f t="shared" si="21"/>
        <v>-5.9496567505720854E-2</v>
      </c>
      <c r="E519" s="9"/>
      <c r="F519" s="16">
        <v>1148.079956</v>
      </c>
      <c r="G519" s="9">
        <v>-0.15953766985938847</v>
      </c>
      <c r="H519" s="9">
        <f t="shared" si="19"/>
        <v>0.36272336585822107</v>
      </c>
    </row>
    <row r="520" spans="1:8" x14ac:dyDescent="0.45">
      <c r="A520" s="7">
        <v>37257</v>
      </c>
      <c r="B520" s="8">
        <v>82.2</v>
      </c>
      <c r="C520" s="9">
        <f t="shared" si="20"/>
        <v>-1.4388489208633115E-2</v>
      </c>
      <c r="D520" s="9">
        <f t="shared" si="21"/>
        <v>-5.4085155350978131E-2</v>
      </c>
      <c r="E520" s="9">
        <v>1.3182794121317213E-2</v>
      </c>
      <c r="F520" s="16">
        <v>1130.1999510000001</v>
      </c>
      <c r="G520" s="9">
        <v>-8.850427861166868E-2</v>
      </c>
      <c r="H520" s="9">
        <f t="shared" si="19"/>
        <v>0.36057126118055666</v>
      </c>
    </row>
    <row r="521" spans="1:8" x14ac:dyDescent="0.45">
      <c r="A521" s="7">
        <v>37288</v>
      </c>
      <c r="B521" s="8">
        <v>83</v>
      </c>
      <c r="C521" s="9">
        <f t="shared" si="20"/>
        <v>-2.4038461538461453E-3</v>
      </c>
      <c r="D521" s="9">
        <f t="shared" si="21"/>
        <v>-3.3760186263096736E-2</v>
      </c>
      <c r="E521" s="9"/>
      <c r="F521" s="16">
        <v>1106.7299800000001</v>
      </c>
      <c r="G521" s="9">
        <v>-4.6193736292713596E-2</v>
      </c>
      <c r="H521" s="9">
        <f t="shared" ref="H521:H584" si="22">CORREL(G401:G521,D407:D527)</f>
        <v>0.36089024546867882</v>
      </c>
    </row>
    <row r="522" spans="1:8" x14ac:dyDescent="0.45">
      <c r="A522" s="7">
        <v>37316</v>
      </c>
      <c r="B522" s="8">
        <v>83.4</v>
      </c>
      <c r="C522" s="9">
        <f t="shared" ref="C522:C585" si="23">B522/B516-1</f>
        <v>2.0807833537331843E-2</v>
      </c>
      <c r="D522" s="9">
        <f t="shared" si="21"/>
        <v>-1.4184397163120477E-2</v>
      </c>
      <c r="E522" s="9"/>
      <c r="F522" s="16">
        <v>1147.3900149999999</v>
      </c>
      <c r="G522" s="9">
        <v>-8.1691249968753557E-2</v>
      </c>
      <c r="H522" s="9">
        <f t="shared" si="22"/>
        <v>0.35751866822040312</v>
      </c>
    </row>
    <row r="523" spans="1:8" x14ac:dyDescent="0.45">
      <c r="A523" s="7">
        <v>37347</v>
      </c>
      <c r="B523" s="8">
        <v>84</v>
      </c>
      <c r="C523" s="9">
        <f t="shared" si="23"/>
        <v>3.5758323057953234E-2</v>
      </c>
      <c r="D523" s="9">
        <f t="shared" si="21"/>
        <v>3.5842293906809264E-3</v>
      </c>
      <c r="E523" s="9">
        <v>1.3396106341180535E-2</v>
      </c>
      <c r="F523" s="16">
        <v>1076.920044</v>
      </c>
      <c r="G523" s="9">
        <v>-0.14245664959361945</v>
      </c>
      <c r="H523" s="9">
        <f t="shared" si="22"/>
        <v>0.34997545553760262</v>
      </c>
    </row>
    <row r="524" spans="1:8" x14ac:dyDescent="0.45">
      <c r="A524" s="7">
        <v>37377</v>
      </c>
      <c r="B524" s="8">
        <v>84.8</v>
      </c>
      <c r="C524" s="9">
        <f t="shared" si="23"/>
        <v>3.9215686274509887E-2</v>
      </c>
      <c r="D524" s="9">
        <f t="shared" si="21"/>
        <v>9.52380952380949E-3</v>
      </c>
      <c r="E524" s="9"/>
      <c r="F524" s="16">
        <v>1067.1400149999999</v>
      </c>
      <c r="G524" s="9">
        <v>-0.12842417334314443</v>
      </c>
      <c r="H524" s="9">
        <f t="shared" si="22"/>
        <v>0.34423297494927019</v>
      </c>
    </row>
    <row r="525" spans="1:8" x14ac:dyDescent="0.45">
      <c r="A525" s="7">
        <v>37408</v>
      </c>
      <c r="B525" s="8">
        <v>85</v>
      </c>
      <c r="C525" s="9">
        <f t="shared" si="23"/>
        <v>3.4063260340632562E-2</v>
      </c>
      <c r="D525" s="9">
        <f t="shared" si="21"/>
        <v>1.674641148325362E-2</v>
      </c>
      <c r="E525" s="9"/>
      <c r="F525" s="16">
        <v>989.82000700000003</v>
      </c>
      <c r="G525" s="9">
        <v>-0.18279763270060409</v>
      </c>
      <c r="H525" s="9">
        <f t="shared" si="22"/>
        <v>0.33720733604648079</v>
      </c>
    </row>
    <row r="526" spans="1:8" x14ac:dyDescent="0.45">
      <c r="A526" s="7">
        <v>37438</v>
      </c>
      <c r="B526" s="8">
        <v>84.6</v>
      </c>
      <c r="C526" s="9">
        <f t="shared" si="23"/>
        <v>2.9197080291970767E-2</v>
      </c>
      <c r="D526" s="9">
        <f t="shared" si="21"/>
        <v>1.4388489208633004E-2</v>
      </c>
      <c r="E526" s="9">
        <v>2.2143660477966304E-2</v>
      </c>
      <c r="F526" s="16">
        <v>911.61999500000002</v>
      </c>
      <c r="G526" s="9">
        <v>-0.19580441575838875</v>
      </c>
      <c r="H526" s="9">
        <f t="shared" si="22"/>
        <v>0.33427486559045416</v>
      </c>
    </row>
    <row r="527" spans="1:8" x14ac:dyDescent="0.45">
      <c r="A527" s="7">
        <v>37469</v>
      </c>
      <c r="B527" s="8">
        <v>84.7</v>
      </c>
      <c r="C527" s="9">
        <f t="shared" si="23"/>
        <v>2.0481927710843451E-2</v>
      </c>
      <c r="D527" s="9">
        <f t="shared" si="21"/>
        <v>1.8028846153846256E-2</v>
      </c>
      <c r="E527" s="9"/>
      <c r="F527" s="16">
        <v>916.07000700000003</v>
      </c>
      <c r="G527" s="9">
        <v>-0.11995882671198227</v>
      </c>
      <c r="H527" s="9">
        <f t="shared" si="22"/>
        <v>0.33631995395375408</v>
      </c>
    </row>
    <row r="528" spans="1:8" x14ac:dyDescent="0.45">
      <c r="A528" s="7">
        <v>37500</v>
      </c>
      <c r="B528" s="8">
        <v>84.4</v>
      </c>
      <c r="C528" s="9">
        <f t="shared" si="23"/>
        <v>1.1990407673860837E-2</v>
      </c>
      <c r="D528" s="9">
        <f t="shared" ref="D528:D591" si="24">B528/B516-1</f>
        <v>3.3047735618115137E-2</v>
      </c>
      <c r="E528" s="9"/>
      <c r="F528" s="16">
        <v>815.28002900000001</v>
      </c>
      <c r="G528" s="9">
        <v>-0.23070825389180832</v>
      </c>
      <c r="H528" s="9">
        <f t="shared" si="22"/>
        <v>0.33832240638522038</v>
      </c>
    </row>
    <row r="529" spans="1:8" x14ac:dyDescent="0.45">
      <c r="A529" s="7">
        <v>37530</v>
      </c>
      <c r="B529" s="8">
        <v>84.3</v>
      </c>
      <c r="C529" s="9">
        <f t="shared" si="23"/>
        <v>3.5714285714285587E-3</v>
      </c>
      <c r="D529" s="9">
        <f t="shared" si="24"/>
        <v>3.9457459926017346E-2</v>
      </c>
      <c r="E529" s="9">
        <v>2.0945407221023796E-2</v>
      </c>
      <c r="F529" s="16">
        <v>885.76000999999997</v>
      </c>
      <c r="G529" s="9">
        <v>-0.22264246075692717</v>
      </c>
      <c r="H529" s="9">
        <f t="shared" si="22"/>
        <v>0.34329168580252928</v>
      </c>
    </row>
    <row r="530" spans="1:8" x14ac:dyDescent="0.45">
      <c r="A530" s="7">
        <v>37561</v>
      </c>
      <c r="B530" s="8">
        <v>84.8</v>
      </c>
      <c r="C530" s="9">
        <f t="shared" si="23"/>
        <v>0</v>
      </c>
      <c r="D530" s="9">
        <f t="shared" si="24"/>
        <v>3.9215686274509887E-2</v>
      </c>
      <c r="E530" s="9"/>
      <c r="F530" s="16">
        <v>936.30999799999995</v>
      </c>
      <c r="G530" s="9">
        <v>-0.18445575753959081</v>
      </c>
      <c r="H530" s="9">
        <f t="shared" si="22"/>
        <v>0.34528122649347914</v>
      </c>
    </row>
    <row r="531" spans="1:8" x14ac:dyDescent="0.45">
      <c r="A531" s="7">
        <v>37591</v>
      </c>
      <c r="B531" s="8">
        <v>84.8</v>
      </c>
      <c r="C531" s="9">
        <f t="shared" si="23"/>
        <v>-2.3529411764706687E-3</v>
      </c>
      <c r="D531" s="9">
        <f t="shared" si="24"/>
        <v>3.1630170316301554E-2</v>
      </c>
      <c r="E531" s="9"/>
      <c r="F531" s="16">
        <v>879.82000700000003</v>
      </c>
      <c r="G531" s="9">
        <v>-0.22153597138140382</v>
      </c>
      <c r="H531" s="9">
        <f t="shared" si="22"/>
        <v>0.34818415295348742</v>
      </c>
    </row>
    <row r="532" spans="1:8" x14ac:dyDescent="0.45">
      <c r="A532" s="7">
        <v>37622</v>
      </c>
      <c r="B532" s="8">
        <v>85</v>
      </c>
      <c r="C532" s="9">
        <f t="shared" si="23"/>
        <v>4.7281323877068626E-3</v>
      </c>
      <c r="D532" s="9">
        <f t="shared" si="24"/>
        <v>3.4063260340632562E-2</v>
      </c>
      <c r="E532" s="9">
        <v>1.7709260624130696E-2</v>
      </c>
      <c r="F532" s="16">
        <v>855.70001200000002</v>
      </c>
      <c r="G532" s="9">
        <v>-0.22682133179404793</v>
      </c>
      <c r="H532" s="9">
        <f t="shared" si="22"/>
        <v>0.34625963764522061</v>
      </c>
    </row>
    <row r="533" spans="1:8" x14ac:dyDescent="0.45">
      <c r="A533" s="7">
        <v>37653</v>
      </c>
      <c r="B533" s="8">
        <v>84.8</v>
      </c>
      <c r="C533" s="9">
        <f t="shared" si="23"/>
        <v>1.1806375442737771E-3</v>
      </c>
      <c r="D533" s="9">
        <f t="shared" si="24"/>
        <v>2.168674698795181E-2</v>
      </c>
      <c r="E533" s="9"/>
      <c r="F533" s="16">
        <v>841.15002400000003</v>
      </c>
      <c r="G533" s="9">
        <v>-0.26690139097994497</v>
      </c>
      <c r="H533" s="9">
        <f t="shared" si="22"/>
        <v>0.34055972164582254</v>
      </c>
    </row>
    <row r="534" spans="1:8" x14ac:dyDescent="0.45">
      <c r="A534" s="7">
        <v>37681</v>
      </c>
      <c r="B534" s="8">
        <v>84.7</v>
      </c>
      <c r="C534" s="9">
        <f t="shared" si="23"/>
        <v>3.5545023696681444E-3</v>
      </c>
      <c r="D534" s="9">
        <f t="shared" si="24"/>
        <v>1.5587529976019088E-2</v>
      </c>
      <c r="E534" s="9"/>
      <c r="F534" s="16">
        <v>848.17999299999997</v>
      </c>
      <c r="G534" s="9">
        <v>-0.21240207411349843</v>
      </c>
      <c r="H534" s="9">
        <f t="shared" si="22"/>
        <v>0.33003327409397981</v>
      </c>
    </row>
    <row r="535" spans="1:8" x14ac:dyDescent="0.45">
      <c r="A535" s="7">
        <v>37712</v>
      </c>
      <c r="B535" s="8">
        <v>84.4</v>
      </c>
      <c r="C535" s="9">
        <f t="shared" si="23"/>
        <v>1.1862396204034287E-3</v>
      </c>
      <c r="D535" s="9">
        <f t="shared" si="24"/>
        <v>4.761904761904745E-3</v>
      </c>
      <c r="E535" s="9">
        <v>2.0284012229569721E-2</v>
      </c>
      <c r="F535" s="16">
        <v>916.919983</v>
      </c>
      <c r="G535" s="9">
        <v>-0.14076881186017559</v>
      </c>
      <c r="H535" s="9">
        <f t="shared" si="22"/>
        <v>0.32011098268803972</v>
      </c>
    </row>
    <row r="536" spans="1:8" x14ac:dyDescent="0.45">
      <c r="A536" s="7">
        <v>37742</v>
      </c>
      <c r="B536" s="8">
        <v>85.3</v>
      </c>
      <c r="C536" s="9">
        <f t="shared" si="23"/>
        <v>5.8962264150943522E-3</v>
      </c>
      <c r="D536" s="9">
        <f t="shared" si="24"/>
        <v>5.8962264150943522E-3</v>
      </c>
      <c r="E536" s="9"/>
      <c r="F536" s="16">
        <v>963.59002699999996</v>
      </c>
      <c r="G536" s="9">
        <v>-2.6499747241419489E-2</v>
      </c>
      <c r="H536" s="9">
        <f t="shared" si="22"/>
        <v>0.3164714607460124</v>
      </c>
    </row>
    <row r="537" spans="1:8" x14ac:dyDescent="0.45">
      <c r="A537" s="7">
        <v>37773</v>
      </c>
      <c r="B537" s="8">
        <v>86</v>
      </c>
      <c r="C537" s="9">
        <f t="shared" si="23"/>
        <v>1.4150943396226356E-2</v>
      </c>
      <c r="D537" s="9">
        <f t="shared" si="24"/>
        <v>1.1764705882352899E-2</v>
      </c>
      <c r="E537" s="9"/>
      <c r="F537" s="16">
        <v>974.5</v>
      </c>
      <c r="G537" s="9">
        <v>6.8976114329304478E-2</v>
      </c>
      <c r="H537" s="9">
        <f t="shared" si="22"/>
        <v>0.31441018855079372</v>
      </c>
    </row>
    <row r="538" spans="1:8" x14ac:dyDescent="0.45">
      <c r="A538" s="7">
        <v>37803</v>
      </c>
      <c r="B538" s="8">
        <v>86.3</v>
      </c>
      <c r="C538" s="9">
        <f t="shared" si="23"/>
        <v>1.529411764705868E-2</v>
      </c>
      <c r="D538" s="9">
        <f t="shared" si="24"/>
        <v>2.0094562647754222E-2</v>
      </c>
      <c r="E538" s="9">
        <v>3.3018069338085973E-2</v>
      </c>
      <c r="F538" s="16">
        <v>990.30999799999995</v>
      </c>
      <c r="G538" s="9">
        <v>8.1041831336805148E-2</v>
      </c>
      <c r="H538" s="9">
        <f t="shared" si="22"/>
        <v>0.31423099495410417</v>
      </c>
    </row>
    <row r="539" spans="1:8" x14ac:dyDescent="0.45">
      <c r="A539" s="7">
        <v>37834</v>
      </c>
      <c r="B539" s="8">
        <v>86.9</v>
      </c>
      <c r="C539" s="9">
        <f t="shared" si="23"/>
        <v>2.4764150943396235E-2</v>
      </c>
      <c r="D539" s="9">
        <f t="shared" si="24"/>
        <v>2.5974025974025983E-2</v>
      </c>
      <c r="E539" s="9"/>
      <c r="F539" s="16">
        <v>1008.01001</v>
      </c>
      <c r="G539" s="9">
        <v>0.2363972796394844</v>
      </c>
      <c r="H539" s="9">
        <f t="shared" si="22"/>
        <v>0.32206982823897923</v>
      </c>
    </row>
    <row r="540" spans="1:8" x14ac:dyDescent="0.45">
      <c r="A540" s="7">
        <v>37865</v>
      </c>
      <c r="B540" s="8">
        <v>87.9</v>
      </c>
      <c r="C540" s="9">
        <f t="shared" si="23"/>
        <v>3.7780401416765086E-2</v>
      </c>
      <c r="D540" s="9">
        <f t="shared" si="24"/>
        <v>4.1469194312796276E-2</v>
      </c>
      <c r="E540" s="9"/>
      <c r="F540" s="16">
        <v>995.96997099999999</v>
      </c>
      <c r="G540" s="9">
        <v>0.12442417783119383</v>
      </c>
      <c r="H540" s="9">
        <f t="shared" si="22"/>
        <v>0.32064933848540228</v>
      </c>
    </row>
    <row r="541" spans="1:8" x14ac:dyDescent="0.45">
      <c r="A541" s="7">
        <v>37895</v>
      </c>
      <c r="B541" s="8">
        <v>88.8</v>
      </c>
      <c r="C541" s="9">
        <f t="shared" si="23"/>
        <v>5.2132701421800931E-2</v>
      </c>
      <c r="D541" s="9">
        <f t="shared" si="24"/>
        <v>5.3380782918149405E-2</v>
      </c>
      <c r="E541" s="9">
        <v>4.3263634159134756E-2</v>
      </c>
      <c r="F541" s="16">
        <v>1050.709961</v>
      </c>
      <c r="G541" s="9">
        <v>0.12218171678649541</v>
      </c>
      <c r="H541" s="9">
        <f t="shared" si="22"/>
        <v>0.31960525204374679</v>
      </c>
    </row>
    <row r="542" spans="1:8" x14ac:dyDescent="0.45">
      <c r="A542" s="7">
        <v>37926</v>
      </c>
      <c r="B542" s="8">
        <v>89.8</v>
      </c>
      <c r="C542" s="9">
        <f t="shared" si="23"/>
        <v>5.2754982415005758E-2</v>
      </c>
      <c r="D542" s="9">
        <f t="shared" si="24"/>
        <v>5.89622641509433E-2</v>
      </c>
      <c r="E542" s="9"/>
      <c r="F542" s="16">
        <v>1058.1999510000001</v>
      </c>
      <c r="G542" s="9">
        <v>0.20274595096812797</v>
      </c>
      <c r="H542" s="9">
        <f t="shared" si="22"/>
        <v>0.32615094031836672</v>
      </c>
    </row>
    <row r="543" spans="1:8" x14ac:dyDescent="0.45">
      <c r="A543" s="7">
        <v>37956</v>
      </c>
      <c r="B543" s="8">
        <v>90.6</v>
      </c>
      <c r="C543" s="9">
        <f t="shared" si="23"/>
        <v>5.3488372093023262E-2</v>
      </c>
      <c r="D543" s="9">
        <f t="shared" si="24"/>
        <v>6.8396226415094352E-2</v>
      </c>
      <c r="E543" s="9"/>
      <c r="F543" s="16">
        <v>1111.920044</v>
      </c>
      <c r="G543" s="9">
        <v>0.29942740260239697</v>
      </c>
      <c r="H543" s="9">
        <f t="shared" si="22"/>
        <v>0.34085664611182048</v>
      </c>
    </row>
    <row r="544" spans="1:8" x14ac:dyDescent="0.45">
      <c r="A544" s="7">
        <v>37987</v>
      </c>
      <c r="B544" s="8">
        <v>91.5</v>
      </c>
      <c r="C544" s="9">
        <f t="shared" si="23"/>
        <v>6.0254924681344191E-2</v>
      </c>
      <c r="D544" s="9">
        <f t="shared" si="24"/>
        <v>7.6470588235294068E-2</v>
      </c>
      <c r="E544" s="9">
        <v>4.304555592447934E-2</v>
      </c>
      <c r="F544" s="16">
        <v>1131.130005</v>
      </c>
      <c r="G544" s="9">
        <v>0.34474228464148499</v>
      </c>
      <c r="H544" s="9">
        <f t="shared" si="22"/>
        <v>0.35837118607420931</v>
      </c>
    </row>
    <row r="545" spans="1:8" x14ac:dyDescent="0.45">
      <c r="A545" s="7">
        <v>38018</v>
      </c>
      <c r="B545" s="8">
        <v>92.3</v>
      </c>
      <c r="C545" s="9">
        <f t="shared" si="23"/>
        <v>6.2140391254315253E-2</v>
      </c>
      <c r="D545" s="9">
        <f t="shared" si="24"/>
        <v>8.8443396226415061E-2</v>
      </c>
      <c r="E545" s="9"/>
      <c r="F545" s="16">
        <v>1144.9399410000001</v>
      </c>
      <c r="G545" s="9">
        <v>0.34987850509225599</v>
      </c>
      <c r="H545" s="9">
        <f t="shared" si="22"/>
        <v>0.37420807908547377</v>
      </c>
    </row>
    <row r="546" spans="1:8" x14ac:dyDescent="0.45">
      <c r="A546" s="7">
        <v>38047</v>
      </c>
      <c r="B546" s="8">
        <v>93.6</v>
      </c>
      <c r="C546" s="9">
        <f t="shared" si="23"/>
        <v>6.4846416382252414E-2</v>
      </c>
      <c r="D546" s="9">
        <f t="shared" si="24"/>
        <v>0.10507674144037771</v>
      </c>
      <c r="E546" s="9"/>
      <c r="F546" s="16">
        <v>1126.209961</v>
      </c>
      <c r="G546" s="9">
        <v>0.22825326296765855</v>
      </c>
      <c r="H546" s="9">
        <f t="shared" si="22"/>
        <v>0.38511466809830874</v>
      </c>
    </row>
    <row r="547" spans="1:8" x14ac:dyDescent="0.45">
      <c r="A547" s="7">
        <v>38078</v>
      </c>
      <c r="B547" s="8">
        <v>93.8</v>
      </c>
      <c r="C547" s="9">
        <f t="shared" si="23"/>
        <v>5.6306306306306286E-2</v>
      </c>
      <c r="D547" s="9">
        <f t="shared" si="24"/>
        <v>0.11137440758293837</v>
      </c>
      <c r="E547" s="9">
        <v>4.2030192539120853E-2</v>
      </c>
      <c r="F547" s="16">
        <v>1107.3000489999999</v>
      </c>
      <c r="G547" s="9">
        <v>0.14914021313340137</v>
      </c>
      <c r="H547" s="9">
        <f t="shared" si="22"/>
        <v>0.39253242385235948</v>
      </c>
    </row>
    <row r="548" spans="1:8" x14ac:dyDescent="0.45">
      <c r="A548" s="7">
        <v>38108</v>
      </c>
      <c r="B548" s="8">
        <v>94.7</v>
      </c>
      <c r="C548" s="9">
        <f t="shared" si="23"/>
        <v>5.4565701559020185E-2</v>
      </c>
      <c r="D548" s="9">
        <f t="shared" si="24"/>
        <v>0.11019929660023453</v>
      </c>
      <c r="E548" s="9"/>
      <c r="F548" s="16">
        <v>1120.6800539999999</v>
      </c>
      <c r="G548" s="9">
        <v>0.15000518624935857</v>
      </c>
      <c r="H548" s="9">
        <f t="shared" si="22"/>
        <v>0.40134774587698313</v>
      </c>
    </row>
    <row r="549" spans="1:8" x14ac:dyDescent="0.45">
      <c r="A549" s="7">
        <v>38139</v>
      </c>
      <c r="B549" s="8">
        <v>95.1</v>
      </c>
      <c r="C549" s="9">
        <f t="shared" si="23"/>
        <v>4.9668874172185351E-2</v>
      </c>
      <c r="D549" s="9">
        <f t="shared" si="24"/>
        <v>0.10581395348837197</v>
      </c>
      <c r="E549" s="9"/>
      <c r="F549" s="16">
        <v>1140.839966</v>
      </c>
      <c r="G549" s="9">
        <v>0.15200287617413316</v>
      </c>
      <c r="H549" s="9">
        <f t="shared" si="22"/>
        <v>0.40866192315514399</v>
      </c>
    </row>
    <row r="550" spans="1:8" x14ac:dyDescent="0.45">
      <c r="A550" s="7">
        <v>38169</v>
      </c>
      <c r="B550" s="8">
        <v>95.6</v>
      </c>
      <c r="C550" s="9">
        <f t="shared" si="23"/>
        <v>4.4808743169398868E-2</v>
      </c>
      <c r="D550" s="9">
        <f t="shared" si="24"/>
        <v>0.10776361529548084</v>
      </c>
      <c r="E550" s="9">
        <v>3.4315945293957352E-2</v>
      </c>
      <c r="F550" s="16">
        <v>1101.719971</v>
      </c>
      <c r="G550" s="9">
        <v>9.2965307953638304E-2</v>
      </c>
      <c r="H550" s="9">
        <f t="shared" si="22"/>
        <v>0.41304287496168463</v>
      </c>
    </row>
    <row r="551" spans="1:8" x14ac:dyDescent="0.45">
      <c r="A551" s="7">
        <v>38200</v>
      </c>
      <c r="B551" s="8">
        <v>96</v>
      </c>
      <c r="C551" s="9">
        <f t="shared" si="23"/>
        <v>4.008667388949072E-2</v>
      </c>
      <c r="D551" s="9">
        <f t="shared" si="24"/>
        <v>0.10471806674338313</v>
      </c>
      <c r="E551" s="9"/>
      <c r="F551" s="16">
        <v>1104.23999</v>
      </c>
      <c r="G551" s="9">
        <v>0.10870811585944899</v>
      </c>
      <c r="H551" s="9">
        <f t="shared" si="22"/>
        <v>0.41963954902330974</v>
      </c>
    </row>
    <row r="552" spans="1:8" x14ac:dyDescent="0.45">
      <c r="A552" s="7">
        <v>38231</v>
      </c>
      <c r="B552" s="8">
        <v>96.7</v>
      </c>
      <c r="C552" s="9">
        <f t="shared" si="23"/>
        <v>3.3119658119658224E-2</v>
      </c>
      <c r="D552" s="9">
        <f t="shared" si="24"/>
        <v>0.10011376564277574</v>
      </c>
      <c r="E552" s="9"/>
      <c r="F552" s="16">
        <v>1114.579956</v>
      </c>
      <c r="G552" s="9">
        <v>6.0787465019568818E-2</v>
      </c>
      <c r="H552" s="9">
        <f t="shared" si="22"/>
        <v>0.42217154343632418</v>
      </c>
    </row>
    <row r="553" spans="1:8" x14ac:dyDescent="0.45">
      <c r="A553" s="7">
        <v>38261</v>
      </c>
      <c r="B553" s="8">
        <v>97</v>
      </c>
      <c r="C553" s="9">
        <f t="shared" si="23"/>
        <v>3.4115138592750505E-2</v>
      </c>
      <c r="D553" s="9">
        <f t="shared" si="24"/>
        <v>9.2342342342342398E-2</v>
      </c>
      <c r="E553" s="9">
        <v>3.2817945028310813E-2</v>
      </c>
      <c r="F553" s="16">
        <v>1130.1999510000001</v>
      </c>
      <c r="G553" s="9">
        <v>6.8040071190666684E-2</v>
      </c>
      <c r="H553" s="9">
        <f t="shared" si="22"/>
        <v>0.42482213846773192</v>
      </c>
    </row>
    <row r="554" spans="1:8" x14ac:dyDescent="0.45">
      <c r="A554" s="7">
        <v>38292</v>
      </c>
      <c r="B554" s="8">
        <v>97.7</v>
      </c>
      <c r="C554" s="9">
        <f t="shared" si="23"/>
        <v>3.1678986272439369E-2</v>
      </c>
      <c r="D554" s="9">
        <f t="shared" si="24"/>
        <v>8.7973273942093533E-2</v>
      </c>
      <c r="E554" s="9"/>
      <c r="F554" s="16">
        <v>1173.8199460000001</v>
      </c>
      <c r="G554" s="9">
        <v>5.5669382285188945E-2</v>
      </c>
      <c r="H554" s="9">
        <f t="shared" si="22"/>
        <v>0.42554691568727759</v>
      </c>
    </row>
    <row r="555" spans="1:8" x14ac:dyDescent="0.45">
      <c r="A555" s="7">
        <v>38322</v>
      </c>
      <c r="B555" s="8">
        <v>98.6</v>
      </c>
      <c r="C555" s="9">
        <f t="shared" si="23"/>
        <v>3.6803364879074651E-2</v>
      </c>
      <c r="D555" s="9">
        <f t="shared" si="24"/>
        <v>8.8300220750551883E-2</v>
      </c>
      <c r="E555" s="9"/>
      <c r="F555" s="16">
        <v>1211.920044</v>
      </c>
      <c r="G555" s="9">
        <v>7.14241852332438E-2</v>
      </c>
      <c r="H555" s="9">
        <f t="shared" si="22"/>
        <v>0.4273798440588697</v>
      </c>
    </row>
    <row r="556" spans="1:8" x14ac:dyDescent="0.45">
      <c r="A556" s="7">
        <v>38353</v>
      </c>
      <c r="B556" s="8">
        <v>99.1</v>
      </c>
      <c r="C556" s="9">
        <f t="shared" si="23"/>
        <v>3.661087866108792E-2</v>
      </c>
      <c r="D556" s="9">
        <f t="shared" si="24"/>
        <v>8.306010928961749E-2</v>
      </c>
      <c r="E556" s="9">
        <v>3.8706793481566561E-2</v>
      </c>
      <c r="F556" s="16">
        <v>1181.2700199999999</v>
      </c>
      <c r="G556" s="9">
        <v>3.1730991031956528E-2</v>
      </c>
      <c r="H556" s="9">
        <f t="shared" si="22"/>
        <v>0.42752786717966546</v>
      </c>
    </row>
    <row r="557" spans="1:8" x14ac:dyDescent="0.45">
      <c r="A557" s="7">
        <v>38384</v>
      </c>
      <c r="B557" s="8">
        <v>99.6</v>
      </c>
      <c r="C557" s="9">
        <f t="shared" si="23"/>
        <v>3.7499999999999867E-2</v>
      </c>
      <c r="D557" s="9">
        <f t="shared" si="24"/>
        <v>7.9089924160346659E-2</v>
      </c>
      <c r="E557" s="9"/>
      <c r="F557" s="16">
        <v>1203.599976</v>
      </c>
      <c r="G557" s="9">
        <v>6.87172176414447E-2</v>
      </c>
      <c r="H557" s="9">
        <f t="shared" si="22"/>
        <v>0.42699962843337619</v>
      </c>
    </row>
    <row r="558" spans="1:8" x14ac:dyDescent="0.45">
      <c r="A558" s="7">
        <v>38412</v>
      </c>
      <c r="B558" s="8">
        <v>99.2</v>
      </c>
      <c r="C558" s="9">
        <f t="shared" si="23"/>
        <v>2.585315408479838E-2</v>
      </c>
      <c r="D558" s="9">
        <f t="shared" si="24"/>
        <v>5.9829059829059839E-2</v>
      </c>
      <c r="E558" s="9"/>
      <c r="F558" s="16">
        <v>1180.589966</v>
      </c>
      <c r="G558" s="9">
        <v>6.6187947039456935E-2</v>
      </c>
      <c r="H558" s="9">
        <f t="shared" si="22"/>
        <v>0.42645094705135717</v>
      </c>
    </row>
    <row r="559" spans="1:8" x14ac:dyDescent="0.45">
      <c r="A559" s="7">
        <v>38443</v>
      </c>
      <c r="B559" s="8">
        <v>99.7</v>
      </c>
      <c r="C559" s="9">
        <f t="shared" si="23"/>
        <v>2.7835051546391876E-2</v>
      </c>
      <c r="D559" s="9">
        <f t="shared" si="24"/>
        <v>6.2899786780383771E-2</v>
      </c>
      <c r="E559" s="9">
        <v>3.5608931295200826E-2</v>
      </c>
      <c r="F559" s="16">
        <v>1156.849976</v>
      </c>
      <c r="G559" s="9">
        <v>3.2274976136944834E-2</v>
      </c>
      <c r="H559" s="9">
        <f t="shared" si="22"/>
        <v>0.42522415682398412</v>
      </c>
    </row>
    <row r="560" spans="1:8" x14ac:dyDescent="0.45">
      <c r="A560" s="7">
        <v>38473</v>
      </c>
      <c r="B560" s="8">
        <v>99.6</v>
      </c>
      <c r="C560" s="9">
        <f t="shared" si="23"/>
        <v>1.9447287615148356E-2</v>
      </c>
      <c r="D560" s="9">
        <f t="shared" si="24"/>
        <v>5.1742344244984029E-2</v>
      </c>
      <c r="E560" s="9"/>
      <c r="F560" s="16">
        <v>1191.5</v>
      </c>
      <c r="G560" s="9">
        <v>4.4405907497809378E-2</v>
      </c>
      <c r="H560" s="9">
        <f t="shared" si="22"/>
        <v>0.42470766643401053</v>
      </c>
    </row>
    <row r="561" spans="1:8" x14ac:dyDescent="0.45">
      <c r="A561" s="7">
        <v>38504</v>
      </c>
      <c r="B561" s="8">
        <v>100.3</v>
      </c>
      <c r="C561" s="9">
        <f t="shared" si="23"/>
        <v>1.7241379310344751E-2</v>
      </c>
      <c r="D561" s="9">
        <f t="shared" si="24"/>
        <v>5.4679284963196739E-2</v>
      </c>
      <c r="E561" s="9"/>
      <c r="F561" s="16">
        <v>1191.329956</v>
      </c>
      <c r="G561" s="9">
        <v>8.1336444249679535E-2</v>
      </c>
      <c r="H561" s="9">
        <f t="shared" si="22"/>
        <v>0.42644676645880303</v>
      </c>
    </row>
    <row r="562" spans="1:8" x14ac:dyDescent="0.45">
      <c r="A562" s="7">
        <v>38534</v>
      </c>
      <c r="B562" s="8">
        <v>100.4</v>
      </c>
      <c r="C562" s="9">
        <f t="shared" si="23"/>
        <v>1.31180625630678E-2</v>
      </c>
      <c r="D562" s="9">
        <f t="shared" si="24"/>
        <v>5.0209205020920633E-2</v>
      </c>
      <c r="E562" s="9">
        <v>3.5054999023849572E-2</v>
      </c>
      <c r="F562" s="16">
        <v>1234.1800539999999</v>
      </c>
      <c r="G562" s="9">
        <v>0.11767375314853422</v>
      </c>
      <c r="H562" s="9">
        <f t="shared" si="22"/>
        <v>0.42880185914982982</v>
      </c>
    </row>
    <row r="563" spans="1:8" x14ac:dyDescent="0.45">
      <c r="A563" s="7">
        <v>38565</v>
      </c>
      <c r="B563" s="8">
        <v>101</v>
      </c>
      <c r="C563" s="9">
        <f t="shared" si="23"/>
        <v>1.4056224899598346E-2</v>
      </c>
      <c r="D563" s="9">
        <f t="shared" si="24"/>
        <v>5.2083333333333259E-2</v>
      </c>
      <c r="E563" s="9"/>
      <c r="F563" s="16">
        <v>1220.329956</v>
      </c>
      <c r="G563" s="9">
        <v>9.4878792168051507E-2</v>
      </c>
      <c r="H563" s="9">
        <f t="shared" si="22"/>
        <v>0.43372139688236477</v>
      </c>
    </row>
    <row r="564" spans="1:8" x14ac:dyDescent="0.45">
      <c r="A564" s="7">
        <v>38596</v>
      </c>
      <c r="B564" s="8">
        <v>100.3</v>
      </c>
      <c r="C564" s="9">
        <f t="shared" si="23"/>
        <v>1.1088709677419262E-2</v>
      </c>
      <c r="D564" s="9">
        <f t="shared" si="24"/>
        <v>3.7228541882109667E-2</v>
      </c>
      <c r="E564" s="9"/>
      <c r="F564" s="16">
        <v>1228.8100589999999</v>
      </c>
      <c r="G564" s="9">
        <v>8.7250143581009451E-2</v>
      </c>
      <c r="H564" s="9">
        <f t="shared" si="22"/>
        <v>0.43830014841058956</v>
      </c>
    </row>
    <row r="565" spans="1:8" x14ac:dyDescent="0.45">
      <c r="A565" s="7">
        <v>38626</v>
      </c>
      <c r="B565" s="8">
        <v>100.7</v>
      </c>
      <c r="C565" s="9">
        <f t="shared" si="23"/>
        <v>1.0030090270812364E-2</v>
      </c>
      <c r="D565" s="9">
        <f t="shared" si="24"/>
        <v>3.8144329896907303E-2</v>
      </c>
      <c r="E565" s="9">
        <v>3.1261114057367735E-2</v>
      </c>
      <c r="F565" s="16">
        <v>1207.01001</v>
      </c>
      <c r="G565" s="9">
        <v>2.8275259858295074E-2</v>
      </c>
      <c r="H565" s="9">
        <f t="shared" si="22"/>
        <v>0.44371466217539113</v>
      </c>
    </row>
    <row r="566" spans="1:8" x14ac:dyDescent="0.45">
      <c r="A566" s="7">
        <v>38657</v>
      </c>
      <c r="B566" s="8">
        <v>101.3</v>
      </c>
      <c r="C566" s="9">
        <f t="shared" si="23"/>
        <v>1.7068273092369468E-2</v>
      </c>
      <c r="D566" s="9">
        <f t="shared" si="24"/>
        <v>3.684749232343898E-2</v>
      </c>
      <c r="E566" s="9"/>
      <c r="F566" s="16">
        <v>1249.4799800000001</v>
      </c>
      <c r="G566" s="9">
        <v>3.0992090762053694E-2</v>
      </c>
      <c r="H566" s="9">
        <f t="shared" si="22"/>
        <v>0.45007588879073218</v>
      </c>
    </row>
    <row r="567" spans="1:8" x14ac:dyDescent="0.45">
      <c r="A567" s="7">
        <v>38687</v>
      </c>
      <c r="B567" s="8">
        <v>101.3</v>
      </c>
      <c r="C567" s="9">
        <f t="shared" si="23"/>
        <v>9.9700897308074854E-3</v>
      </c>
      <c r="D567" s="9">
        <f t="shared" si="24"/>
        <v>2.738336713995948E-2</v>
      </c>
      <c r="E567" s="9"/>
      <c r="F567" s="16">
        <v>1248.290039</v>
      </c>
      <c r="G567" s="9">
        <v>5.673556245844625E-2</v>
      </c>
      <c r="H567" s="9">
        <f t="shared" si="22"/>
        <v>0.45581853687522178</v>
      </c>
    </row>
    <row r="568" spans="1:8" x14ac:dyDescent="0.45">
      <c r="A568" s="7">
        <v>38718</v>
      </c>
      <c r="B568" s="8">
        <v>102.1</v>
      </c>
      <c r="C568" s="9">
        <f t="shared" si="23"/>
        <v>1.6932270916334646E-2</v>
      </c>
      <c r="D568" s="9">
        <f t="shared" si="24"/>
        <v>3.0272452068617506E-2</v>
      </c>
      <c r="E568" s="9">
        <v>3.3538948585265092E-2</v>
      </c>
      <c r="F568" s="16">
        <v>1280.079956</v>
      </c>
      <c r="G568" s="9">
        <v>6.3542689867916766E-2</v>
      </c>
      <c r="H568" s="9">
        <f t="shared" si="22"/>
        <v>0.45960028137487602</v>
      </c>
    </row>
    <row r="569" spans="1:8" x14ac:dyDescent="0.45">
      <c r="A569" s="7">
        <v>38749</v>
      </c>
      <c r="B569" s="8">
        <v>102.1</v>
      </c>
      <c r="C569" s="9">
        <f t="shared" si="23"/>
        <v>1.0891089108910901E-2</v>
      </c>
      <c r="D569" s="9">
        <f t="shared" si="24"/>
        <v>2.5100401606425793E-2</v>
      </c>
      <c r="E569" s="9"/>
      <c r="F569" s="16">
        <v>1280.660034</v>
      </c>
      <c r="G569" s="9">
        <v>8.4762763433481519E-2</v>
      </c>
      <c r="H569" s="9">
        <f t="shared" si="22"/>
        <v>0.46268080892527719</v>
      </c>
    </row>
    <row r="570" spans="1:8" x14ac:dyDescent="0.45">
      <c r="A570" s="7">
        <v>38777</v>
      </c>
      <c r="B570" s="8">
        <v>102.4</v>
      </c>
      <c r="C570" s="9">
        <f t="shared" si="23"/>
        <v>2.0937188434696052E-2</v>
      </c>
      <c r="D570" s="9">
        <f t="shared" si="24"/>
        <v>3.2258064516129004E-2</v>
      </c>
      <c r="E570" s="9"/>
      <c r="F570" s="16">
        <v>1294.869995</v>
      </c>
      <c r="G570" s="9">
        <v>0.11930675702412778</v>
      </c>
      <c r="H570" s="9">
        <f t="shared" si="22"/>
        <v>0.46516981252591938</v>
      </c>
    </row>
    <row r="571" spans="1:8" x14ac:dyDescent="0.45">
      <c r="A571" s="7">
        <v>38808</v>
      </c>
      <c r="B571" s="8">
        <v>101.8</v>
      </c>
      <c r="C571" s="9">
        <f t="shared" si="23"/>
        <v>1.0923535253227312E-2</v>
      </c>
      <c r="D571" s="9">
        <f t="shared" si="24"/>
        <v>2.106318956870612E-2</v>
      </c>
      <c r="E571" s="9">
        <v>3.119473048862852E-2</v>
      </c>
      <c r="F571" s="16">
        <v>1310.6099850000001</v>
      </c>
      <c r="G571" s="9">
        <v>9.9966416281997525E-2</v>
      </c>
      <c r="H571" s="9">
        <f t="shared" si="22"/>
        <v>0.46681752328616233</v>
      </c>
    </row>
    <row r="572" spans="1:8" x14ac:dyDescent="0.45">
      <c r="A572" s="7">
        <v>38838</v>
      </c>
      <c r="B572" s="8">
        <v>101.2</v>
      </c>
      <c r="C572" s="9">
        <f t="shared" si="23"/>
        <v>-9.8716683119437487E-4</v>
      </c>
      <c r="D572" s="9">
        <f t="shared" si="24"/>
        <v>1.6064257028112428E-2</v>
      </c>
      <c r="E572" s="9"/>
      <c r="F572" s="16">
        <v>1270.089966</v>
      </c>
      <c r="G572" s="9">
        <v>6.6110996037104575E-2</v>
      </c>
      <c r="H572" s="9">
        <f t="shared" si="22"/>
        <v>0.46784061049629166</v>
      </c>
    </row>
    <row r="573" spans="1:8" x14ac:dyDescent="0.45">
      <c r="A573" s="7">
        <v>38869</v>
      </c>
      <c r="B573" s="8">
        <v>101.1</v>
      </c>
      <c r="C573" s="9">
        <f t="shared" si="23"/>
        <v>-1.9743336623889718E-3</v>
      </c>
      <c r="D573" s="9">
        <f t="shared" si="24"/>
        <v>7.9760717846459883E-3</v>
      </c>
      <c r="E573" s="9"/>
      <c r="F573" s="16">
        <v>1270.1999510000001</v>
      </c>
      <c r="G573" s="9">
        <v>2.9185285310080154E-2</v>
      </c>
      <c r="H573" s="9">
        <f t="shared" si="22"/>
        <v>0.46908529181663844</v>
      </c>
    </row>
    <row r="574" spans="1:8" x14ac:dyDescent="0.45">
      <c r="A574" s="7">
        <v>38899</v>
      </c>
      <c r="B574" s="8">
        <v>100.6</v>
      </c>
      <c r="C574" s="9">
        <f t="shared" si="23"/>
        <v>-1.4691478942213565E-2</v>
      </c>
      <c r="D574" s="9">
        <f t="shared" si="24"/>
        <v>1.9920318725097363E-3</v>
      </c>
      <c r="E574" s="9">
        <v>2.3665022848568428E-2</v>
      </c>
      <c r="F574" s="16">
        <v>1276.660034</v>
      </c>
      <c r="G574" s="9">
        <v>4.6159710923297168E-2</v>
      </c>
      <c r="H574" s="9">
        <f t="shared" si="22"/>
        <v>0.46908415296006289</v>
      </c>
    </row>
    <row r="575" spans="1:8" x14ac:dyDescent="0.45">
      <c r="A575" s="7">
        <v>38930</v>
      </c>
      <c r="B575" s="8">
        <v>100.4</v>
      </c>
      <c r="C575" s="9">
        <f t="shared" si="23"/>
        <v>-1.6650342801175166E-2</v>
      </c>
      <c r="D575" s="9">
        <f t="shared" si="24"/>
        <v>-5.9405940594058348E-3</v>
      </c>
      <c r="E575" s="9"/>
      <c r="F575" s="16">
        <v>1303.8199460000001</v>
      </c>
      <c r="G575" s="9">
        <v>6.1042702613488424E-2</v>
      </c>
      <c r="H575" s="9">
        <f t="shared" si="22"/>
        <v>0.46720876330803668</v>
      </c>
    </row>
    <row r="576" spans="1:8" x14ac:dyDescent="0.45">
      <c r="A576" s="7">
        <v>38961</v>
      </c>
      <c r="B576" s="8">
        <v>100.4</v>
      </c>
      <c r="C576" s="9">
        <f t="shared" si="23"/>
        <v>-1.953125E-2</v>
      </c>
      <c r="D576" s="9">
        <f t="shared" si="24"/>
        <v>9.9700897308085956E-4</v>
      </c>
      <c r="E576" s="9"/>
      <c r="F576" s="16">
        <v>1335.849976</v>
      </c>
      <c r="G576" s="9">
        <v>0.10674307995175616</v>
      </c>
      <c r="H576" s="9">
        <f t="shared" si="22"/>
        <v>0.46381404588356634</v>
      </c>
    </row>
    <row r="577" spans="1:8" x14ac:dyDescent="0.45">
      <c r="A577" s="7">
        <v>38991</v>
      </c>
      <c r="B577" s="8">
        <v>100.2</v>
      </c>
      <c r="C577" s="9">
        <f t="shared" si="23"/>
        <v>-1.5717092337917404E-2</v>
      </c>
      <c r="D577" s="9">
        <f t="shared" si="24"/>
        <v>-4.9652432969214955E-3</v>
      </c>
      <c r="E577" s="9">
        <v>2.5907044570183974E-2</v>
      </c>
      <c r="F577" s="16">
        <v>1377.9399410000001</v>
      </c>
      <c r="G577" s="9">
        <v>0.10281073971269232</v>
      </c>
      <c r="H577" s="9">
        <f t="shared" si="22"/>
        <v>0.45891514333100802</v>
      </c>
    </row>
    <row r="578" spans="1:8" x14ac:dyDescent="0.45">
      <c r="A578" s="7">
        <v>39022</v>
      </c>
      <c r="B578" s="8">
        <v>100</v>
      </c>
      <c r="C578" s="9">
        <f t="shared" si="23"/>
        <v>-1.1857707509881465E-2</v>
      </c>
      <c r="D578" s="9">
        <f t="shared" si="24"/>
        <v>-1.2833168805528095E-2</v>
      </c>
      <c r="E578" s="9"/>
      <c r="F578" s="16">
        <v>1400.630005</v>
      </c>
      <c r="G578" s="9">
        <v>0.12203891823252785</v>
      </c>
      <c r="H578" s="9">
        <f t="shared" si="22"/>
        <v>0.45441548255701208</v>
      </c>
    </row>
    <row r="579" spans="1:8" x14ac:dyDescent="0.45">
      <c r="A579" s="7">
        <v>39052</v>
      </c>
      <c r="B579" s="8">
        <v>100.4</v>
      </c>
      <c r="C579" s="9">
        <f t="shared" si="23"/>
        <v>-6.923837784371778E-3</v>
      </c>
      <c r="D579" s="9">
        <f t="shared" si="24"/>
        <v>-8.884501480750151E-3</v>
      </c>
      <c r="E579" s="9"/>
      <c r="F579" s="16">
        <v>1418.3000489999999</v>
      </c>
      <c r="G579" s="9">
        <v>0.10797770276156086</v>
      </c>
      <c r="H579" s="9">
        <f t="shared" si="22"/>
        <v>0.44937972051705677</v>
      </c>
    </row>
    <row r="580" spans="1:8" x14ac:dyDescent="0.45">
      <c r="A580" s="7">
        <v>39083</v>
      </c>
      <c r="B580" s="8">
        <v>100</v>
      </c>
      <c r="C580" s="9">
        <f t="shared" si="23"/>
        <v>-5.9642147117295874E-3</v>
      </c>
      <c r="D580" s="9">
        <f t="shared" si="24"/>
        <v>-2.0568070519098813E-2</v>
      </c>
      <c r="E580" s="9">
        <v>1.4822926220208159E-2</v>
      </c>
      <c r="F580" s="16">
        <v>1438.23999</v>
      </c>
      <c r="G580" s="9">
        <v>0.12304589181862455</v>
      </c>
      <c r="H580" s="9">
        <f t="shared" si="22"/>
        <v>0.44519347890494337</v>
      </c>
    </row>
    <row r="581" spans="1:8" x14ac:dyDescent="0.45">
      <c r="A581" s="7">
        <v>39114</v>
      </c>
      <c r="B581" s="8">
        <v>99.9</v>
      </c>
      <c r="C581" s="9">
        <f t="shared" si="23"/>
        <v>-4.980079681274896E-3</v>
      </c>
      <c r="D581" s="9">
        <f t="shared" si="24"/>
        <v>-2.1547502448579725E-2</v>
      </c>
      <c r="E581" s="9"/>
      <c r="F581" s="16">
        <v>1406.8199460000001</v>
      </c>
      <c r="G581" s="9">
        <v>8.645651797654022E-2</v>
      </c>
      <c r="H581" s="9">
        <f t="shared" si="22"/>
        <v>0.4395118695786433</v>
      </c>
    </row>
    <row r="582" spans="1:8" x14ac:dyDescent="0.45">
      <c r="A582" s="7">
        <v>39142</v>
      </c>
      <c r="B582" s="8">
        <v>100.2</v>
      </c>
      <c r="C582" s="9">
        <f t="shared" si="23"/>
        <v>-1.9920318725099584E-3</v>
      </c>
      <c r="D582" s="9">
        <f t="shared" si="24"/>
        <v>-2.1484375E-2</v>
      </c>
      <c r="E582" s="9"/>
      <c r="F582" s="16">
        <v>1420.8599850000001</v>
      </c>
      <c r="G582" s="9">
        <v>8.4121135396355157E-2</v>
      </c>
      <c r="H582" s="9">
        <f t="shared" si="22"/>
        <v>0.43335727484671221</v>
      </c>
    </row>
    <row r="583" spans="1:8" x14ac:dyDescent="0.45">
      <c r="A583" s="7">
        <v>39173</v>
      </c>
      <c r="B583" s="8">
        <v>99.8</v>
      </c>
      <c r="C583" s="9">
        <f t="shared" si="23"/>
        <v>-3.9920159680639777E-3</v>
      </c>
      <c r="D583" s="9">
        <f t="shared" si="24"/>
        <v>-1.9646365422396839E-2</v>
      </c>
      <c r="E583" s="9">
        <v>1.8256902946243766E-2</v>
      </c>
      <c r="F583" s="16">
        <v>1482.369995</v>
      </c>
      <c r="G583" s="9">
        <v>0.16713778919815514</v>
      </c>
      <c r="H583" s="9">
        <f t="shared" si="22"/>
        <v>0.42477431691412382</v>
      </c>
    </row>
    <row r="584" spans="1:8" x14ac:dyDescent="0.45">
      <c r="A584" s="7">
        <v>39203</v>
      </c>
      <c r="B584" s="8">
        <v>99.9</v>
      </c>
      <c r="C584" s="9">
        <f t="shared" si="23"/>
        <v>-9.9999999999988987E-4</v>
      </c>
      <c r="D584" s="9">
        <f t="shared" si="24"/>
        <v>-1.2845849802371467E-2</v>
      </c>
      <c r="E584" s="9"/>
      <c r="F584" s="16">
        <v>1530.619995</v>
      </c>
      <c r="G584" s="9">
        <v>0.20502287359952823</v>
      </c>
      <c r="H584" s="9">
        <f t="shared" si="22"/>
        <v>0.41064773253266518</v>
      </c>
    </row>
    <row r="585" spans="1:8" x14ac:dyDescent="0.45">
      <c r="A585" s="7">
        <v>39234</v>
      </c>
      <c r="B585" s="8">
        <v>99.7</v>
      </c>
      <c r="C585" s="9">
        <f t="shared" si="23"/>
        <v>-6.9721115537848544E-3</v>
      </c>
      <c r="D585" s="9">
        <f t="shared" si="24"/>
        <v>-1.3847675568743778E-2</v>
      </c>
      <c r="E585" s="9"/>
      <c r="F585" s="16">
        <v>1503.349976</v>
      </c>
      <c r="G585" s="9">
        <v>0.17756484574028733</v>
      </c>
      <c r="H585" s="9">
        <f t="shared" ref="H585:H648" si="25">CORREL(G465:G585,D471:D591)</f>
        <v>0.39372449158359102</v>
      </c>
    </row>
    <row r="586" spans="1:8" x14ac:dyDescent="0.45">
      <c r="A586" s="7">
        <v>39264</v>
      </c>
      <c r="B586" s="8">
        <v>99.6</v>
      </c>
      <c r="C586" s="9">
        <f t="shared" ref="C586:C649" si="26">B586/B580-1</f>
        <v>-4.0000000000000036E-3</v>
      </c>
      <c r="D586" s="9">
        <f t="shared" si="24"/>
        <v>-9.9403578528827197E-3</v>
      </c>
      <c r="E586" s="9">
        <v>2.2208131763507111E-2</v>
      </c>
      <c r="F586" s="16">
        <v>1455.2700199999999</v>
      </c>
      <c r="G586" s="9">
        <v>0.11615873377657306</v>
      </c>
      <c r="H586" s="9">
        <f t="shared" si="25"/>
        <v>0.37638444091805462</v>
      </c>
    </row>
    <row r="587" spans="1:8" x14ac:dyDescent="0.45">
      <c r="A587" s="7">
        <v>39295</v>
      </c>
      <c r="B587" s="8">
        <v>99</v>
      </c>
      <c r="C587" s="9">
        <f t="shared" si="26"/>
        <v>-9.009009009009028E-3</v>
      </c>
      <c r="D587" s="9">
        <f t="shared" si="24"/>
        <v>-1.394422310756982E-2</v>
      </c>
      <c r="E587" s="9"/>
      <c r="F587" s="16">
        <v>1473.98999</v>
      </c>
      <c r="G587" s="9">
        <v>0.10340982631420885</v>
      </c>
      <c r="H587" s="9">
        <f t="shared" si="25"/>
        <v>0.35883106459193043</v>
      </c>
    </row>
    <row r="588" spans="1:8" x14ac:dyDescent="0.45">
      <c r="A588" s="7">
        <v>39326</v>
      </c>
      <c r="B588" s="8">
        <v>98.3</v>
      </c>
      <c r="C588" s="9">
        <f t="shared" si="26"/>
        <v>-1.896207584830345E-2</v>
      </c>
      <c r="D588" s="9">
        <f t="shared" si="24"/>
        <v>-2.0916334661354674E-2</v>
      </c>
      <c r="E588" s="9"/>
      <c r="F588" s="16">
        <v>1526.75</v>
      </c>
      <c r="G588" s="9">
        <v>0.10799459001965304</v>
      </c>
      <c r="H588" s="9">
        <f t="shared" si="25"/>
        <v>0.34099604568828823</v>
      </c>
    </row>
    <row r="589" spans="1:8" x14ac:dyDescent="0.45">
      <c r="A589" s="7">
        <v>39356</v>
      </c>
      <c r="B589" s="8">
        <v>97.7</v>
      </c>
      <c r="C589" s="9">
        <f t="shared" si="26"/>
        <v>-2.1042084168336639E-2</v>
      </c>
      <c r="D589" s="9">
        <f t="shared" si="24"/>
        <v>-2.4950099800399195E-2</v>
      </c>
      <c r="E589" s="9">
        <v>1.9734775241238147E-2</v>
      </c>
      <c r="F589" s="16">
        <v>1549.380005</v>
      </c>
      <c r="G589" s="9">
        <v>0.10620220862682433</v>
      </c>
      <c r="H589" s="9">
        <f t="shared" si="25"/>
        <v>0.32327602761897256</v>
      </c>
    </row>
    <row r="590" spans="1:8" x14ac:dyDescent="0.45">
      <c r="A590" s="7">
        <v>39387</v>
      </c>
      <c r="B590" s="8">
        <v>96.8</v>
      </c>
      <c r="C590" s="9">
        <f t="shared" si="26"/>
        <v>-3.1031031031031109E-2</v>
      </c>
      <c r="D590" s="9">
        <f t="shared" si="24"/>
        <v>-3.2000000000000028E-2</v>
      </c>
      <c r="E590" s="9"/>
      <c r="F590" s="16">
        <v>1481.1400149999999</v>
      </c>
      <c r="G590" s="9">
        <v>4.4306538693491937E-2</v>
      </c>
      <c r="H590" s="9">
        <f t="shared" si="25"/>
        <v>0.31504987066948459</v>
      </c>
    </row>
    <row r="591" spans="1:8" x14ac:dyDescent="0.45">
      <c r="A591" s="7">
        <v>39417</v>
      </c>
      <c r="B591" s="8">
        <v>95.8</v>
      </c>
      <c r="C591" s="9">
        <f t="shared" si="26"/>
        <v>-3.9117352056168508E-2</v>
      </c>
      <c r="D591" s="9">
        <f t="shared" si="24"/>
        <v>-4.5816733067729154E-2</v>
      </c>
      <c r="E591" s="9"/>
      <c r="F591" s="16">
        <v>1468.3599850000001</v>
      </c>
      <c r="G591" s="9">
        <v>2.0942259434741498E-2</v>
      </c>
      <c r="H591" s="9">
        <f t="shared" si="25"/>
        <v>0.30697414956054186</v>
      </c>
    </row>
    <row r="592" spans="1:8" x14ac:dyDescent="0.45">
      <c r="A592" s="7">
        <v>39448</v>
      </c>
      <c r="B592" s="8">
        <v>94.7</v>
      </c>
      <c r="C592" s="9">
        <f t="shared" si="26"/>
        <v>-4.9196787148594323E-2</v>
      </c>
      <c r="D592" s="9">
        <f t="shared" ref="D592:D655" si="27">B592/B580-1</f>
        <v>-5.2999999999999936E-2</v>
      </c>
      <c r="E592" s="9">
        <v>1.1492366262432467E-2</v>
      </c>
      <c r="F592" s="16">
        <v>1378.5500489999999</v>
      </c>
      <c r="G592" s="9">
        <v>-2.0094893508142034E-2</v>
      </c>
      <c r="H592" s="9">
        <f t="shared" si="25"/>
        <v>0.30621569470610926</v>
      </c>
    </row>
    <row r="593" spans="1:8" x14ac:dyDescent="0.45">
      <c r="A593" s="7">
        <v>39479</v>
      </c>
      <c r="B593" s="8">
        <v>93.6</v>
      </c>
      <c r="C593" s="9">
        <f t="shared" si="26"/>
        <v>-5.4545454545454564E-2</v>
      </c>
      <c r="D593" s="9">
        <f t="shared" si="27"/>
        <v>-6.3063063063063196E-2</v>
      </c>
      <c r="E593" s="9"/>
      <c r="F593" s="16">
        <v>1330.630005</v>
      </c>
      <c r="G593" s="9">
        <v>-6.350378007161632E-2</v>
      </c>
      <c r="H593" s="9">
        <f t="shared" si="25"/>
        <v>0.31169665948232927</v>
      </c>
    </row>
    <row r="594" spans="1:8" x14ac:dyDescent="0.45">
      <c r="A594" s="7">
        <v>39508</v>
      </c>
      <c r="B594" s="8">
        <v>92.1</v>
      </c>
      <c r="C594" s="9">
        <f t="shared" si="26"/>
        <v>-6.307222787385558E-2</v>
      </c>
      <c r="D594" s="9">
        <f t="shared" si="27"/>
        <v>-8.0838323353293551E-2</v>
      </c>
      <c r="E594" s="9"/>
      <c r="F594" s="16">
        <v>1322.6999510000001</v>
      </c>
      <c r="G594" s="9">
        <v>-0.10771267938406967</v>
      </c>
      <c r="H594" s="9">
        <f t="shared" si="25"/>
        <v>0.32337439477402335</v>
      </c>
    </row>
    <row r="595" spans="1:8" x14ac:dyDescent="0.45">
      <c r="A595" s="7">
        <v>39539</v>
      </c>
      <c r="B595" s="8">
        <v>91.6</v>
      </c>
      <c r="C595" s="9">
        <f t="shared" si="26"/>
        <v>-6.2436028659160758E-2</v>
      </c>
      <c r="D595" s="9">
        <f t="shared" si="27"/>
        <v>-8.2164328657314711E-2</v>
      </c>
      <c r="E595" s="9">
        <v>1.0924276179985013E-2</v>
      </c>
      <c r="F595" s="16">
        <v>1385.589966</v>
      </c>
      <c r="G595" s="9">
        <v>-9.4752472510330699E-2</v>
      </c>
      <c r="H595" s="9">
        <f t="shared" si="25"/>
        <v>0.33702275645905072</v>
      </c>
    </row>
    <row r="596" spans="1:8" x14ac:dyDescent="0.45">
      <c r="A596" s="7">
        <v>39569</v>
      </c>
      <c r="B596" s="8">
        <v>90.8</v>
      </c>
      <c r="C596" s="9">
        <f t="shared" si="26"/>
        <v>-6.1983471074380181E-2</v>
      </c>
      <c r="D596" s="9">
        <f t="shared" si="27"/>
        <v>-9.1091091091091148E-2</v>
      </c>
      <c r="E596" s="9"/>
      <c r="F596" s="16">
        <v>1400.380005</v>
      </c>
      <c r="G596" s="9">
        <v>-6.8493679212324673E-2</v>
      </c>
      <c r="H596" s="9">
        <f t="shared" si="25"/>
        <v>0.34648570765713799</v>
      </c>
    </row>
    <row r="597" spans="1:8" x14ac:dyDescent="0.45">
      <c r="A597" s="7">
        <v>39600</v>
      </c>
      <c r="B597" s="8">
        <v>90.3</v>
      </c>
      <c r="C597" s="9">
        <f t="shared" si="26"/>
        <v>-5.7411273486430048E-2</v>
      </c>
      <c r="D597" s="9">
        <f t="shared" si="27"/>
        <v>-9.4282848545636955E-2</v>
      </c>
      <c r="E597" s="9"/>
      <c r="F597" s="16">
        <v>1280</v>
      </c>
      <c r="G597" s="9">
        <v>-0.1204381438435734</v>
      </c>
      <c r="H597" s="9">
        <f t="shared" si="25"/>
        <v>0.3610051923463834</v>
      </c>
    </row>
    <row r="598" spans="1:8" x14ac:dyDescent="0.45">
      <c r="A598" s="7">
        <v>39630</v>
      </c>
      <c r="B598" s="8">
        <v>88.3</v>
      </c>
      <c r="C598" s="9">
        <f t="shared" si="26"/>
        <v>-6.7581837381203824E-2</v>
      </c>
      <c r="D598" s="9">
        <f t="shared" si="27"/>
        <v>-0.11345381526104414</v>
      </c>
      <c r="E598" s="9">
        <v>1.876587200219146E-5</v>
      </c>
      <c r="F598" s="16">
        <v>1267.380005</v>
      </c>
      <c r="G598" s="9">
        <v>-0.14017054824096875</v>
      </c>
      <c r="H598" s="9">
        <f t="shared" si="25"/>
        <v>0.37676957658428212</v>
      </c>
    </row>
    <row r="599" spans="1:8" x14ac:dyDescent="0.45">
      <c r="A599" s="7">
        <v>39661</v>
      </c>
      <c r="B599" s="8">
        <v>87.2</v>
      </c>
      <c r="C599" s="9">
        <f t="shared" si="26"/>
        <v>-6.8376068376068244E-2</v>
      </c>
      <c r="D599" s="9">
        <f t="shared" si="27"/>
        <v>-0.11919191919191918</v>
      </c>
      <c r="E599" s="9"/>
      <c r="F599" s="16">
        <v>1282.829956</v>
      </c>
      <c r="G599" s="9">
        <v>-0.15976423383003108</v>
      </c>
      <c r="H599" s="9">
        <f t="shared" si="25"/>
        <v>0.39535375439147696</v>
      </c>
    </row>
    <row r="600" spans="1:8" x14ac:dyDescent="0.45">
      <c r="A600" s="7">
        <v>39692</v>
      </c>
      <c r="B600" s="8">
        <v>85.2</v>
      </c>
      <c r="C600" s="9">
        <f t="shared" si="26"/>
        <v>-7.4918566775244222E-2</v>
      </c>
      <c r="D600" s="9">
        <f t="shared" si="27"/>
        <v>-0.13326551373346895</v>
      </c>
      <c r="E600" s="9"/>
      <c r="F600" s="16">
        <v>1166.3599850000001</v>
      </c>
      <c r="G600" s="9">
        <v>-0.24720857295431531</v>
      </c>
      <c r="H600" s="9">
        <f t="shared" si="25"/>
        <v>0.42173700297859146</v>
      </c>
    </row>
    <row r="601" spans="1:8" x14ac:dyDescent="0.45">
      <c r="A601" s="7">
        <v>39722</v>
      </c>
      <c r="B601" s="8">
        <v>82.4</v>
      </c>
      <c r="C601" s="9">
        <f t="shared" si="26"/>
        <v>-0.10043668122270732</v>
      </c>
      <c r="D601" s="9">
        <f t="shared" si="27"/>
        <v>-0.15660184237461616</v>
      </c>
      <c r="E601" s="9">
        <v>-2.7530827846549893E-2</v>
      </c>
      <c r="F601" s="16">
        <v>968.75</v>
      </c>
      <c r="G601" s="9">
        <v>-0.34594299648301646</v>
      </c>
      <c r="H601" s="9">
        <f t="shared" si="25"/>
        <v>0.45426830242341765</v>
      </c>
    </row>
    <row r="602" spans="1:8" x14ac:dyDescent="0.45">
      <c r="A602" s="7">
        <v>39753</v>
      </c>
      <c r="B602" s="8">
        <v>79.900000000000006</v>
      </c>
      <c r="C602" s="9">
        <f t="shared" si="26"/>
        <v>-0.120044052863436</v>
      </c>
      <c r="D602" s="9">
        <f t="shared" si="27"/>
        <v>-0.17458677685950408</v>
      </c>
      <c r="E602" s="9"/>
      <c r="F602" s="16">
        <v>896.23999000000003</v>
      </c>
      <c r="G602" s="9">
        <v>-0.38963197093660923</v>
      </c>
      <c r="H602" s="9">
        <f t="shared" si="25"/>
        <v>0.48459709502091292</v>
      </c>
    </row>
    <row r="603" spans="1:8" x14ac:dyDescent="0.45">
      <c r="A603" s="7">
        <v>39783</v>
      </c>
      <c r="B603" s="8">
        <v>77.599999999999994</v>
      </c>
      <c r="C603" s="9">
        <f t="shared" si="26"/>
        <v>-0.1406423034330011</v>
      </c>
      <c r="D603" s="9">
        <f t="shared" si="27"/>
        <v>-0.1899791231732777</v>
      </c>
      <c r="E603" s="9"/>
      <c r="F603" s="16">
        <v>903.25</v>
      </c>
      <c r="G603" s="9">
        <v>-0.34478258467640149</v>
      </c>
      <c r="H603" s="9">
        <f t="shared" si="25"/>
        <v>0.50815686002638538</v>
      </c>
    </row>
    <row r="604" spans="1:8" x14ac:dyDescent="0.45">
      <c r="A604" s="7">
        <v>39814</v>
      </c>
      <c r="B604" s="8">
        <v>76</v>
      </c>
      <c r="C604" s="9">
        <f t="shared" si="26"/>
        <v>-0.13929784824462055</v>
      </c>
      <c r="D604" s="9">
        <f t="shared" si="27"/>
        <v>-0.19746568109820484</v>
      </c>
      <c r="E604" s="9">
        <v>-3.2890715516301232E-2</v>
      </c>
      <c r="F604" s="16">
        <v>825.88000499999998</v>
      </c>
      <c r="G604" s="9">
        <v>-0.37933159338309075</v>
      </c>
      <c r="H604" s="9">
        <f t="shared" si="25"/>
        <v>0.52724128261551284</v>
      </c>
    </row>
    <row r="605" spans="1:8" x14ac:dyDescent="0.45">
      <c r="A605" s="7">
        <v>39845</v>
      </c>
      <c r="B605" s="8">
        <v>74.8</v>
      </c>
      <c r="C605" s="9">
        <f t="shared" si="26"/>
        <v>-0.14220183486238536</v>
      </c>
      <c r="D605" s="9">
        <f t="shared" si="27"/>
        <v>-0.20085470085470081</v>
      </c>
      <c r="E605" s="9"/>
      <c r="F605" s="16">
        <v>735.09002699999996</v>
      </c>
      <c r="G605" s="9">
        <v>-0.4442503559146197</v>
      </c>
      <c r="H605" s="9">
        <f t="shared" si="25"/>
        <v>0.54142749272560109</v>
      </c>
    </row>
    <row r="606" spans="1:8" x14ac:dyDescent="0.45">
      <c r="A606" s="7">
        <v>39873</v>
      </c>
      <c r="B606" s="8">
        <v>73.5</v>
      </c>
      <c r="C606" s="9">
        <f t="shared" si="26"/>
        <v>-0.13732394366197187</v>
      </c>
      <c r="D606" s="9">
        <f t="shared" si="27"/>
        <v>-0.20195439739413679</v>
      </c>
      <c r="E606" s="9"/>
      <c r="F606" s="16">
        <v>797.86999500000002</v>
      </c>
      <c r="G606" s="9">
        <v>-0.42416586827390462</v>
      </c>
      <c r="H606" s="9">
        <f t="shared" si="25"/>
        <v>0.5480219011645906</v>
      </c>
    </row>
    <row r="607" spans="1:8" x14ac:dyDescent="0.45">
      <c r="A607" s="7">
        <v>39904</v>
      </c>
      <c r="B607" s="8">
        <v>73.7</v>
      </c>
      <c r="C607" s="9">
        <f t="shared" si="26"/>
        <v>-0.10558252427184467</v>
      </c>
      <c r="D607" s="9">
        <f t="shared" si="27"/>
        <v>-0.19541484716157198</v>
      </c>
      <c r="E607" s="9">
        <v>-3.9244471349849222E-2</v>
      </c>
      <c r="F607" s="16">
        <v>872.80999799999995</v>
      </c>
      <c r="G607" s="9">
        <v>-0.37673346171491506</v>
      </c>
      <c r="H607" s="9">
        <f t="shared" si="25"/>
        <v>0.54783544958664554</v>
      </c>
    </row>
    <row r="608" spans="1:8" x14ac:dyDescent="0.45">
      <c r="A608" s="7">
        <v>39934</v>
      </c>
      <c r="B608" s="8">
        <v>74</v>
      </c>
      <c r="C608" s="9">
        <f t="shared" si="26"/>
        <v>-7.3842302878598276E-2</v>
      </c>
      <c r="D608" s="9">
        <f t="shared" si="27"/>
        <v>-0.18502202643171806</v>
      </c>
      <c r="E608" s="9"/>
      <c r="F608" s="16">
        <v>919.14001499999995</v>
      </c>
      <c r="G608" s="9">
        <v>-0.28192186328125002</v>
      </c>
      <c r="H608" s="9">
        <f t="shared" si="25"/>
        <v>0.54288985694742442</v>
      </c>
    </row>
    <row r="609" spans="1:8" x14ac:dyDescent="0.45">
      <c r="A609" s="7">
        <v>39965</v>
      </c>
      <c r="B609" s="8">
        <v>74.599999999999994</v>
      </c>
      <c r="C609" s="9">
        <f t="shared" si="26"/>
        <v>-3.8659793814432963E-2</v>
      </c>
      <c r="D609" s="9">
        <f t="shared" si="27"/>
        <v>-0.17386489479512734</v>
      </c>
      <c r="E609" s="9"/>
      <c r="F609" s="16">
        <v>919.32000700000003</v>
      </c>
      <c r="G609" s="9">
        <v>-0.27462954806518347</v>
      </c>
      <c r="H609" s="9">
        <f t="shared" si="25"/>
        <v>0.53128334052115855</v>
      </c>
    </row>
    <row r="610" spans="1:8" x14ac:dyDescent="0.45">
      <c r="A610" s="7">
        <v>39995</v>
      </c>
      <c r="B610" s="8">
        <v>75.2</v>
      </c>
      <c r="C610" s="9">
        <f t="shared" si="26"/>
        <v>-1.0526315789473606E-2</v>
      </c>
      <c r="D610" s="9">
        <f t="shared" si="27"/>
        <v>-0.14835787089467722</v>
      </c>
      <c r="E610" s="9">
        <v>-3.0497799455570112E-2</v>
      </c>
      <c r="F610" s="16">
        <v>987.47997999999995</v>
      </c>
      <c r="G610" s="9">
        <v>-0.23023314556898303</v>
      </c>
      <c r="H610" s="9">
        <f t="shared" si="25"/>
        <v>0.51677907327151362</v>
      </c>
    </row>
    <row r="611" spans="1:8" x14ac:dyDescent="0.45">
      <c r="A611" s="7">
        <v>40026</v>
      </c>
      <c r="B611" s="8">
        <v>76</v>
      </c>
      <c r="C611" s="9">
        <f t="shared" si="26"/>
        <v>1.6042780748663166E-2</v>
      </c>
      <c r="D611" s="9">
        <f t="shared" si="27"/>
        <v>-0.12844036697247707</v>
      </c>
      <c r="E611" s="9"/>
      <c r="F611" s="16">
        <v>1020.619995</v>
      </c>
      <c r="G611" s="9">
        <v>-0.12495283778103895</v>
      </c>
      <c r="H611" s="9">
        <f t="shared" si="25"/>
        <v>0.50709726275392575</v>
      </c>
    </row>
    <row r="612" spans="1:8" x14ac:dyDescent="0.45">
      <c r="A612" s="7">
        <v>40057</v>
      </c>
      <c r="B612" s="8">
        <v>76.599999999999994</v>
      </c>
      <c r="C612" s="9">
        <f t="shared" si="26"/>
        <v>4.2176870748299233E-2</v>
      </c>
      <c r="D612" s="9">
        <f t="shared" si="27"/>
        <v>-0.10093896713615036</v>
      </c>
      <c r="E612" s="9"/>
      <c r="F612" s="16">
        <v>1057.079956</v>
      </c>
      <c r="G612" s="9">
        <v>9.1179309419354884E-2</v>
      </c>
      <c r="H612" s="9">
        <f t="shared" si="25"/>
        <v>0.50822279336925313</v>
      </c>
    </row>
    <row r="613" spans="1:8" x14ac:dyDescent="0.45">
      <c r="A613" s="7">
        <v>40087</v>
      </c>
      <c r="B613" s="8">
        <v>77</v>
      </c>
      <c r="C613" s="9">
        <f t="shared" si="26"/>
        <v>4.4776119402984982E-2</v>
      </c>
      <c r="D613" s="9">
        <f t="shared" si="27"/>
        <v>-6.5533980582524354E-2</v>
      </c>
      <c r="E613" s="9">
        <v>1.8287415594975698E-3</v>
      </c>
      <c r="F613" s="16">
        <v>1036.1899410000001</v>
      </c>
      <c r="G613" s="9">
        <v>0.15615231697036866</v>
      </c>
      <c r="H613" s="9">
        <f t="shared" si="25"/>
        <v>0.51077765234010575</v>
      </c>
    </row>
    <row r="614" spans="1:8" x14ac:dyDescent="0.45">
      <c r="A614" s="7">
        <v>40118</v>
      </c>
      <c r="B614" s="8">
        <v>77.8</v>
      </c>
      <c r="C614" s="9">
        <f t="shared" si="26"/>
        <v>5.1351351351351271E-2</v>
      </c>
      <c r="D614" s="9">
        <f t="shared" si="27"/>
        <v>-2.6282853566958808E-2</v>
      </c>
      <c r="E614" s="9"/>
      <c r="F614" s="16">
        <v>1095.630005</v>
      </c>
      <c r="G614" s="9">
        <v>0.21298644339883752</v>
      </c>
      <c r="H614" s="9">
        <f t="shared" si="25"/>
        <v>0.51530452260370629</v>
      </c>
    </row>
    <row r="615" spans="1:8" x14ac:dyDescent="0.45">
      <c r="A615" s="7">
        <v>40148</v>
      </c>
      <c r="B615" s="8">
        <v>78.599999999999994</v>
      </c>
      <c r="C615" s="9">
        <f t="shared" si="26"/>
        <v>5.3619302949061698E-2</v>
      </c>
      <c r="D615" s="9">
        <f t="shared" si="27"/>
        <v>1.2886597938144284E-2</v>
      </c>
      <c r="E615" s="9"/>
      <c r="F615" s="16">
        <v>1115.099976</v>
      </c>
      <c r="G615" s="9">
        <v>0.3501961171707989</v>
      </c>
      <c r="H615" s="9">
        <f t="shared" si="25"/>
        <v>0.52291255973759154</v>
      </c>
    </row>
    <row r="616" spans="1:8" x14ac:dyDescent="0.45">
      <c r="A616" s="7">
        <v>40179</v>
      </c>
      <c r="B616" s="8">
        <v>79.099999999999994</v>
      </c>
      <c r="C616" s="9">
        <f t="shared" si="26"/>
        <v>5.1861702127659504E-2</v>
      </c>
      <c r="D616" s="9">
        <f t="shared" si="27"/>
        <v>4.0789473684210487E-2</v>
      </c>
      <c r="E616" s="9">
        <v>1.7102535375568915E-2</v>
      </c>
      <c r="F616" s="16">
        <v>1073.869995</v>
      </c>
      <c r="G616" s="9">
        <v>0.46086867670155462</v>
      </c>
      <c r="H616" s="9">
        <f t="shared" si="25"/>
        <v>0.52850772890413855</v>
      </c>
    </row>
    <row r="617" spans="1:8" x14ac:dyDescent="0.45">
      <c r="A617" s="7">
        <v>40210</v>
      </c>
      <c r="B617" s="8">
        <v>79.099999999999994</v>
      </c>
      <c r="C617" s="9">
        <f t="shared" si="26"/>
        <v>4.0789473684210487E-2</v>
      </c>
      <c r="D617" s="9">
        <f t="shared" si="27"/>
        <v>5.7486631016042677E-2</v>
      </c>
      <c r="E617" s="9"/>
      <c r="F617" s="16">
        <v>1104.48999</v>
      </c>
      <c r="G617" s="9">
        <v>0.38429819008295957</v>
      </c>
      <c r="H617" s="9">
        <f t="shared" si="25"/>
        <v>0.53370536180996642</v>
      </c>
    </row>
    <row r="618" spans="1:8" x14ac:dyDescent="0.45">
      <c r="A618" s="7">
        <v>40238</v>
      </c>
      <c r="B618" s="8">
        <v>80.5</v>
      </c>
      <c r="C618" s="9">
        <f t="shared" si="26"/>
        <v>5.0913838120104415E-2</v>
      </c>
      <c r="D618" s="9">
        <f t="shared" si="27"/>
        <v>9.5238095238095344E-2</v>
      </c>
      <c r="E618" s="9"/>
      <c r="F618" s="16">
        <v>1169.4300539999999</v>
      </c>
      <c r="G618" s="9">
        <v>0.33984493381112713</v>
      </c>
      <c r="H618" s="9">
        <f t="shared" si="25"/>
        <v>0.53896668910828471</v>
      </c>
    </row>
    <row r="619" spans="1:8" x14ac:dyDescent="0.45">
      <c r="A619" s="7">
        <v>40269</v>
      </c>
      <c r="B619" s="8">
        <v>80.900000000000006</v>
      </c>
      <c r="C619" s="9">
        <f t="shared" si="26"/>
        <v>5.0649350649350833E-2</v>
      </c>
      <c r="D619" s="9">
        <f t="shared" si="27"/>
        <v>9.7693351424694708E-2</v>
      </c>
      <c r="E619" s="9">
        <v>2.7960666618343167E-2</v>
      </c>
      <c r="F619" s="16">
        <v>1186.6899410000001</v>
      </c>
      <c r="G619" s="9">
        <v>0.29108723549588922</v>
      </c>
      <c r="H619" s="9">
        <f t="shared" si="25"/>
        <v>0.54339731308244532</v>
      </c>
    </row>
    <row r="620" spans="1:8" x14ac:dyDescent="0.45">
      <c r="A620" s="7">
        <v>40299</v>
      </c>
      <c r="B620" s="8">
        <v>81</v>
      </c>
      <c r="C620" s="9">
        <f t="shared" si="26"/>
        <v>4.1131105398457546E-2</v>
      </c>
      <c r="D620" s="9">
        <f t="shared" si="27"/>
        <v>9.4594594594594517E-2</v>
      </c>
      <c r="E620" s="9"/>
      <c r="F620" s="16">
        <v>1089.410034</v>
      </c>
      <c r="G620" s="9">
        <v>0.18501721457694759</v>
      </c>
      <c r="H620" s="9">
        <f t="shared" si="25"/>
        <v>0.5472958817789928</v>
      </c>
    </row>
    <row r="621" spans="1:8" x14ac:dyDescent="0.45">
      <c r="A621" s="7">
        <v>40330</v>
      </c>
      <c r="B621" s="8">
        <v>81.099999999999994</v>
      </c>
      <c r="C621" s="9">
        <f t="shared" si="26"/>
        <v>3.1806615776081459E-2</v>
      </c>
      <c r="D621" s="9">
        <f t="shared" si="27"/>
        <v>8.7131367292225148E-2</v>
      </c>
      <c r="E621" s="9"/>
      <c r="F621" s="16">
        <v>1030.709961</v>
      </c>
      <c r="G621" s="9">
        <v>4.3778083480740609E-2</v>
      </c>
      <c r="H621" s="9">
        <f t="shared" si="25"/>
        <v>0.54744535660868732</v>
      </c>
    </row>
    <row r="622" spans="1:8" x14ac:dyDescent="0.45">
      <c r="A622" s="7">
        <v>40360</v>
      </c>
      <c r="B622" s="8">
        <v>81.2</v>
      </c>
      <c r="C622" s="9">
        <f t="shared" si="26"/>
        <v>2.6548672566371723E-2</v>
      </c>
      <c r="D622" s="9">
        <f t="shared" si="27"/>
        <v>7.9787234042553168E-2</v>
      </c>
      <c r="E622" s="9">
        <v>3.1782075474306767E-2</v>
      </c>
      <c r="F622" s="16">
        <v>1101.599976</v>
      </c>
      <c r="G622" s="9">
        <v>7.9343909973074694E-2</v>
      </c>
      <c r="H622" s="9">
        <f t="shared" si="25"/>
        <v>0.55108385808923588</v>
      </c>
    </row>
    <row r="623" spans="1:8" x14ac:dyDescent="0.45">
      <c r="A623" s="7">
        <v>40391</v>
      </c>
      <c r="B623" s="8">
        <v>81.5</v>
      </c>
      <c r="C623" s="9">
        <f t="shared" si="26"/>
        <v>3.0341340075853429E-2</v>
      </c>
      <c r="D623" s="9">
        <f t="shared" si="27"/>
        <v>7.2368421052631637E-2</v>
      </c>
      <c r="E623" s="9"/>
      <c r="F623" s="16">
        <v>1049.329956</v>
      </c>
      <c r="G623" s="9">
        <v>-7.3315173142872456E-3</v>
      </c>
      <c r="H623" s="9">
        <f t="shared" si="25"/>
        <v>0.55219420664852892</v>
      </c>
    </row>
    <row r="624" spans="1:8" x14ac:dyDescent="0.45">
      <c r="A624" s="7">
        <v>40422</v>
      </c>
      <c r="B624" s="8">
        <v>82</v>
      </c>
      <c r="C624" s="9">
        <f t="shared" si="26"/>
        <v>1.8633540372670732E-2</v>
      </c>
      <c r="D624" s="9">
        <f t="shared" si="27"/>
        <v>7.0496083550913857E-2</v>
      </c>
      <c r="E624" s="9"/>
      <c r="F624" s="16">
        <v>1141.1999510000001</v>
      </c>
      <c r="G624" s="9">
        <v>0.10134243331744518</v>
      </c>
      <c r="H624" s="9">
        <f t="shared" si="25"/>
        <v>0.56186087028290033</v>
      </c>
    </row>
    <row r="625" spans="1:8" x14ac:dyDescent="0.45">
      <c r="A625" s="7">
        <v>40452</v>
      </c>
      <c r="B625" s="8">
        <v>82.1</v>
      </c>
      <c r="C625" s="9">
        <f t="shared" si="26"/>
        <v>1.4833127317676054E-2</v>
      </c>
      <c r="D625" s="9">
        <f t="shared" si="27"/>
        <v>6.62337662337662E-2</v>
      </c>
      <c r="E625" s="9">
        <v>2.5694549994536298E-2</v>
      </c>
      <c r="F625" s="16">
        <v>1183.26001</v>
      </c>
      <c r="G625" s="9">
        <v>7.9981384774141878E-2</v>
      </c>
      <c r="H625" s="9">
        <f t="shared" si="25"/>
        <v>0.56742346031850943</v>
      </c>
    </row>
    <row r="626" spans="1:8" x14ac:dyDescent="0.45">
      <c r="A626" s="7">
        <v>40483</v>
      </c>
      <c r="B626" s="8">
        <v>82.8</v>
      </c>
      <c r="C626" s="9">
        <f t="shared" si="26"/>
        <v>2.2222222222222143E-2</v>
      </c>
      <c r="D626" s="9">
        <f t="shared" si="27"/>
        <v>6.4267352185090054E-2</v>
      </c>
      <c r="E626" s="9"/>
      <c r="F626" s="16">
        <v>1180.5500489999999</v>
      </c>
      <c r="G626" s="9">
        <v>5.8694354236090464E-2</v>
      </c>
      <c r="H626" s="9">
        <f t="shared" si="25"/>
        <v>0.57222115873019264</v>
      </c>
    </row>
    <row r="627" spans="1:8" x14ac:dyDescent="0.45">
      <c r="A627" s="7">
        <v>40513</v>
      </c>
      <c r="B627" s="8">
        <v>83.7</v>
      </c>
      <c r="C627" s="9">
        <f t="shared" si="26"/>
        <v>3.2059186189889122E-2</v>
      </c>
      <c r="D627" s="9">
        <f t="shared" si="27"/>
        <v>6.4885496183206159E-2</v>
      </c>
      <c r="E627" s="9"/>
      <c r="F627" s="16">
        <v>1257.6400149999999</v>
      </c>
      <c r="G627" s="9">
        <v>0.17112874077462228</v>
      </c>
      <c r="H627" s="9">
        <f t="shared" si="25"/>
        <v>0.57309673921832627</v>
      </c>
    </row>
    <row r="628" spans="1:8" x14ac:dyDescent="0.45">
      <c r="A628" s="7">
        <v>40544</v>
      </c>
      <c r="B628" s="8">
        <v>83.8</v>
      </c>
      <c r="C628" s="9">
        <f t="shared" si="26"/>
        <v>3.2019704433497553E-2</v>
      </c>
      <c r="D628" s="9">
        <f t="shared" si="27"/>
        <v>5.9418457648546141E-2</v>
      </c>
      <c r="E628" s="9">
        <v>1.9306273148906504E-2</v>
      </c>
      <c r="F628" s="16">
        <v>1286.119995</v>
      </c>
      <c r="G628" s="9">
        <v>0.16444694532722742</v>
      </c>
      <c r="H628" s="9">
        <f t="shared" si="25"/>
        <v>0.57578974863795385</v>
      </c>
    </row>
    <row r="629" spans="1:8" x14ac:dyDescent="0.45">
      <c r="A629" s="7">
        <v>40575</v>
      </c>
      <c r="B629" s="8">
        <v>84.4</v>
      </c>
      <c r="C629" s="9">
        <f t="shared" si="26"/>
        <v>3.5582822085889587E-2</v>
      </c>
      <c r="D629" s="9">
        <f t="shared" si="27"/>
        <v>6.7003792667509554E-2</v>
      </c>
      <c r="E629" s="9"/>
      <c r="F629" s="16">
        <v>1327.219971</v>
      </c>
      <c r="G629" s="9">
        <v>0.13492890529047416</v>
      </c>
      <c r="H629" s="9">
        <f t="shared" si="25"/>
        <v>0.57973376071648319</v>
      </c>
    </row>
    <row r="630" spans="1:8" x14ac:dyDescent="0.45">
      <c r="A630" s="7">
        <v>40603</v>
      </c>
      <c r="B630" s="8">
        <v>85.3</v>
      </c>
      <c r="C630" s="9">
        <f t="shared" si="26"/>
        <v>4.0243902439024426E-2</v>
      </c>
      <c r="D630" s="9">
        <f t="shared" si="27"/>
        <v>5.9627329192546652E-2</v>
      </c>
      <c r="E630" s="9"/>
      <c r="F630" s="16">
        <v>1325.829956</v>
      </c>
      <c r="G630" s="9">
        <v>0.11725052197101242</v>
      </c>
      <c r="H630" s="9">
        <f t="shared" si="25"/>
        <v>0.57754129970103807</v>
      </c>
    </row>
    <row r="631" spans="1:8" x14ac:dyDescent="0.45">
      <c r="A631" s="7">
        <v>40634</v>
      </c>
      <c r="B631" s="8">
        <v>85.3</v>
      </c>
      <c r="C631" s="9">
        <f t="shared" si="26"/>
        <v>3.897685749086488E-2</v>
      </c>
      <c r="D631" s="9">
        <f t="shared" si="27"/>
        <v>5.4388133498145752E-2</v>
      </c>
      <c r="E631" s="9">
        <v>1.7215030625217995E-2</v>
      </c>
      <c r="F631" s="16">
        <v>1363.6099850000001</v>
      </c>
      <c r="G631" s="9">
        <v>0.25169581924375783</v>
      </c>
      <c r="H631" s="9">
        <f t="shared" si="25"/>
        <v>0.57377885964652398</v>
      </c>
    </row>
    <row r="632" spans="1:8" x14ac:dyDescent="0.45">
      <c r="A632" s="7">
        <v>40664</v>
      </c>
      <c r="B632" s="8">
        <v>85.8</v>
      </c>
      <c r="C632" s="9">
        <f t="shared" si="26"/>
        <v>3.6231884057970953E-2</v>
      </c>
      <c r="D632" s="9">
        <f t="shared" si="27"/>
        <v>5.9259259259259123E-2</v>
      </c>
      <c r="E632" s="9"/>
      <c r="F632" s="16">
        <v>1345.1999510000001</v>
      </c>
      <c r="G632" s="9">
        <v>0.30511977365085347</v>
      </c>
      <c r="H632" s="9">
        <f t="shared" si="25"/>
        <v>0.57066604533935361</v>
      </c>
    </row>
    <row r="633" spans="1:8" x14ac:dyDescent="0.45">
      <c r="A633" s="7">
        <v>40695</v>
      </c>
      <c r="B633" s="8">
        <v>85.7</v>
      </c>
      <c r="C633" s="9">
        <f t="shared" si="26"/>
        <v>2.3894862604540101E-2</v>
      </c>
      <c r="D633" s="9">
        <f t="shared" si="27"/>
        <v>5.6720098643650019E-2</v>
      </c>
      <c r="E633" s="9"/>
      <c r="F633" s="16">
        <v>1320.6400149999999</v>
      </c>
      <c r="G633" s="9">
        <v>0.19883809347504922</v>
      </c>
      <c r="H633" s="9">
        <f t="shared" si="25"/>
        <v>0.56798804220715982</v>
      </c>
    </row>
    <row r="634" spans="1:8" x14ac:dyDescent="0.45">
      <c r="A634" s="7">
        <v>40725</v>
      </c>
      <c r="B634" s="8">
        <v>86.2</v>
      </c>
      <c r="C634" s="9">
        <f t="shared" si="26"/>
        <v>2.8639618138424972E-2</v>
      </c>
      <c r="D634" s="9">
        <f t="shared" si="27"/>
        <v>6.1576354679802936E-2</v>
      </c>
      <c r="E634" s="9">
        <v>9.4903849657161834E-3</v>
      </c>
      <c r="F634" s="16">
        <v>1292.280029</v>
      </c>
      <c r="G634" s="9">
        <v>0.23152876901190836</v>
      </c>
      <c r="H634" s="9">
        <f t="shared" si="25"/>
        <v>0.56533760571364666</v>
      </c>
    </row>
    <row r="635" spans="1:8" x14ac:dyDescent="0.45">
      <c r="A635" s="7">
        <v>40756</v>
      </c>
      <c r="B635" s="8">
        <v>85.6</v>
      </c>
      <c r="C635" s="9">
        <f t="shared" si="26"/>
        <v>1.42180094786728E-2</v>
      </c>
      <c r="D635" s="9">
        <f t="shared" si="27"/>
        <v>5.03067484662576E-2</v>
      </c>
      <c r="E635" s="9"/>
      <c r="F635" s="16">
        <v>1218.8900149999999</v>
      </c>
      <c r="G635" s="9">
        <v>6.8077521324744511E-2</v>
      </c>
      <c r="H635" s="9">
        <f t="shared" si="25"/>
        <v>0.5627623601913444</v>
      </c>
    </row>
    <row r="636" spans="1:8" x14ac:dyDescent="0.45">
      <c r="A636" s="7">
        <v>40787</v>
      </c>
      <c r="B636" s="8">
        <v>85.2</v>
      </c>
      <c r="C636" s="9">
        <f t="shared" si="26"/>
        <v>-1.1723329425555873E-3</v>
      </c>
      <c r="D636" s="9">
        <f t="shared" si="27"/>
        <v>3.9024390243902474E-2</v>
      </c>
      <c r="E636" s="9"/>
      <c r="F636" s="16">
        <v>1131.420044</v>
      </c>
      <c r="G636" s="9">
        <v>-4.3811136657952297E-2</v>
      </c>
      <c r="H636" s="9">
        <f t="shared" si="25"/>
        <v>0.56054392931219643</v>
      </c>
    </row>
    <row r="637" spans="1:8" x14ac:dyDescent="0.45">
      <c r="A637" s="7">
        <v>40817</v>
      </c>
      <c r="B637" s="8">
        <v>85.8</v>
      </c>
      <c r="C637" s="9">
        <f t="shared" si="26"/>
        <v>5.8616647127784915E-3</v>
      </c>
      <c r="D637" s="9">
        <f t="shared" si="27"/>
        <v>4.5066991473812434E-2</v>
      </c>
      <c r="E637" s="9">
        <v>1.6093456608864725E-2</v>
      </c>
      <c r="F637" s="16">
        <v>1253.3000489999999</v>
      </c>
      <c r="G637" s="9">
        <v>6.1623816848446047E-2</v>
      </c>
      <c r="H637" s="9">
        <f t="shared" si="25"/>
        <v>0.56312097880298173</v>
      </c>
    </row>
    <row r="638" spans="1:8" x14ac:dyDescent="0.45">
      <c r="A638" s="7">
        <v>40848</v>
      </c>
      <c r="B638" s="8">
        <v>85.9</v>
      </c>
      <c r="C638" s="9">
        <f t="shared" si="26"/>
        <v>1.1655011655011815E-3</v>
      </c>
      <c r="D638" s="9">
        <f t="shared" si="27"/>
        <v>3.7439613526570215E-2</v>
      </c>
      <c r="E638" s="9"/>
      <c r="F638" s="16">
        <v>1246.959961</v>
      </c>
      <c r="G638" s="9">
        <v>-8.4921391436482939E-3</v>
      </c>
      <c r="H638" s="9">
        <f t="shared" si="25"/>
        <v>0.56559519400416014</v>
      </c>
    </row>
    <row r="639" spans="1:8" x14ac:dyDescent="0.45">
      <c r="A639" s="7">
        <v>40878</v>
      </c>
      <c r="B639" s="8">
        <v>86.3</v>
      </c>
      <c r="C639" s="9">
        <f t="shared" si="26"/>
        <v>7.0011668611433819E-3</v>
      </c>
      <c r="D639" s="9">
        <f t="shared" si="27"/>
        <v>3.1063321385901954E-2</v>
      </c>
      <c r="E639" s="9"/>
      <c r="F639" s="16">
        <v>1257.599976</v>
      </c>
      <c r="G639" s="9">
        <v>-2.217523956619619E-2</v>
      </c>
      <c r="H639" s="9">
        <f t="shared" si="25"/>
        <v>0.56723260165573064</v>
      </c>
    </row>
    <row r="640" spans="1:8" x14ac:dyDescent="0.45">
      <c r="A640" s="7">
        <v>40909</v>
      </c>
      <c r="B640" s="8">
        <v>86.5</v>
      </c>
      <c r="C640" s="9">
        <f t="shared" si="26"/>
        <v>3.4802784222738303E-3</v>
      </c>
      <c r="D640" s="9">
        <f t="shared" si="27"/>
        <v>3.2219570405727982E-2</v>
      </c>
      <c r="E640" s="9">
        <v>2.6517566557714759E-2</v>
      </c>
      <c r="F640" s="16">
        <v>1312.410034</v>
      </c>
      <c r="G640" s="9">
        <v>-1.1158615243591742E-2</v>
      </c>
      <c r="H640" s="9">
        <f t="shared" si="25"/>
        <v>0.57050408658478835</v>
      </c>
    </row>
    <row r="641" spans="1:8" x14ac:dyDescent="0.45">
      <c r="A641" s="7">
        <v>40940</v>
      </c>
      <c r="B641" s="8">
        <v>87</v>
      </c>
      <c r="C641" s="9">
        <f t="shared" si="26"/>
        <v>1.6355140186915973E-2</v>
      </c>
      <c r="D641" s="9">
        <f t="shared" si="27"/>
        <v>3.0805687203791399E-2</v>
      </c>
      <c r="E641" s="9"/>
      <c r="F641" s="16">
        <v>1365.6800539999999</v>
      </c>
      <c r="G641" s="9">
        <v>3.0056718676222071E-2</v>
      </c>
      <c r="H641" s="9">
        <f t="shared" si="25"/>
        <v>0.57192904728838534</v>
      </c>
    </row>
    <row r="642" spans="1:8" x14ac:dyDescent="0.45">
      <c r="A642" s="7">
        <v>40969</v>
      </c>
      <c r="B642" s="8">
        <v>87.5</v>
      </c>
      <c r="C642" s="9">
        <f t="shared" si="26"/>
        <v>2.699530516431925E-2</v>
      </c>
      <c r="D642" s="9">
        <f t="shared" si="27"/>
        <v>2.5791324736225141E-2</v>
      </c>
      <c r="E642" s="9"/>
      <c r="F642" s="16">
        <v>1408.469971</v>
      </c>
      <c r="G642" s="9">
        <v>3.2897959455760316E-2</v>
      </c>
      <c r="H642" s="9">
        <f t="shared" si="25"/>
        <v>0.57274140375090077</v>
      </c>
    </row>
    <row r="643" spans="1:8" x14ac:dyDescent="0.45">
      <c r="A643" s="7">
        <v>41000</v>
      </c>
      <c r="B643" s="8">
        <v>87.3</v>
      </c>
      <c r="C643" s="9">
        <f t="shared" si="26"/>
        <v>1.7482517482517501E-2</v>
      </c>
      <c r="D643" s="9">
        <f t="shared" si="27"/>
        <v>2.3446658851113744E-2</v>
      </c>
      <c r="E643" s="9">
        <v>2.3615085810537968E-2</v>
      </c>
      <c r="F643" s="16">
        <v>1397.910034</v>
      </c>
      <c r="G643" s="9">
        <v>3.918382762415068E-2</v>
      </c>
      <c r="H643" s="9">
        <f t="shared" si="25"/>
        <v>0.57552717268877629</v>
      </c>
    </row>
    <row r="644" spans="1:8" x14ac:dyDescent="0.45">
      <c r="A644" s="7">
        <v>41030</v>
      </c>
      <c r="B644" s="8">
        <v>87.4</v>
      </c>
      <c r="C644" s="9">
        <f t="shared" si="26"/>
        <v>1.7462165308498312E-2</v>
      </c>
      <c r="D644" s="9">
        <f t="shared" si="27"/>
        <v>1.8648018648018683E-2</v>
      </c>
      <c r="E644" s="9"/>
      <c r="F644" s="16">
        <v>1310.329956</v>
      </c>
      <c r="G644" s="9">
        <v>-7.8068655219415799E-3</v>
      </c>
      <c r="H644" s="9">
        <f t="shared" si="25"/>
        <v>0.5809365351473299</v>
      </c>
    </row>
    <row r="645" spans="1:8" x14ac:dyDescent="0.45">
      <c r="A645" s="7">
        <v>41061</v>
      </c>
      <c r="B645" s="8">
        <v>87</v>
      </c>
      <c r="C645" s="9">
        <f t="shared" si="26"/>
        <v>8.1112398609501923E-3</v>
      </c>
      <c r="D645" s="9">
        <f t="shared" si="27"/>
        <v>1.5169194865811031E-2</v>
      </c>
      <c r="E645" s="9"/>
      <c r="F645" s="16">
        <v>1362.160034</v>
      </c>
      <c r="G645" s="9">
        <v>5.4074970928766078E-2</v>
      </c>
      <c r="H645" s="9">
        <f t="shared" si="25"/>
        <v>0.58629124130467147</v>
      </c>
    </row>
    <row r="646" spans="1:8" x14ac:dyDescent="0.45">
      <c r="A646" s="7">
        <v>41091</v>
      </c>
      <c r="B646" s="8">
        <v>87.2</v>
      </c>
      <c r="C646" s="9">
        <f t="shared" si="26"/>
        <v>8.0924855491328884E-3</v>
      </c>
      <c r="D646" s="9">
        <f t="shared" si="27"/>
        <v>1.1600928074245953E-2</v>
      </c>
      <c r="E646" s="9">
        <v>2.528124545690132E-2</v>
      </c>
      <c r="F646" s="16">
        <v>1379.3199460000001</v>
      </c>
      <c r="G646" s="9">
        <v>0.13161969416904293</v>
      </c>
      <c r="H646" s="9">
        <f t="shared" si="25"/>
        <v>0.59312648347902597</v>
      </c>
    </row>
    <row r="647" spans="1:8" x14ac:dyDescent="0.45">
      <c r="A647" s="7">
        <v>41122</v>
      </c>
      <c r="B647" s="8">
        <v>86.9</v>
      </c>
      <c r="C647" s="9">
        <f t="shared" si="26"/>
        <v>-1.1494252873562871E-3</v>
      </c>
      <c r="D647" s="9">
        <f t="shared" si="27"/>
        <v>1.5186915887850594E-2</v>
      </c>
      <c r="E647" s="9"/>
      <c r="F647" s="16">
        <v>1406.579956</v>
      </c>
      <c r="G647" s="9">
        <v>0.24319872487604621</v>
      </c>
      <c r="H647" s="9">
        <f t="shared" si="25"/>
        <v>0.59933978067644889</v>
      </c>
    </row>
    <row r="648" spans="1:8" x14ac:dyDescent="0.45">
      <c r="A648" s="7">
        <v>41153</v>
      </c>
      <c r="B648" s="8">
        <v>87.4</v>
      </c>
      <c r="C648" s="9">
        <f t="shared" si="26"/>
        <v>-1.1428571428571122E-3</v>
      </c>
      <c r="D648" s="9">
        <f t="shared" si="27"/>
        <v>2.5821596244131495E-2</v>
      </c>
      <c r="E648" s="9"/>
      <c r="F648" s="16">
        <v>1440.670044</v>
      </c>
      <c r="G648" s="9">
        <v>0.14950130668988751</v>
      </c>
      <c r="H648" s="9">
        <f t="shared" si="25"/>
        <v>0.60213616426285566</v>
      </c>
    </row>
    <row r="649" spans="1:8" x14ac:dyDescent="0.45">
      <c r="A649" s="7">
        <v>41183</v>
      </c>
      <c r="B649" s="8">
        <v>87.5</v>
      </c>
      <c r="C649" s="9">
        <f t="shared" si="26"/>
        <v>2.2909507445589838E-3</v>
      </c>
      <c r="D649" s="9">
        <f t="shared" si="27"/>
        <v>1.9813519813519864E-2</v>
      </c>
      <c r="E649" s="9">
        <v>1.4685667872627999E-2</v>
      </c>
      <c r="F649" s="16">
        <v>1412.160034</v>
      </c>
      <c r="G649" s="9">
        <v>0.13248225938827876</v>
      </c>
      <c r="H649" s="9">
        <f t="shared" ref="H649:H712" si="28">CORREL(G529:G649,D535:D655)</f>
        <v>0.60939359453150066</v>
      </c>
    </row>
    <row r="650" spans="1:8" x14ac:dyDescent="0.45">
      <c r="A650" s="7">
        <v>41214</v>
      </c>
      <c r="B650" s="8">
        <v>87.5</v>
      </c>
      <c r="C650" s="9">
        <f t="shared" ref="C650:C713" si="29">B650/B644-1</f>
        <v>1.1441647597252302E-3</v>
      </c>
      <c r="D650" s="9">
        <f t="shared" si="27"/>
        <v>1.8626309662397977E-2</v>
      </c>
      <c r="E650" s="9"/>
      <c r="F650" s="16">
        <v>1416.1800539999999</v>
      </c>
      <c r="G650" s="9">
        <v>0.12609739267361433</v>
      </c>
      <c r="H650" s="9">
        <f t="shared" si="28"/>
        <v>0.61492747527401581</v>
      </c>
    </row>
    <row r="651" spans="1:8" x14ac:dyDescent="0.45">
      <c r="A651" s="7">
        <v>41244</v>
      </c>
      <c r="B651" s="8">
        <v>87.8</v>
      </c>
      <c r="C651" s="9">
        <f t="shared" si="29"/>
        <v>9.1954022988505191E-3</v>
      </c>
      <c r="D651" s="9">
        <f t="shared" si="27"/>
        <v>1.7381228273464666E-2</v>
      </c>
      <c r="E651" s="9"/>
      <c r="F651" s="16">
        <v>1426.1899410000001</v>
      </c>
      <c r="G651" s="9">
        <v>8.6695395533679748E-2</v>
      </c>
      <c r="H651" s="9">
        <f t="shared" si="28"/>
        <v>0.61942391468640612</v>
      </c>
    </row>
    <row r="652" spans="1:8" x14ac:dyDescent="0.45">
      <c r="A652" s="7">
        <v>41275</v>
      </c>
      <c r="B652" s="8">
        <v>88.2</v>
      </c>
      <c r="C652" s="9">
        <f t="shared" si="29"/>
        <v>1.1467889908256979E-2</v>
      </c>
      <c r="D652" s="9">
        <f t="shared" si="27"/>
        <v>1.9653179190751491E-2</v>
      </c>
      <c r="E652" s="9">
        <v>1.5719476053010734E-2</v>
      </c>
      <c r="F652" s="16">
        <v>1498.1099850000001</v>
      </c>
      <c r="G652" s="9">
        <v>9.6969953256709221E-2</v>
      </c>
      <c r="H652" s="9">
        <f t="shared" si="28"/>
        <v>0.62668921826732638</v>
      </c>
    </row>
    <row r="653" spans="1:8" x14ac:dyDescent="0.45">
      <c r="A653" s="7">
        <v>41306</v>
      </c>
      <c r="B653" s="8">
        <v>88.6</v>
      </c>
      <c r="C653" s="9">
        <f t="shared" si="29"/>
        <v>1.9562715765247374E-2</v>
      </c>
      <c r="D653" s="9">
        <f t="shared" si="27"/>
        <v>1.8390804597701038E-2</v>
      </c>
      <c r="E653" s="9"/>
      <c r="F653" s="16">
        <v>1514.6800539999999</v>
      </c>
      <c r="G653" s="9">
        <v>7.5408127391308047E-2</v>
      </c>
      <c r="H653" s="9">
        <f t="shared" si="28"/>
        <v>0.63587328208205829</v>
      </c>
    </row>
    <row r="654" spans="1:8" x14ac:dyDescent="0.45">
      <c r="A654" s="7">
        <v>41334</v>
      </c>
      <c r="B654" s="8">
        <v>88.5</v>
      </c>
      <c r="C654" s="9">
        <f t="shared" si="29"/>
        <v>1.2585812356979309E-2</v>
      </c>
      <c r="D654" s="9">
        <f t="shared" si="27"/>
        <v>1.1428571428571344E-2</v>
      </c>
      <c r="E654" s="9"/>
      <c r="F654" s="16">
        <v>1569.1899410000001</v>
      </c>
      <c r="G654" s="9">
        <v>0.12252570110674239</v>
      </c>
      <c r="H654" s="9">
        <f t="shared" si="28"/>
        <v>0.64985140872315494</v>
      </c>
    </row>
    <row r="655" spans="1:8" x14ac:dyDescent="0.45">
      <c r="A655" s="7">
        <v>41365</v>
      </c>
      <c r="B655" s="8">
        <v>88.9</v>
      </c>
      <c r="C655" s="9">
        <f t="shared" si="29"/>
        <v>1.6000000000000014E-2</v>
      </c>
      <c r="D655" s="9">
        <f t="shared" si="27"/>
        <v>1.8327605956472093E-2</v>
      </c>
      <c r="E655" s="9">
        <v>1.2616546391348423E-2</v>
      </c>
      <c r="F655" s="16">
        <v>1597.5699460000001</v>
      </c>
      <c r="G655" s="9">
        <v>0.21921195396985951</v>
      </c>
      <c r="H655" s="9">
        <f t="shared" si="28"/>
        <v>0.66344230886069089</v>
      </c>
    </row>
    <row r="656" spans="1:8" x14ac:dyDescent="0.45">
      <c r="A656" s="7">
        <v>41395</v>
      </c>
      <c r="B656" s="8">
        <v>89.2</v>
      </c>
      <c r="C656" s="9">
        <f t="shared" si="29"/>
        <v>1.9428571428571351E-2</v>
      </c>
      <c r="D656" s="9">
        <f t="shared" ref="D656:D719" si="30">B656/B644-1</f>
        <v>2.0594965675057253E-2</v>
      </c>
      <c r="E656" s="9"/>
      <c r="F656" s="16">
        <v>1630.73999</v>
      </c>
      <c r="G656" s="9">
        <v>0.197172101145349</v>
      </c>
      <c r="H656" s="9">
        <f t="shared" si="28"/>
        <v>0.67536261174915646</v>
      </c>
    </row>
    <row r="657" spans="1:8" x14ac:dyDescent="0.45">
      <c r="A657" s="7">
        <v>41426</v>
      </c>
      <c r="B657" s="8">
        <v>89.3</v>
      </c>
      <c r="C657" s="9">
        <f t="shared" si="29"/>
        <v>1.7084282460136713E-2</v>
      </c>
      <c r="D657" s="9">
        <f t="shared" si="30"/>
        <v>2.643678160919527E-2</v>
      </c>
      <c r="E657" s="9"/>
      <c r="F657" s="16">
        <v>1606.280029</v>
      </c>
      <c r="G657" s="9">
        <v>0.16454491480252975</v>
      </c>
      <c r="H657" s="9">
        <f t="shared" si="28"/>
        <v>0.68113107012262808</v>
      </c>
    </row>
    <row r="658" spans="1:8" x14ac:dyDescent="0.45">
      <c r="A658" s="7">
        <v>41456</v>
      </c>
      <c r="B658" s="8">
        <v>89.4</v>
      </c>
      <c r="C658" s="9">
        <f t="shared" si="29"/>
        <v>1.3605442176870763E-2</v>
      </c>
      <c r="D658" s="9">
        <f t="shared" si="30"/>
        <v>2.5229357798165264E-2</v>
      </c>
      <c r="E658" s="9">
        <v>1.9174180691829863E-2</v>
      </c>
      <c r="F658" s="16">
        <v>1685.7299800000001</v>
      </c>
      <c r="G658" s="9">
        <v>0.19846011796857996</v>
      </c>
      <c r="H658" s="9">
        <f t="shared" si="28"/>
        <v>0.68336085627802823</v>
      </c>
    </row>
    <row r="659" spans="1:8" x14ac:dyDescent="0.45">
      <c r="A659" s="7">
        <v>41487</v>
      </c>
      <c r="B659" s="8">
        <v>90.1</v>
      </c>
      <c r="C659" s="9">
        <f t="shared" si="29"/>
        <v>1.6930022573363512E-2</v>
      </c>
      <c r="D659" s="9">
        <f t="shared" si="30"/>
        <v>3.6823935558112586E-2</v>
      </c>
      <c r="E659" s="9"/>
      <c r="F659" s="16">
        <v>1632.969971</v>
      </c>
      <c r="G659" s="9">
        <v>0.13347950684535786</v>
      </c>
      <c r="H659" s="9">
        <f t="shared" si="28"/>
        <v>0.68545955362085487</v>
      </c>
    </row>
    <row r="660" spans="1:8" x14ac:dyDescent="0.45">
      <c r="A660" s="7">
        <v>41518</v>
      </c>
      <c r="B660" s="8">
        <v>90.9</v>
      </c>
      <c r="C660" s="9">
        <f t="shared" si="29"/>
        <v>2.7118644067796627E-2</v>
      </c>
      <c r="D660" s="9">
        <f t="shared" si="30"/>
        <v>4.0045766590389054E-2</v>
      </c>
      <c r="E660" s="9"/>
      <c r="F660" s="16">
        <v>1681.5500489999999</v>
      </c>
      <c r="G660" s="9">
        <v>0.19076450863500358</v>
      </c>
      <c r="H660" s="9">
        <f t="shared" si="28"/>
        <v>0.6838297213431217</v>
      </c>
    </row>
    <row r="661" spans="1:8" x14ac:dyDescent="0.45">
      <c r="A661" s="7">
        <v>41548</v>
      </c>
      <c r="B661" s="8">
        <v>90.8</v>
      </c>
      <c r="C661" s="9">
        <f t="shared" si="29"/>
        <v>2.1372328458942436E-2</v>
      </c>
      <c r="D661" s="9">
        <f t="shared" si="30"/>
        <v>3.7714285714285589E-2</v>
      </c>
      <c r="E661" s="9">
        <v>2.6141227446924854E-2</v>
      </c>
      <c r="F661" s="16">
        <v>1756.540039</v>
      </c>
      <c r="G661" s="9">
        <v>0.2403366606094002</v>
      </c>
      <c r="H661" s="9">
        <f t="shared" si="28"/>
        <v>0.68612463675101409</v>
      </c>
    </row>
    <row r="662" spans="1:8" x14ac:dyDescent="0.45">
      <c r="A662" s="7">
        <v>41579</v>
      </c>
      <c r="B662" s="8">
        <v>91.8</v>
      </c>
      <c r="C662" s="9">
        <f t="shared" si="29"/>
        <v>2.9147982062780242E-2</v>
      </c>
      <c r="D662" s="9">
        <f t="shared" si="30"/>
        <v>4.9142857142857155E-2</v>
      </c>
      <c r="E662" s="9"/>
      <c r="F662" s="16">
        <v>1805.8100589999999</v>
      </c>
      <c r="G662" s="9">
        <v>0.26617781200575708</v>
      </c>
      <c r="H662" s="9">
        <f t="shared" si="28"/>
        <v>0.68909163991402012</v>
      </c>
    </row>
    <row r="663" spans="1:8" x14ac:dyDescent="0.45">
      <c r="A663" s="7">
        <v>41609</v>
      </c>
      <c r="B663" s="8">
        <v>91.8</v>
      </c>
      <c r="C663" s="9">
        <f t="shared" si="29"/>
        <v>2.7995520716685318E-2</v>
      </c>
      <c r="D663" s="9">
        <f t="shared" si="30"/>
        <v>4.5558086560364419E-2</v>
      </c>
      <c r="E663" s="9"/>
      <c r="F663" s="16">
        <v>1848.3599850000001</v>
      </c>
      <c r="G663" s="9">
        <v>0.23379458351317242</v>
      </c>
      <c r="H663" s="9">
        <f t="shared" si="28"/>
        <v>0.68882098562645999</v>
      </c>
    </row>
    <row r="664" spans="1:8" x14ac:dyDescent="0.45">
      <c r="A664" s="7">
        <v>41640</v>
      </c>
      <c r="B664" s="8">
        <v>92</v>
      </c>
      <c r="C664" s="9">
        <f t="shared" si="29"/>
        <v>2.9082774049216997E-2</v>
      </c>
      <c r="D664" s="9">
        <f t="shared" si="30"/>
        <v>4.3083900226757343E-2</v>
      </c>
      <c r="E664" s="9">
        <v>1.4257249176644771E-2</v>
      </c>
      <c r="F664" s="16">
        <v>1782.589966</v>
      </c>
      <c r="G664" s="9">
        <v>0.17687557929643147</v>
      </c>
      <c r="H664" s="9">
        <f t="shared" si="28"/>
        <v>0.68535162810289119</v>
      </c>
    </row>
    <row r="665" spans="1:8" x14ac:dyDescent="0.45">
      <c r="A665" s="7">
        <v>41671</v>
      </c>
      <c r="B665" s="8">
        <v>92.5</v>
      </c>
      <c r="C665" s="9">
        <f t="shared" si="29"/>
        <v>2.6637069922308632E-2</v>
      </c>
      <c r="D665" s="9">
        <f t="shared" si="30"/>
        <v>4.4018058690745043E-2</v>
      </c>
      <c r="E665" s="9"/>
      <c r="F665" s="16">
        <v>1859.4499510000001</v>
      </c>
      <c r="G665" s="9">
        <v>0.18497442687851129</v>
      </c>
      <c r="H665" s="9">
        <f t="shared" si="28"/>
        <v>0.68099193331855667</v>
      </c>
    </row>
    <row r="666" spans="1:8" x14ac:dyDescent="0.45">
      <c r="A666" s="7">
        <v>41699</v>
      </c>
      <c r="B666" s="8">
        <v>93.4</v>
      </c>
      <c r="C666" s="9">
        <f t="shared" si="29"/>
        <v>2.7502750275027577E-2</v>
      </c>
      <c r="D666" s="9">
        <f t="shared" si="30"/>
        <v>5.5367231638418168E-2</v>
      </c>
      <c r="E666" s="9"/>
      <c r="F666" s="16">
        <v>1872.339966</v>
      </c>
      <c r="G666" s="9">
        <v>0.17199248188661151</v>
      </c>
      <c r="H666" s="9">
        <f t="shared" si="28"/>
        <v>0.67647615141060213</v>
      </c>
    </row>
    <row r="667" spans="1:8" x14ac:dyDescent="0.45">
      <c r="A667" s="7">
        <v>41730</v>
      </c>
      <c r="B667" s="8">
        <v>93.5</v>
      </c>
      <c r="C667" s="9">
        <f t="shared" si="29"/>
        <v>2.9735682819383324E-2</v>
      </c>
      <c r="D667" s="9">
        <f t="shared" si="30"/>
        <v>5.1743532058492692E-2</v>
      </c>
      <c r="E667" s="9">
        <v>2.6720123780876529E-2</v>
      </c>
      <c r="F667" s="16">
        <v>1883.9499510000001</v>
      </c>
      <c r="G667" s="9">
        <v>0.15527304325197791</v>
      </c>
      <c r="H667" s="9">
        <f t="shared" si="28"/>
        <v>0.67425804616218599</v>
      </c>
    </row>
    <row r="668" spans="1:8" x14ac:dyDescent="0.45">
      <c r="A668" s="7">
        <v>41760</v>
      </c>
      <c r="B668" s="8">
        <v>94</v>
      </c>
      <c r="C668" s="9">
        <f t="shared" si="29"/>
        <v>2.3965141612200425E-2</v>
      </c>
      <c r="D668" s="9">
        <f t="shared" si="30"/>
        <v>5.3811659192825045E-2</v>
      </c>
      <c r="E668" s="9"/>
      <c r="F668" s="16">
        <v>1923.5699460000001</v>
      </c>
      <c r="G668" s="9">
        <v>0.19753088581791742</v>
      </c>
      <c r="H668" s="9">
        <f t="shared" si="28"/>
        <v>0.67529182911579466</v>
      </c>
    </row>
    <row r="669" spans="1:8" x14ac:dyDescent="0.45">
      <c r="A669" s="7">
        <v>41791</v>
      </c>
      <c r="B669" s="8">
        <v>94.7</v>
      </c>
      <c r="C669" s="9">
        <f t="shared" si="29"/>
        <v>3.1590413943355156E-2</v>
      </c>
      <c r="D669" s="9">
        <f t="shared" si="30"/>
        <v>6.0470324748040483E-2</v>
      </c>
      <c r="E669" s="9"/>
      <c r="F669" s="16">
        <v>1960.2299800000001</v>
      </c>
      <c r="G669" s="9">
        <v>0.16283746700643004</v>
      </c>
      <c r="H669" s="9">
        <f t="shared" si="28"/>
        <v>0.67590889188019077</v>
      </c>
    </row>
    <row r="670" spans="1:8" x14ac:dyDescent="0.45">
      <c r="A670" s="7">
        <v>41821</v>
      </c>
      <c r="B670" s="8">
        <v>95.2</v>
      </c>
      <c r="C670" s="9">
        <f t="shared" si="29"/>
        <v>3.4782608695652195E-2</v>
      </c>
      <c r="D670" s="9">
        <f t="shared" si="30"/>
        <v>6.4876957494407028E-2</v>
      </c>
      <c r="E670" s="9">
        <v>3.1177281686652052E-2</v>
      </c>
      <c r="F670" s="16">
        <v>1930.670044</v>
      </c>
      <c r="G670" s="9">
        <v>0.18230590781635383</v>
      </c>
      <c r="H670" s="9">
        <f t="shared" si="28"/>
        <v>0.6767676005657256</v>
      </c>
    </row>
    <row r="671" spans="1:8" x14ac:dyDescent="0.45">
      <c r="A671" s="7">
        <v>41852</v>
      </c>
      <c r="B671" s="8">
        <v>95.5</v>
      </c>
      <c r="C671" s="9">
        <f t="shared" si="29"/>
        <v>3.2432432432432323E-2</v>
      </c>
      <c r="D671" s="9">
        <f t="shared" si="30"/>
        <v>5.9933407325194255E-2</v>
      </c>
      <c r="E671" s="9"/>
      <c r="F671" s="16">
        <v>2003.369995</v>
      </c>
      <c r="G671" s="9">
        <v>0.19138291256414461</v>
      </c>
      <c r="H671" s="9">
        <f t="shared" si="28"/>
        <v>0.67999616674537422</v>
      </c>
    </row>
    <row r="672" spans="1:8" x14ac:dyDescent="0.45">
      <c r="A672" s="7">
        <v>41883</v>
      </c>
      <c r="B672" s="8">
        <v>96.1</v>
      </c>
      <c r="C672" s="9">
        <f t="shared" si="29"/>
        <v>2.8907922912205342E-2</v>
      </c>
      <c r="D672" s="9">
        <f t="shared" si="30"/>
        <v>5.7205720572057084E-2</v>
      </c>
      <c r="E672" s="9"/>
      <c r="F672" s="16">
        <v>1972.290039</v>
      </c>
      <c r="G672" s="9">
        <v>0.12282669065877183</v>
      </c>
      <c r="H672" s="9">
        <f t="shared" si="28"/>
        <v>0.6813327261105725</v>
      </c>
    </row>
    <row r="673" spans="1:8" x14ac:dyDescent="0.45">
      <c r="A673" s="7">
        <v>41913</v>
      </c>
      <c r="B673" s="8">
        <v>96.4</v>
      </c>
      <c r="C673" s="9">
        <f t="shared" si="29"/>
        <v>3.1016042780748654E-2</v>
      </c>
      <c r="D673" s="9">
        <f t="shared" si="30"/>
        <v>6.1674008810572722E-2</v>
      </c>
      <c r="E673" s="9">
        <v>2.8768548833451736E-2</v>
      </c>
      <c r="F673" s="16">
        <v>2018.0500489999999</v>
      </c>
      <c r="G673" s="9">
        <v>0.11753173537948491</v>
      </c>
      <c r="H673" s="9">
        <f t="shared" si="28"/>
        <v>0.683436419171361</v>
      </c>
    </row>
    <row r="674" spans="1:8" x14ac:dyDescent="0.45">
      <c r="A674" s="7">
        <v>41944</v>
      </c>
      <c r="B674" s="8">
        <v>96.8</v>
      </c>
      <c r="C674" s="9">
        <f t="shared" si="29"/>
        <v>2.9787234042553123E-2</v>
      </c>
      <c r="D674" s="9">
        <f t="shared" si="30"/>
        <v>5.4466230936819127E-2</v>
      </c>
      <c r="E674" s="9"/>
      <c r="F674" s="16">
        <v>2067.5600589999999</v>
      </c>
      <c r="G674" s="9">
        <v>0.11859165734969092</v>
      </c>
      <c r="H674" s="9">
        <f t="shared" si="28"/>
        <v>0.68549796254591056</v>
      </c>
    </row>
    <row r="675" spans="1:8" x14ac:dyDescent="0.45">
      <c r="A675" s="7">
        <v>41974</v>
      </c>
      <c r="B675" s="8">
        <v>97.3</v>
      </c>
      <c r="C675" s="9">
        <f t="shared" si="29"/>
        <v>2.7455121436114061E-2</v>
      </c>
      <c r="D675" s="9">
        <f t="shared" si="30"/>
        <v>5.9912854030501173E-2</v>
      </c>
      <c r="E675" s="9"/>
      <c r="F675" s="16">
        <v>2058.8999020000001</v>
      </c>
      <c r="G675" s="9">
        <v>0.15500476344541486</v>
      </c>
      <c r="H675" s="9">
        <f t="shared" si="28"/>
        <v>0.68802491110395136</v>
      </c>
    </row>
    <row r="676" spans="1:8" x14ac:dyDescent="0.45">
      <c r="A676" s="7">
        <v>42005</v>
      </c>
      <c r="B676" s="8">
        <v>97.4</v>
      </c>
      <c r="C676" s="9">
        <f t="shared" si="29"/>
        <v>2.3109243697479132E-2</v>
      </c>
      <c r="D676" s="9">
        <f t="shared" si="30"/>
        <v>5.8695652173913038E-2</v>
      </c>
      <c r="E676" s="9">
        <v>3.9782048489035673E-2</v>
      </c>
      <c r="F676" s="16">
        <v>1994.98999</v>
      </c>
      <c r="G676" s="9">
        <v>7.2892544877105961E-2</v>
      </c>
      <c r="H676" s="9">
        <f t="shared" si="28"/>
        <v>0.68868366854088048</v>
      </c>
    </row>
    <row r="677" spans="1:8" x14ac:dyDescent="0.45">
      <c r="A677" s="7">
        <v>42036</v>
      </c>
      <c r="B677" s="8">
        <v>97.4</v>
      </c>
      <c r="C677" s="9">
        <f t="shared" si="29"/>
        <v>1.9895287958115349E-2</v>
      </c>
      <c r="D677" s="9">
        <f t="shared" si="30"/>
        <v>5.2972972972973098E-2</v>
      </c>
      <c r="E677" s="9"/>
      <c r="F677" s="16">
        <v>2104.5</v>
      </c>
      <c r="G677" s="9">
        <v>0.12399459404585503</v>
      </c>
      <c r="H677" s="9">
        <f t="shared" si="28"/>
        <v>0.69159290323719869</v>
      </c>
    </row>
    <row r="678" spans="1:8" x14ac:dyDescent="0.45">
      <c r="A678" s="7">
        <v>42064</v>
      </c>
      <c r="B678" s="8">
        <v>97.9</v>
      </c>
      <c r="C678" s="9">
        <f t="shared" si="29"/>
        <v>1.8730489073881529E-2</v>
      </c>
      <c r="D678" s="9">
        <f t="shared" si="30"/>
        <v>4.8179871520342532E-2</v>
      </c>
      <c r="E678" s="9"/>
      <c r="F678" s="16">
        <v>2067.889893</v>
      </c>
      <c r="G678" s="9">
        <v>9.7635259313743825E-2</v>
      </c>
      <c r="H678" s="9">
        <f t="shared" si="28"/>
        <v>0.6929638416412145</v>
      </c>
    </row>
    <row r="679" spans="1:8" x14ac:dyDescent="0.45">
      <c r="A679" s="7">
        <v>42095</v>
      </c>
      <c r="B679" s="8">
        <v>98.4</v>
      </c>
      <c r="C679" s="9">
        <f t="shared" si="29"/>
        <v>2.0746887966804906E-2</v>
      </c>
      <c r="D679" s="9">
        <f t="shared" si="30"/>
        <v>5.2406417112299541E-2</v>
      </c>
      <c r="E679" s="9">
        <v>3.3500272393006146E-2</v>
      </c>
      <c r="F679" s="16">
        <v>2085.51001</v>
      </c>
      <c r="G679" s="9">
        <v>8.4187250033069441E-2</v>
      </c>
      <c r="H679" s="9">
        <f t="shared" si="28"/>
        <v>0.69351759738963537</v>
      </c>
    </row>
    <row r="680" spans="1:8" x14ac:dyDescent="0.45">
      <c r="A680" s="7">
        <v>42125</v>
      </c>
      <c r="B680" s="8">
        <v>98.8</v>
      </c>
      <c r="C680" s="9">
        <f t="shared" si="29"/>
        <v>2.0661157024793431E-2</v>
      </c>
      <c r="D680" s="9">
        <f t="shared" si="30"/>
        <v>5.1063829787234116E-2</v>
      </c>
      <c r="E680" s="9"/>
      <c r="F680" s="16">
        <v>2107.389893</v>
      </c>
      <c r="G680" s="9">
        <v>7.5072779470498632E-2</v>
      </c>
      <c r="H680" s="9">
        <f t="shared" si="28"/>
        <v>0.69493605590270702</v>
      </c>
    </row>
    <row r="681" spans="1:8" x14ac:dyDescent="0.45">
      <c r="A681" s="7">
        <v>42156</v>
      </c>
      <c r="B681" s="8">
        <v>99.3</v>
      </c>
      <c r="C681" s="9">
        <f t="shared" si="29"/>
        <v>2.0554984583761593E-2</v>
      </c>
      <c r="D681" s="9">
        <f t="shared" si="30"/>
        <v>4.8574445617740158E-2</v>
      </c>
      <c r="E681" s="9"/>
      <c r="F681" s="16">
        <v>2063.110107</v>
      </c>
      <c r="G681" s="9">
        <v>6.8597978930469178E-2</v>
      </c>
      <c r="H681" s="9">
        <f t="shared" si="28"/>
        <v>0.69598721250258355</v>
      </c>
    </row>
    <row r="682" spans="1:8" x14ac:dyDescent="0.45">
      <c r="A682" s="7">
        <v>42186</v>
      </c>
      <c r="B682" s="8">
        <v>99.1</v>
      </c>
      <c r="C682" s="9">
        <f t="shared" si="29"/>
        <v>1.7453798767967044E-2</v>
      </c>
      <c r="D682" s="9">
        <f t="shared" si="30"/>
        <v>4.0966386554621703E-2</v>
      </c>
      <c r="E682" s="9">
        <v>2.4410254460905882E-2</v>
      </c>
      <c r="F682" s="16">
        <v>2103.8400879999999</v>
      </c>
      <c r="G682" s="9">
        <v>5.015054296048789E-2</v>
      </c>
      <c r="H682" s="9">
        <f t="shared" si="28"/>
        <v>0.69570200691410122</v>
      </c>
    </row>
    <row r="683" spans="1:8" x14ac:dyDescent="0.45">
      <c r="A683" s="7">
        <v>42217</v>
      </c>
      <c r="B683" s="8">
        <v>99.1</v>
      </c>
      <c r="C683" s="9">
        <f t="shared" si="29"/>
        <v>1.7453798767967044E-2</v>
      </c>
      <c r="D683" s="9">
        <f t="shared" si="30"/>
        <v>3.7696335078533982E-2</v>
      </c>
      <c r="E683" s="9"/>
      <c r="F683" s="16">
        <v>1972.1800539999999</v>
      </c>
      <c r="G683" s="9">
        <v>-5.5765124715539625E-5</v>
      </c>
      <c r="H683" s="9">
        <f t="shared" si="28"/>
        <v>0.69399396337563024</v>
      </c>
    </row>
    <row r="684" spans="1:8" x14ac:dyDescent="0.45">
      <c r="A684" s="7">
        <v>42248</v>
      </c>
      <c r="B684" s="8">
        <v>99</v>
      </c>
      <c r="C684" s="9">
        <f t="shared" si="29"/>
        <v>1.1235955056179803E-2</v>
      </c>
      <c r="D684" s="9">
        <f t="shared" si="30"/>
        <v>3.0176899063475648E-2</v>
      </c>
      <c r="E684" s="9"/>
      <c r="F684" s="16">
        <v>1920.030029</v>
      </c>
      <c r="G684" s="9">
        <v>-4.8571649671707393E-2</v>
      </c>
      <c r="H684" s="9">
        <f t="shared" si="28"/>
        <v>0.69151306620654862</v>
      </c>
    </row>
    <row r="685" spans="1:8" x14ac:dyDescent="0.45">
      <c r="A685" s="7">
        <v>42278</v>
      </c>
      <c r="B685" s="8">
        <v>99.4</v>
      </c>
      <c r="C685" s="9">
        <f t="shared" si="29"/>
        <v>1.0162601626016343E-2</v>
      </c>
      <c r="D685" s="9">
        <f t="shared" si="30"/>
        <v>3.1120331950207358E-2</v>
      </c>
      <c r="E685" s="9">
        <v>1.9008532793312233E-2</v>
      </c>
      <c r="F685" s="16">
        <v>2079.360107</v>
      </c>
      <c r="G685" s="9">
        <v>5.7072334845292448E-3</v>
      </c>
      <c r="H685" s="9">
        <f t="shared" si="28"/>
        <v>0.69067658020212197</v>
      </c>
    </row>
    <row r="686" spans="1:8" x14ac:dyDescent="0.45">
      <c r="A686" s="7">
        <v>42309</v>
      </c>
      <c r="B686" s="8">
        <v>99.8</v>
      </c>
      <c r="C686" s="9">
        <f t="shared" si="29"/>
        <v>1.0121457489878471E-2</v>
      </c>
      <c r="D686" s="9">
        <f t="shared" si="30"/>
        <v>3.0991735537190035E-2</v>
      </c>
      <c r="E686" s="9"/>
      <c r="F686" s="16">
        <v>2080.4099120000001</v>
      </c>
      <c r="G686" s="9">
        <v>1.04473315964051E-2</v>
      </c>
      <c r="H686" s="9">
        <f t="shared" si="28"/>
        <v>0.69098341380200512</v>
      </c>
    </row>
    <row r="687" spans="1:8" x14ac:dyDescent="0.45">
      <c r="A687" s="7">
        <v>42339</v>
      </c>
      <c r="B687" s="8">
        <v>99.6</v>
      </c>
      <c r="C687" s="9">
        <f t="shared" si="29"/>
        <v>3.0211480362536403E-3</v>
      </c>
      <c r="D687" s="9">
        <f t="shared" si="30"/>
        <v>2.3638232271325776E-2</v>
      </c>
      <c r="E687" s="9"/>
      <c r="F687" s="16">
        <v>2043.9399410000001</v>
      </c>
      <c r="G687" s="9">
        <v>2.4536439403387712E-2</v>
      </c>
      <c r="H687" s="9">
        <f t="shared" si="28"/>
        <v>0.69128743147777882</v>
      </c>
    </row>
    <row r="688" spans="1:8" x14ac:dyDescent="0.45">
      <c r="A688" s="7">
        <v>42370</v>
      </c>
      <c r="B688" s="8">
        <v>99.3</v>
      </c>
      <c r="C688" s="9">
        <f t="shared" si="29"/>
        <v>2.0181634712412855E-3</v>
      </c>
      <c r="D688" s="9">
        <f t="shared" si="30"/>
        <v>1.9507186858316095E-2</v>
      </c>
      <c r="E688" s="9">
        <v>1.616308533949767E-2</v>
      </c>
      <c r="F688" s="16">
        <v>1940.23999</v>
      </c>
      <c r="G688" s="9">
        <v>-7.8051798526966004E-2</v>
      </c>
      <c r="H688" s="9">
        <f t="shared" si="28"/>
        <v>0.68820386895356711</v>
      </c>
    </row>
    <row r="689" spans="1:8" x14ac:dyDescent="0.45">
      <c r="A689" s="7">
        <v>42401</v>
      </c>
      <c r="B689" s="8">
        <v>99.2</v>
      </c>
      <c r="C689" s="9">
        <f t="shared" si="29"/>
        <v>1.0090817356207538E-3</v>
      </c>
      <c r="D689" s="9">
        <f t="shared" si="30"/>
        <v>1.848049281314168E-2</v>
      </c>
      <c r="E689" s="9"/>
      <c r="F689" s="16">
        <v>1932.2299800000001</v>
      </c>
      <c r="G689" s="9">
        <v>-6.5603064002208916E-2</v>
      </c>
      <c r="H689" s="9">
        <f t="shared" si="28"/>
        <v>0.68555147290188545</v>
      </c>
    </row>
    <row r="690" spans="1:8" x14ac:dyDescent="0.45">
      <c r="A690" s="7">
        <v>42430</v>
      </c>
      <c r="B690" s="8">
        <v>99.2</v>
      </c>
      <c r="C690" s="9">
        <f t="shared" si="29"/>
        <v>2.0202020202020332E-3</v>
      </c>
      <c r="D690" s="9">
        <f t="shared" si="30"/>
        <v>1.327885597548506E-2</v>
      </c>
      <c r="E690" s="9"/>
      <c r="F690" s="16">
        <v>2059.73999</v>
      </c>
      <c r="G690" s="9">
        <v>-1.2356699261299606E-2</v>
      </c>
      <c r="H690" s="9">
        <f t="shared" si="28"/>
        <v>0.68441319111207555</v>
      </c>
    </row>
    <row r="691" spans="1:8" x14ac:dyDescent="0.45">
      <c r="A691" s="7">
        <v>42461</v>
      </c>
      <c r="B691" s="8">
        <v>99.7</v>
      </c>
      <c r="C691" s="9">
        <f t="shared" si="29"/>
        <v>3.0181086519114331E-3</v>
      </c>
      <c r="D691" s="9">
        <f t="shared" si="30"/>
        <v>1.3211382113821113E-2</v>
      </c>
      <c r="E691" s="9">
        <v>1.3429417737404956E-2</v>
      </c>
      <c r="F691" s="16">
        <v>2065.3000489999999</v>
      </c>
      <c r="G691" s="9">
        <v>-1.9972499697283156E-2</v>
      </c>
      <c r="H691" s="9">
        <f t="shared" si="28"/>
        <v>0.68349647253167978</v>
      </c>
    </row>
    <row r="692" spans="1:8" x14ac:dyDescent="0.45">
      <c r="A692" s="7">
        <v>42491</v>
      </c>
      <c r="B692" s="8">
        <v>99.5</v>
      </c>
      <c r="C692" s="9">
        <f t="shared" si="29"/>
        <v>-3.0060120240480437E-3</v>
      </c>
      <c r="D692" s="9">
        <f t="shared" si="30"/>
        <v>7.0850202429149078E-3</v>
      </c>
      <c r="E692" s="9"/>
      <c r="F692" s="16">
        <v>2096.9499510000001</v>
      </c>
      <c r="G692" s="9">
        <v>1.6402345122145286E-2</v>
      </c>
      <c r="H692" s="9">
        <f t="shared" si="28"/>
        <v>0.68338911011671233</v>
      </c>
    </row>
    <row r="693" spans="1:8" x14ac:dyDescent="0.45">
      <c r="A693" s="7">
        <v>42522</v>
      </c>
      <c r="B693" s="8">
        <v>99.8</v>
      </c>
      <c r="C693" s="9">
        <f t="shared" si="29"/>
        <v>2.0080321285140812E-3</v>
      </c>
      <c r="D693" s="9">
        <f t="shared" si="30"/>
        <v>5.0352467270895485E-3</v>
      </c>
      <c r="E693" s="9"/>
      <c r="F693" s="16">
        <v>2098.860107</v>
      </c>
      <c r="G693" s="9">
        <v>-2.3670910295915766E-3</v>
      </c>
      <c r="H693" s="9">
        <f t="shared" si="28"/>
        <v>0.68244224836209499</v>
      </c>
    </row>
    <row r="694" spans="1:8" x14ac:dyDescent="0.45">
      <c r="A694" s="7">
        <v>42552</v>
      </c>
      <c r="B694" s="8">
        <v>100.2</v>
      </c>
      <c r="C694" s="9">
        <f t="shared" si="29"/>
        <v>9.0634441087613649E-3</v>
      </c>
      <c r="D694" s="9">
        <f t="shared" si="30"/>
        <v>1.1099899091826515E-2</v>
      </c>
      <c r="E694" s="9">
        <v>1.556711585067171E-2</v>
      </c>
      <c r="F694" s="16">
        <v>2173.6000979999999</v>
      </c>
      <c r="G694" s="9">
        <v>0.1021306566768472</v>
      </c>
      <c r="H694" s="9">
        <f t="shared" si="28"/>
        <v>0.68257422831123415</v>
      </c>
    </row>
    <row r="695" spans="1:8" x14ac:dyDescent="0.45">
      <c r="A695" s="7">
        <v>42583</v>
      </c>
      <c r="B695" s="8">
        <v>100.2</v>
      </c>
      <c r="C695" s="9">
        <f t="shared" si="29"/>
        <v>1.0080645161290258E-2</v>
      </c>
      <c r="D695" s="9">
        <f t="shared" si="30"/>
        <v>1.1099899091826515E-2</v>
      </c>
      <c r="E695" s="9"/>
      <c r="F695" s="16">
        <v>2170.9499510000001</v>
      </c>
      <c r="G695" s="9">
        <v>0.13068541544148946</v>
      </c>
      <c r="H695" s="9">
        <f t="shared" si="28"/>
        <v>0.68305028003136103</v>
      </c>
    </row>
    <row r="696" spans="1:8" x14ac:dyDescent="0.45">
      <c r="A696" s="7">
        <v>42614</v>
      </c>
      <c r="B696" s="8">
        <v>100.4</v>
      </c>
      <c r="C696" s="9">
        <f t="shared" si="29"/>
        <v>1.2096774193548487E-2</v>
      </c>
      <c r="D696" s="9">
        <f t="shared" si="30"/>
        <v>1.4141414141414232E-2</v>
      </c>
      <c r="E696" s="9"/>
      <c r="F696" s="16">
        <v>2168.2700199999999</v>
      </c>
      <c r="G696" s="9">
        <v>4.2758304682624156E-2</v>
      </c>
      <c r="H696" s="9">
        <f t="shared" si="28"/>
        <v>0.68240621762204501</v>
      </c>
    </row>
    <row r="697" spans="1:8" x14ac:dyDescent="0.45">
      <c r="A697" s="7">
        <v>42644</v>
      </c>
      <c r="B697" s="8">
        <v>100.5</v>
      </c>
      <c r="C697" s="9">
        <f t="shared" si="29"/>
        <v>8.0240722166500245E-3</v>
      </c>
      <c r="D697" s="9">
        <f t="shared" si="30"/>
        <v>1.1066398390342069E-2</v>
      </c>
      <c r="E697" s="9">
        <v>2.0340660220087192E-2</v>
      </c>
      <c r="F697" s="16">
        <v>2126.1499020000001</v>
      </c>
      <c r="G697" s="9">
        <v>2.1986046949770556E-2</v>
      </c>
      <c r="H697" s="9">
        <f t="shared" si="28"/>
        <v>0.68241721510500608</v>
      </c>
    </row>
    <row r="698" spans="1:8" x14ac:dyDescent="0.45">
      <c r="A698" s="7">
        <v>42675</v>
      </c>
      <c r="B698" s="8">
        <v>100.7</v>
      </c>
      <c r="C698" s="9">
        <f t="shared" si="29"/>
        <v>1.2060301507537785E-2</v>
      </c>
      <c r="D698" s="9">
        <f t="shared" si="30"/>
        <v>9.0180360721443531E-3</v>
      </c>
      <c r="E698" s="9"/>
      <c r="F698" s="16">
        <v>2198.8100589999999</v>
      </c>
      <c r="G698" s="9">
        <v>7.5770385857927613E-2</v>
      </c>
      <c r="H698" s="9">
        <f t="shared" si="28"/>
        <v>0.68329846268995575</v>
      </c>
    </row>
    <row r="699" spans="1:8" x14ac:dyDescent="0.45">
      <c r="A699" s="7">
        <v>42705</v>
      </c>
      <c r="B699" s="8">
        <v>101.2</v>
      </c>
      <c r="C699" s="9">
        <f t="shared" si="29"/>
        <v>1.4028056112224574E-2</v>
      </c>
      <c r="D699" s="9">
        <f t="shared" si="30"/>
        <v>1.6064257028112428E-2</v>
      </c>
      <c r="E699" s="9"/>
      <c r="F699" s="16">
        <v>2238.830078</v>
      </c>
      <c r="G699" s="9">
        <v>0.15389337893195362</v>
      </c>
      <c r="H699" s="9">
        <f t="shared" si="28"/>
        <v>0.68526653556218298</v>
      </c>
    </row>
    <row r="700" spans="1:8" x14ac:dyDescent="0.45">
      <c r="A700" s="7">
        <v>42736</v>
      </c>
      <c r="B700" s="8">
        <v>101.8</v>
      </c>
      <c r="C700" s="9">
        <f t="shared" si="29"/>
        <v>1.5968063872255467E-2</v>
      </c>
      <c r="D700" s="9">
        <f t="shared" si="30"/>
        <v>2.5176233635448186E-2</v>
      </c>
      <c r="E700" s="9">
        <v>2.0984244373375028E-2</v>
      </c>
      <c r="F700" s="16">
        <v>2278.8701169999999</v>
      </c>
      <c r="G700" s="9">
        <v>0.179399005598702</v>
      </c>
      <c r="H700" s="9">
        <f t="shared" si="28"/>
        <v>0.68697732593661753</v>
      </c>
    </row>
    <row r="701" spans="1:8" x14ac:dyDescent="0.45">
      <c r="A701" s="7">
        <v>42767</v>
      </c>
      <c r="B701" s="8">
        <v>102.1</v>
      </c>
      <c r="C701" s="9">
        <f t="shared" si="29"/>
        <v>1.8962075848303339E-2</v>
      </c>
      <c r="D701" s="9">
        <f t="shared" si="30"/>
        <v>2.9233870967741771E-2</v>
      </c>
      <c r="E701" s="9"/>
      <c r="F701" s="16">
        <v>2363.639893</v>
      </c>
      <c r="G701" s="9">
        <v>0.14754284738628587</v>
      </c>
      <c r="H701" s="9">
        <f t="shared" si="28"/>
        <v>0.68881026918767074</v>
      </c>
    </row>
    <row r="702" spans="1:8" x14ac:dyDescent="0.45">
      <c r="A702" s="7">
        <v>42795</v>
      </c>
      <c r="B702" s="8">
        <v>102.6</v>
      </c>
      <c r="C702" s="9">
        <f t="shared" si="29"/>
        <v>2.1912350597609542E-2</v>
      </c>
      <c r="D702" s="9">
        <f t="shared" si="30"/>
        <v>3.4274193548387011E-2</v>
      </c>
      <c r="E702" s="9"/>
      <c r="F702" s="16">
        <v>2362.719971</v>
      </c>
      <c r="G702" s="9">
        <v>0.14400809322791047</v>
      </c>
      <c r="H702" s="9">
        <f t="shared" si="28"/>
        <v>0.69002106927232354</v>
      </c>
    </row>
    <row r="703" spans="1:8" x14ac:dyDescent="0.45">
      <c r="A703" s="7">
        <v>42826</v>
      </c>
      <c r="B703" s="8">
        <v>102.8</v>
      </c>
      <c r="C703" s="9">
        <f t="shared" si="29"/>
        <v>2.2885572139303534E-2</v>
      </c>
      <c r="D703" s="9">
        <f t="shared" si="30"/>
        <v>3.1093279839518484E-2</v>
      </c>
      <c r="E703" s="9">
        <v>2.1635125469282663E-2</v>
      </c>
      <c r="F703" s="16">
        <v>2384.1999510000001</v>
      </c>
      <c r="G703" s="9">
        <v>0.13698467140954668</v>
      </c>
      <c r="H703" s="9">
        <f t="shared" si="28"/>
        <v>0.69149507440744074</v>
      </c>
    </row>
    <row r="704" spans="1:8" x14ac:dyDescent="0.45">
      <c r="A704" s="7">
        <v>42856</v>
      </c>
      <c r="B704" s="8">
        <v>103.2</v>
      </c>
      <c r="C704" s="9">
        <f t="shared" si="29"/>
        <v>2.482621648460781E-2</v>
      </c>
      <c r="D704" s="9">
        <f t="shared" si="30"/>
        <v>3.71859296482413E-2</v>
      </c>
      <c r="E704" s="9"/>
      <c r="F704" s="16">
        <v>2411.8000489999999</v>
      </c>
      <c r="G704" s="9">
        <v>0.14909995237715001</v>
      </c>
      <c r="H704" s="9">
        <f t="shared" si="28"/>
        <v>0.69621648210563503</v>
      </c>
    </row>
    <row r="705" spans="1:8" x14ac:dyDescent="0.45">
      <c r="A705" s="7">
        <v>42887</v>
      </c>
      <c r="B705" s="8">
        <v>103.8</v>
      </c>
      <c r="C705" s="9">
        <f t="shared" si="29"/>
        <v>2.5691699604742935E-2</v>
      </c>
      <c r="D705" s="9">
        <f t="shared" si="30"/>
        <v>4.0080160320641323E-2</v>
      </c>
      <c r="E705" s="9"/>
      <c r="F705" s="16">
        <v>2423.4099120000001</v>
      </c>
      <c r="G705" s="9">
        <v>0.11492905904350037</v>
      </c>
      <c r="H705" s="9">
        <f t="shared" si="28"/>
        <v>0.70314492825121311</v>
      </c>
    </row>
    <row r="706" spans="1:8" x14ac:dyDescent="0.45">
      <c r="A706" s="7">
        <v>42917</v>
      </c>
      <c r="B706" s="8">
        <v>104.1</v>
      </c>
      <c r="C706" s="9">
        <f t="shared" si="29"/>
        <v>2.2593320235756442E-2</v>
      </c>
      <c r="D706" s="9">
        <f t="shared" si="30"/>
        <v>3.8922155688622562E-2</v>
      </c>
      <c r="E706" s="9">
        <v>2.4160260058683734E-2</v>
      </c>
      <c r="F706" s="16">
        <v>2470.3000489999999</v>
      </c>
      <c r="G706" s="9">
        <v>0.13788899088259077</v>
      </c>
      <c r="H706" s="9">
        <f t="shared" si="28"/>
        <v>0.71101797964883151</v>
      </c>
    </row>
    <row r="707" spans="1:8" x14ac:dyDescent="0.45">
      <c r="A707" s="7">
        <v>42948</v>
      </c>
      <c r="B707" s="8">
        <v>104.5</v>
      </c>
      <c r="C707" s="9">
        <f t="shared" si="29"/>
        <v>2.350636630754166E-2</v>
      </c>
      <c r="D707" s="9">
        <f t="shared" si="30"/>
        <v>4.2914171656686539E-2</v>
      </c>
      <c r="E707" s="9"/>
      <c r="F707" s="16">
        <v>2471.6499020000001</v>
      </c>
      <c r="G707" s="9">
        <v>0.13991794343031141</v>
      </c>
      <c r="H707" s="9">
        <f t="shared" si="28"/>
        <v>0.71638886857848394</v>
      </c>
    </row>
    <row r="708" spans="1:8" x14ac:dyDescent="0.45">
      <c r="A708" s="7">
        <v>42979</v>
      </c>
      <c r="B708" s="8">
        <v>104.5</v>
      </c>
      <c r="C708" s="9">
        <f t="shared" si="29"/>
        <v>1.8518518518518601E-2</v>
      </c>
      <c r="D708" s="9">
        <f t="shared" si="30"/>
        <v>4.0836653386454147E-2</v>
      </c>
      <c r="E708" s="9"/>
      <c r="F708" s="16">
        <v>2519.360107</v>
      </c>
      <c r="G708" s="9">
        <v>0.18494001981239414</v>
      </c>
      <c r="H708" s="9">
        <f t="shared" si="28"/>
        <v>0.72285964965254523</v>
      </c>
    </row>
    <row r="709" spans="1:8" x14ac:dyDescent="0.45">
      <c r="A709" s="7">
        <v>43009</v>
      </c>
      <c r="B709" s="8">
        <v>105.9</v>
      </c>
      <c r="C709" s="9">
        <f t="shared" si="29"/>
        <v>3.0155642023346418E-2</v>
      </c>
      <c r="D709" s="9">
        <f t="shared" si="30"/>
        <v>5.37313432835822E-2</v>
      </c>
      <c r="E709" s="9">
        <v>2.7952566368781923E-2</v>
      </c>
      <c r="F709" s="16">
        <v>2575.26001</v>
      </c>
      <c r="G709" s="9">
        <v>0.17120621649839382</v>
      </c>
      <c r="H709" s="9">
        <f t="shared" si="28"/>
        <v>0.73180346664444096</v>
      </c>
    </row>
    <row r="710" spans="1:8" x14ac:dyDescent="0.45">
      <c r="A710" s="7">
        <v>43040</v>
      </c>
      <c r="B710" s="8">
        <v>106.3</v>
      </c>
      <c r="C710" s="9">
        <f t="shared" si="29"/>
        <v>3.0038759689922534E-2</v>
      </c>
      <c r="D710" s="9">
        <f t="shared" si="30"/>
        <v>5.5610724925521327E-2</v>
      </c>
      <c r="E710" s="9"/>
      <c r="F710" s="16">
        <v>2584.8400879999999</v>
      </c>
      <c r="G710" s="9">
        <v>0.15454947358447985</v>
      </c>
      <c r="H710" s="9">
        <f t="shared" si="28"/>
        <v>0.74074661342643044</v>
      </c>
    </row>
    <row r="711" spans="1:8" x14ac:dyDescent="0.45">
      <c r="A711" s="7">
        <v>43070</v>
      </c>
      <c r="B711" s="8">
        <v>107</v>
      </c>
      <c r="C711" s="9">
        <f t="shared" si="29"/>
        <v>3.0828516377649384E-2</v>
      </c>
      <c r="D711" s="9">
        <f t="shared" si="30"/>
        <v>5.7312252964426769E-2</v>
      </c>
      <c r="E711" s="9"/>
      <c r="F711" s="16">
        <v>2673.610107</v>
      </c>
      <c r="G711" s="9">
        <v>0.17321741465443949</v>
      </c>
      <c r="H711" s="9">
        <f t="shared" si="28"/>
        <v>0.74678641936879653</v>
      </c>
    </row>
    <row r="712" spans="1:8" x14ac:dyDescent="0.45">
      <c r="A712" s="7">
        <v>43101</v>
      </c>
      <c r="B712" s="8">
        <v>107.9</v>
      </c>
      <c r="C712" s="9">
        <f t="shared" si="29"/>
        <v>3.6503362151777186E-2</v>
      </c>
      <c r="D712" s="9">
        <f t="shared" si="30"/>
        <v>5.9921414538310458E-2</v>
      </c>
      <c r="E712" s="9">
        <v>2.8618726561004181E-2</v>
      </c>
      <c r="F712" s="16">
        <v>2823.8100589999999</v>
      </c>
      <c r="G712" s="9">
        <v>0.19468708721781583</v>
      </c>
      <c r="H712" s="9">
        <f t="shared" si="28"/>
        <v>0.75199992721176412</v>
      </c>
    </row>
    <row r="713" spans="1:8" x14ac:dyDescent="0.45">
      <c r="A713" s="7">
        <v>43132</v>
      </c>
      <c r="B713" s="8">
        <v>108.7</v>
      </c>
      <c r="C713" s="9">
        <f t="shared" si="29"/>
        <v>4.0191387559808556E-2</v>
      </c>
      <c r="D713" s="9">
        <f t="shared" si="30"/>
        <v>6.4642507345739508E-2</v>
      </c>
      <c r="E713" s="9"/>
      <c r="F713" s="16">
        <v>2713.830078</v>
      </c>
      <c r="G713" s="9">
        <v>0.14860419825858406</v>
      </c>
      <c r="H713" s="9">
        <f t="shared" ref="H713:H776" si="31">CORREL(G593:G713,D599:D719)</f>
        <v>0.75609463227829454</v>
      </c>
    </row>
    <row r="714" spans="1:8" x14ac:dyDescent="0.45">
      <c r="A714" s="7">
        <v>43160</v>
      </c>
      <c r="B714" s="8">
        <v>109</v>
      </c>
      <c r="C714" s="9">
        <f t="shared" ref="C714:C777" si="32">B714/B708-1</f>
        <v>4.3062200956937691E-2</v>
      </c>
      <c r="D714" s="9">
        <f t="shared" si="30"/>
        <v>6.2378167641325533E-2</v>
      </c>
      <c r="E714" s="9"/>
      <c r="F714" s="16">
        <v>2640.8701169999999</v>
      </c>
      <c r="G714" s="9">
        <v>0.10765463101882258</v>
      </c>
      <c r="H714" s="9">
        <f t="shared" si="31"/>
        <v>0.75694458064684211</v>
      </c>
    </row>
    <row r="715" spans="1:8" x14ac:dyDescent="0.45">
      <c r="A715" s="7">
        <v>43191</v>
      </c>
      <c r="B715" s="8">
        <v>109.4</v>
      </c>
      <c r="C715" s="9">
        <f t="shared" si="32"/>
        <v>3.3050047214353118E-2</v>
      </c>
      <c r="D715" s="9">
        <f t="shared" si="30"/>
        <v>6.4202334630350189E-2</v>
      </c>
      <c r="E715" s="9">
        <v>3.2022943393747109E-2</v>
      </c>
      <c r="F715" s="16">
        <v>2648.0500489999999</v>
      </c>
      <c r="G715" s="9">
        <v>9.7955881582287838E-2</v>
      </c>
      <c r="H715" s="9">
        <f t="shared" si="31"/>
        <v>0.7561834301148902</v>
      </c>
    </row>
    <row r="716" spans="1:8" x14ac:dyDescent="0.45">
      <c r="A716" s="7">
        <v>43221</v>
      </c>
      <c r="B716" s="8">
        <v>109.4</v>
      </c>
      <c r="C716" s="9">
        <f t="shared" si="32"/>
        <v>2.9162746942615225E-2</v>
      </c>
      <c r="D716" s="9">
        <f t="shared" si="30"/>
        <v>6.0077519379845068E-2</v>
      </c>
      <c r="E716" s="9"/>
      <c r="F716" s="16">
        <v>2705.2700199999999</v>
      </c>
      <c r="G716" s="9">
        <v>0.11630723576903479</v>
      </c>
      <c r="H716" s="9">
        <f t="shared" si="31"/>
        <v>0.75961912631306805</v>
      </c>
    </row>
    <row r="717" spans="1:8" x14ac:dyDescent="0.45">
      <c r="A717" s="7">
        <v>43252</v>
      </c>
      <c r="B717" s="8">
        <v>109.9</v>
      </c>
      <c r="C717" s="9">
        <f t="shared" si="32"/>
        <v>2.710280373831786E-2</v>
      </c>
      <c r="D717" s="9">
        <f t="shared" si="30"/>
        <v>5.8766859344894007E-2</v>
      </c>
      <c r="E717" s="9"/>
      <c r="F717" s="16">
        <v>2718.3701169999999</v>
      </c>
      <c r="G717" s="9">
        <v>0.10042102703289871</v>
      </c>
      <c r="H717" s="9">
        <f t="shared" si="31"/>
        <v>0.76976004719455371</v>
      </c>
    </row>
    <row r="718" spans="1:8" x14ac:dyDescent="0.45">
      <c r="A718" s="7">
        <v>43282</v>
      </c>
      <c r="B718" s="8">
        <v>110.7</v>
      </c>
      <c r="C718" s="9">
        <f t="shared" si="32"/>
        <v>2.5949953660796998E-2</v>
      </c>
      <c r="D718" s="9">
        <f t="shared" si="30"/>
        <v>6.3400576368876083E-2</v>
      </c>
      <c r="E718" s="9">
        <v>3.1335380435925618E-2</v>
      </c>
      <c r="F718" s="16">
        <v>2816.290039</v>
      </c>
      <c r="G718" s="9">
        <v>0.13943727900991371</v>
      </c>
      <c r="H718" s="9">
        <f t="shared" si="31"/>
        <v>0.7784928071141598</v>
      </c>
    </row>
    <row r="719" spans="1:8" x14ac:dyDescent="0.45">
      <c r="A719" s="7">
        <v>43313</v>
      </c>
      <c r="B719" s="8">
        <v>111.3</v>
      </c>
      <c r="C719" s="9">
        <f t="shared" si="32"/>
        <v>2.3919043238270321E-2</v>
      </c>
      <c r="D719" s="9">
        <f t="shared" si="30"/>
        <v>6.507177033492817E-2</v>
      </c>
      <c r="E719" s="9"/>
      <c r="F719" s="16">
        <v>2901.5200199999999</v>
      </c>
      <c r="G719" s="9">
        <v>0.1516892769470212</v>
      </c>
      <c r="H719" s="9">
        <f t="shared" si="31"/>
        <v>0.78870905779973333</v>
      </c>
    </row>
    <row r="720" spans="1:8" x14ac:dyDescent="0.45">
      <c r="A720" s="7">
        <v>43344</v>
      </c>
      <c r="B720" s="8">
        <v>111.8</v>
      </c>
      <c r="C720" s="9">
        <f t="shared" si="32"/>
        <v>2.5688073394495303E-2</v>
      </c>
      <c r="D720" s="9">
        <f t="shared" ref="D720:D783" si="33">B720/B708-1</f>
        <v>6.9856459330143617E-2</v>
      </c>
      <c r="E720" s="9"/>
      <c r="F720" s="16">
        <v>2913.9799800000001</v>
      </c>
      <c r="G720" s="9">
        <v>0.13152845486852416</v>
      </c>
      <c r="H720" s="9">
        <f t="shared" si="31"/>
        <v>0.80166034533425046</v>
      </c>
    </row>
    <row r="721" spans="1:8" x14ac:dyDescent="0.45">
      <c r="A721" s="7">
        <v>43374</v>
      </c>
      <c r="B721" s="8">
        <v>112.1</v>
      </c>
      <c r="C721" s="9">
        <f t="shared" si="32"/>
        <v>2.468007312614251E-2</v>
      </c>
      <c r="D721" s="9">
        <f t="shared" si="33"/>
        <v>5.854579792256831E-2</v>
      </c>
      <c r="E721" s="9">
        <v>2.51649559797197E-2</v>
      </c>
      <c r="F721" s="16">
        <v>2711.73999</v>
      </c>
      <c r="G721" s="9">
        <v>4.9093908203113615E-2</v>
      </c>
      <c r="H721" s="9">
        <f t="shared" si="31"/>
        <v>0.80752844763661169</v>
      </c>
    </row>
    <row r="722" spans="1:8" x14ac:dyDescent="0.45">
      <c r="A722" s="7">
        <v>43405</v>
      </c>
      <c r="B722" s="8">
        <v>111.8</v>
      </c>
      <c r="C722" s="9">
        <f t="shared" si="32"/>
        <v>2.1937842778793293E-2</v>
      </c>
      <c r="D722" s="9">
        <f t="shared" si="33"/>
        <v>5.1740357478833543E-2</v>
      </c>
      <c r="E722" s="9"/>
      <c r="F722" s="16">
        <v>2760.169922</v>
      </c>
      <c r="G722" s="9">
        <v>3.2375631275992953E-2</v>
      </c>
      <c r="H722" s="9">
        <f t="shared" si="31"/>
        <v>0.80131046576828457</v>
      </c>
    </row>
    <row r="723" spans="1:8" x14ac:dyDescent="0.45">
      <c r="A723" s="7">
        <v>43435</v>
      </c>
      <c r="B723" s="8">
        <v>111.7</v>
      </c>
      <c r="C723" s="9">
        <f t="shared" si="32"/>
        <v>1.6378525932666088E-2</v>
      </c>
      <c r="D723" s="9">
        <f t="shared" si="33"/>
        <v>4.3925233644859896E-2</v>
      </c>
      <c r="E723" s="9"/>
      <c r="F723" s="16">
        <v>2506.8500979999999</v>
      </c>
      <c r="G723" s="9">
        <v>-0.11224549611252732</v>
      </c>
      <c r="H723" s="9">
        <f t="shared" si="31"/>
        <v>0.78641731650102853</v>
      </c>
    </row>
    <row r="724" spans="1:8" x14ac:dyDescent="0.45">
      <c r="A724" s="7">
        <v>43466</v>
      </c>
      <c r="B724" s="8">
        <v>111.3</v>
      </c>
      <c r="C724" s="9">
        <f t="shared" si="32"/>
        <v>5.4200542005420349E-3</v>
      </c>
      <c r="D724" s="9">
        <f t="shared" si="33"/>
        <v>3.1510658016681958E-2</v>
      </c>
      <c r="E724" s="9">
        <v>2.6522413673225144E-2</v>
      </c>
      <c r="F724" s="16">
        <v>2704.1</v>
      </c>
      <c r="G724" s="9">
        <v>-3.5853674402381093E-3</v>
      </c>
      <c r="H724" s="9">
        <f t="shared" si="31"/>
        <v>0.78026628587723512</v>
      </c>
    </row>
    <row r="725" spans="1:8" x14ac:dyDescent="0.45">
      <c r="A725" s="7">
        <v>43497</v>
      </c>
      <c r="B725" s="8">
        <v>111.5</v>
      </c>
      <c r="C725" s="9">
        <f t="shared" si="32"/>
        <v>1.7969451931716396E-3</v>
      </c>
      <c r="D725" s="9">
        <f t="shared" si="33"/>
        <v>2.575896964121438E-2</v>
      </c>
      <c r="E725" s="9"/>
      <c r="F725" s="16">
        <v>2784.49</v>
      </c>
      <c r="G725" s="9">
        <v>5.4383546572578316E-2</v>
      </c>
      <c r="H725" s="9">
        <f t="shared" si="31"/>
        <v>0.76076128236967977</v>
      </c>
    </row>
    <row r="726" spans="1:8" x14ac:dyDescent="0.45">
      <c r="A726" s="7">
        <v>43525</v>
      </c>
      <c r="B726" s="8">
        <v>111.9</v>
      </c>
      <c r="C726" s="9">
        <f t="shared" si="32"/>
        <v>8.9445438282664824E-4</v>
      </c>
      <c r="D726" s="9">
        <f t="shared" si="33"/>
        <v>2.6605504587156048E-2</v>
      </c>
      <c r="E726" s="9"/>
      <c r="F726" s="16">
        <v>2834.4</v>
      </c>
      <c r="G726" s="9">
        <v>7.0372518476519236E-2</v>
      </c>
      <c r="H726" s="9">
        <f t="shared" si="31"/>
        <v>0.7167626559014092</v>
      </c>
    </row>
    <row r="727" spans="1:8" x14ac:dyDescent="0.45">
      <c r="A727" s="7">
        <v>43556</v>
      </c>
      <c r="B727" s="8">
        <v>111.8</v>
      </c>
      <c r="C727" s="9">
        <f t="shared" si="32"/>
        <v>-2.67618198037467E-3</v>
      </c>
      <c r="D727" s="9">
        <f t="shared" si="33"/>
        <v>2.1937842778793293E-2</v>
      </c>
      <c r="E727" s="9">
        <v>2.2845677805866153E-2</v>
      </c>
      <c r="F727" s="16">
        <v>2945.83</v>
      </c>
      <c r="G727" s="9">
        <v>8.8922724246210366E-2</v>
      </c>
      <c r="H727" s="9">
        <f t="shared" si="31"/>
        <v>0.65479475828176792</v>
      </c>
    </row>
    <row r="728" spans="1:8" x14ac:dyDescent="0.45">
      <c r="A728" s="7">
        <v>43586</v>
      </c>
      <c r="B728" s="8">
        <v>111.8</v>
      </c>
      <c r="C728" s="9">
        <f t="shared" si="32"/>
        <v>0</v>
      </c>
      <c r="D728" s="9">
        <f t="shared" si="33"/>
        <v>2.1937842778793293E-2</v>
      </c>
      <c r="E728" s="9"/>
      <c r="F728" s="16">
        <v>2752.06</v>
      </c>
      <c r="G728" s="9">
        <v>1.2393412798835593E-2</v>
      </c>
      <c r="H728" s="9">
        <f t="shared" si="31"/>
        <v>0.60046848964371502</v>
      </c>
    </row>
    <row r="729" spans="1:8" x14ac:dyDescent="0.45">
      <c r="A729" s="7">
        <v>43617</v>
      </c>
      <c r="B729" s="8">
        <v>111.5</v>
      </c>
      <c r="C729" s="9">
        <f t="shared" si="32"/>
        <v>-1.7905102954342E-3</v>
      </c>
      <c r="D729" s="9">
        <f t="shared" si="33"/>
        <v>1.4558689717925288E-2</v>
      </c>
      <c r="E729" s="9"/>
      <c r="F729" s="16">
        <v>2941.76</v>
      </c>
      <c r="G729" s="9">
        <v>4.4551505442440777E-2</v>
      </c>
      <c r="H729" s="9">
        <f t="shared" si="31"/>
        <v>0.56472716581010995</v>
      </c>
    </row>
    <row r="730" spans="1:8" x14ac:dyDescent="0.45">
      <c r="A730" s="7">
        <v>43647</v>
      </c>
      <c r="B730" s="8">
        <v>112.2</v>
      </c>
      <c r="C730" s="9">
        <f t="shared" si="32"/>
        <v>8.0862533692722671E-3</v>
      </c>
      <c r="D730" s="9">
        <f t="shared" si="33"/>
        <v>1.3550135501354976E-2</v>
      </c>
      <c r="E730" s="9">
        <v>2.0275859565508911E-2</v>
      </c>
      <c r="F730" s="16">
        <v>2980.38</v>
      </c>
      <c r="G730" s="9">
        <v>2.7178850897606483E-2</v>
      </c>
      <c r="H730" s="9">
        <f t="shared" si="31"/>
        <v>0.56640240228324268</v>
      </c>
    </row>
    <row r="731" spans="1:8" x14ac:dyDescent="0.45">
      <c r="A731" s="7">
        <v>43678</v>
      </c>
      <c r="B731" s="8">
        <v>112.1</v>
      </c>
      <c r="C731" s="9">
        <f t="shared" si="32"/>
        <v>5.3811659192823935E-3</v>
      </c>
      <c r="D731" s="9">
        <f t="shared" si="33"/>
        <v>7.1877807726863363E-3</v>
      </c>
      <c r="E731" s="9" t="s">
        <v>10</v>
      </c>
      <c r="F731" s="16">
        <v>2926.46</v>
      </c>
      <c r="G731" s="9">
        <v>4.2828091083865196E-3</v>
      </c>
      <c r="H731" s="9">
        <f t="shared" si="31"/>
        <v>0.6019704549764231</v>
      </c>
    </row>
    <row r="732" spans="1:8" x14ac:dyDescent="0.45">
      <c r="A732" s="7">
        <v>43709</v>
      </c>
      <c r="B732" s="8">
        <v>111.8</v>
      </c>
      <c r="C732" s="9">
        <f t="shared" si="32"/>
        <v>-8.9365504915106531E-4</v>
      </c>
      <c r="D732" s="9">
        <f t="shared" si="33"/>
        <v>0</v>
      </c>
      <c r="E732" s="9" t="s">
        <v>10</v>
      </c>
      <c r="F732" s="16">
        <v>2976.74</v>
      </c>
      <c r="G732" s="9">
        <v>9.7723237101356372E-2</v>
      </c>
      <c r="H732" s="9">
        <f t="shared" si="31"/>
        <v>0.60420796664261311</v>
      </c>
    </row>
    <row r="733" spans="1:8" x14ac:dyDescent="0.45">
      <c r="A733" s="7">
        <v>43739</v>
      </c>
      <c r="B733" s="8">
        <v>111.3</v>
      </c>
      <c r="C733" s="9">
        <f t="shared" si="32"/>
        <v>-4.472271914132353E-3</v>
      </c>
      <c r="D733" s="9">
        <f t="shared" si="33"/>
        <v>-7.1364852809990831E-3</v>
      </c>
      <c r="E733" s="9">
        <v>3.182556070035214E-2</v>
      </c>
      <c r="F733" s="16">
        <v>3037.56</v>
      </c>
      <c r="G733" s="9">
        <v>0.10049746422821859</v>
      </c>
      <c r="H733" s="9">
        <f t="shared" si="31"/>
        <v>0.55575967743743182</v>
      </c>
    </row>
    <row r="734" spans="1:8" x14ac:dyDescent="0.45">
      <c r="A734" s="7">
        <v>43770</v>
      </c>
      <c r="B734" s="8">
        <v>111.2</v>
      </c>
      <c r="C734" s="9">
        <f t="shared" si="32"/>
        <v>-5.3667262969587792E-3</v>
      </c>
      <c r="D734" s="9">
        <f t="shared" si="33"/>
        <v>-5.3667262969587792E-3</v>
      </c>
      <c r="E734" s="9" t="s">
        <v>10</v>
      </c>
      <c r="F734" s="16">
        <v>3140.98</v>
      </c>
      <c r="G734" s="9">
        <v>0.25295884365240578</v>
      </c>
      <c r="H734" s="9">
        <f t="shared" si="31"/>
        <v>0.46039525752058497</v>
      </c>
    </row>
    <row r="735" spans="1:8" x14ac:dyDescent="0.45">
      <c r="A735" s="7">
        <v>43800</v>
      </c>
      <c r="B735" s="8">
        <v>110.9</v>
      </c>
      <c r="C735" s="9">
        <f t="shared" si="32"/>
        <v>-5.3811659192825045E-3</v>
      </c>
      <c r="D735" s="9">
        <f t="shared" si="33"/>
        <v>-7.1620411817368002E-3</v>
      </c>
      <c r="E735" s="9" t="s">
        <v>10</v>
      </c>
      <c r="F735" s="16">
        <v>3230.78</v>
      </c>
      <c r="G735" s="9">
        <v>0.19477090344292011</v>
      </c>
      <c r="H735" s="9">
        <f t="shared" si="31"/>
        <v>0.40642283518584088</v>
      </c>
    </row>
    <row r="736" spans="1:8" x14ac:dyDescent="0.45">
      <c r="A736" s="7">
        <v>43831</v>
      </c>
      <c r="B736" s="8">
        <v>111.4</v>
      </c>
      <c r="C736" s="9">
        <f t="shared" si="32"/>
        <v>-7.1301247771835552E-3</v>
      </c>
      <c r="D736" s="9">
        <f t="shared" si="33"/>
        <v>8.9847259658593082E-4</v>
      </c>
      <c r="E736" s="9">
        <v>1.2265547889679818E-2</v>
      </c>
      <c r="F736" s="16">
        <v>3225.52</v>
      </c>
      <c r="G736" s="9">
        <v>0.15838807106507843</v>
      </c>
      <c r="H736" s="9">
        <f t="shared" si="31"/>
        <v>0.35818729488381379</v>
      </c>
    </row>
    <row r="737" spans="1:8" x14ac:dyDescent="0.45">
      <c r="A737" s="7">
        <v>43862</v>
      </c>
      <c r="B737" s="8">
        <v>111.4</v>
      </c>
      <c r="C737" s="9">
        <f t="shared" si="32"/>
        <v>-6.2444246208741561E-3</v>
      </c>
      <c r="D737" s="9">
        <f t="shared" si="33"/>
        <v>-8.9686098654706559E-4</v>
      </c>
      <c r="E737" s="9" t="s">
        <v>10</v>
      </c>
      <c r="F737" s="16">
        <v>2954.22</v>
      </c>
      <c r="G737" s="9">
        <v>4.2273497036409716E-2</v>
      </c>
      <c r="H737" s="9">
        <f t="shared" si="31"/>
        <v>0.33929371349841586</v>
      </c>
    </row>
    <row r="738" spans="1:8" x14ac:dyDescent="0.45">
      <c r="A738" s="7">
        <v>43891</v>
      </c>
      <c r="B738" s="8">
        <v>106.2</v>
      </c>
      <c r="C738" s="9">
        <f t="shared" si="32"/>
        <v>-5.0089445438282643E-2</v>
      </c>
      <c r="D738" s="9">
        <f t="shared" si="33"/>
        <v>-5.0938337801608613E-2</v>
      </c>
      <c r="E738" s="9" t="s">
        <v>10</v>
      </c>
      <c r="F738" s="16">
        <v>2584.59</v>
      </c>
      <c r="G738" s="9">
        <v>-0.12262757864506771</v>
      </c>
      <c r="H738" s="9">
        <f t="shared" si="31"/>
        <v>0.35411286859343505</v>
      </c>
    </row>
    <row r="739" spans="1:8" x14ac:dyDescent="0.45">
      <c r="A739" s="7">
        <v>43922</v>
      </c>
      <c r="B739" s="8">
        <v>100.3</v>
      </c>
      <c r="C739" s="9">
        <f t="shared" si="32"/>
        <v>-9.8831985624438512E-2</v>
      </c>
      <c r="D739" s="9">
        <f t="shared" si="33"/>
        <v>-0.10286225402504467</v>
      </c>
      <c r="E739" s="9">
        <v>-7.5284602105037179E-2</v>
      </c>
      <c r="F739" s="16">
        <v>2912.43</v>
      </c>
      <c r="G739" s="9">
        <v>5.8272712077498269E-2</v>
      </c>
      <c r="H739" s="9">
        <f t="shared" si="31"/>
        <v>0.3410782476808587</v>
      </c>
    </row>
    <row r="740" spans="1:8" x14ac:dyDescent="0.45">
      <c r="A740" s="7">
        <v>43952</v>
      </c>
      <c r="B740" s="8">
        <v>102.1</v>
      </c>
      <c r="C740" s="9">
        <f t="shared" si="32"/>
        <v>-8.1834532374100766E-2</v>
      </c>
      <c r="D740" s="9">
        <f t="shared" si="33"/>
        <v>-8.6762075134168226E-2</v>
      </c>
      <c r="E740" s="9" t="s">
        <v>10</v>
      </c>
      <c r="F740" s="16">
        <v>3044.31</v>
      </c>
      <c r="G740" s="9">
        <v>3.4860083759382043E-2</v>
      </c>
      <c r="H740" s="9">
        <f t="shared" si="31"/>
        <v>0.33490471321309478</v>
      </c>
    </row>
    <row r="741" spans="1:8" x14ac:dyDescent="0.45">
      <c r="A741" s="7">
        <v>43983</v>
      </c>
      <c r="B741" s="8">
        <v>104.2</v>
      </c>
      <c r="C741" s="9">
        <f t="shared" si="32"/>
        <v>-6.0414788097385097E-2</v>
      </c>
      <c r="D741" s="9">
        <f t="shared" si="33"/>
        <v>-6.5470852017937231E-2</v>
      </c>
      <c r="E741" s="9" t="s">
        <v>10</v>
      </c>
      <c r="F741" s="16">
        <v>3100.29</v>
      </c>
      <c r="G741" s="9">
        <v>4.0233124635113596E-2</v>
      </c>
      <c r="H741" s="9">
        <f t="shared" si="31"/>
        <v>0.33375571659325931</v>
      </c>
    </row>
    <row r="742" spans="1:8" x14ac:dyDescent="0.45">
      <c r="A742" s="7">
        <v>44013</v>
      </c>
      <c r="B742" s="8">
        <v>105.9</v>
      </c>
      <c r="C742" s="9">
        <f t="shared" si="32"/>
        <v>-4.9371633752244182E-2</v>
      </c>
      <c r="D742" s="9">
        <f t="shared" si="33"/>
        <v>-5.6149732620320858E-2</v>
      </c>
      <c r="E742" s="9">
        <v>-1.4689314767167172E-2</v>
      </c>
      <c r="F742" s="16">
        <v>3271.12</v>
      </c>
      <c r="G742" s="9">
        <v>0.11777369244753041</v>
      </c>
      <c r="H742" s="9">
        <f t="shared" si="31"/>
        <v>0.33803628107995576</v>
      </c>
    </row>
    <row r="743" spans="1:8" x14ac:dyDescent="0.45">
      <c r="A743" s="7">
        <v>44044</v>
      </c>
      <c r="B743" s="8">
        <v>106.8</v>
      </c>
      <c r="C743" s="9">
        <f t="shared" si="32"/>
        <v>-4.1292639138240661E-2</v>
      </c>
      <c r="D743" s="9">
        <f t="shared" si="33"/>
        <v>-4.7279214986619023E-2</v>
      </c>
      <c r="E743" s="9" t="s">
        <v>10</v>
      </c>
      <c r="F743" s="16">
        <v>3500.31</v>
      </c>
      <c r="G743" s="9">
        <v>0.175887044216156</v>
      </c>
      <c r="H743" s="9">
        <f t="shared" si="31"/>
        <v>0.32876398812248492</v>
      </c>
    </row>
    <row r="744" spans="1:8" x14ac:dyDescent="0.45">
      <c r="A744" s="7">
        <v>44075</v>
      </c>
      <c r="B744" s="8">
        <v>107.3</v>
      </c>
      <c r="C744" s="9">
        <f t="shared" si="32"/>
        <v>1.0357815442561202E-2</v>
      </c>
      <c r="D744" s="9">
        <f t="shared" si="33"/>
        <v>-4.0250447227191399E-2</v>
      </c>
      <c r="E744" s="9" t="s">
        <v>10</v>
      </c>
      <c r="F744" s="16">
        <v>3363</v>
      </c>
      <c r="G744" s="9">
        <v>0.10713862442223365</v>
      </c>
      <c r="H744" s="9">
        <f t="shared" si="31"/>
        <v>0.34704199967352495</v>
      </c>
    </row>
    <row r="745" spans="1:8" x14ac:dyDescent="0.45">
      <c r="A745" s="7">
        <v>44105</v>
      </c>
      <c r="B745" s="8">
        <v>107.8</v>
      </c>
      <c r="C745" s="9">
        <f t="shared" si="32"/>
        <v>7.4775672981056918E-2</v>
      </c>
      <c r="D745" s="9">
        <f t="shared" si="33"/>
        <v>-3.1446540880503138E-2</v>
      </c>
      <c r="E745" s="9">
        <v>-1.0832850303525987E-2</v>
      </c>
      <c r="F745" s="16">
        <v>3269.96</v>
      </c>
      <c r="G745" s="9">
        <v>4.1063617087660542E-2</v>
      </c>
      <c r="H745" s="9">
        <f t="shared" si="31"/>
        <v>0.32005071093756293</v>
      </c>
    </row>
    <row r="746" spans="1:8" x14ac:dyDescent="0.45">
      <c r="A746" s="7">
        <v>44136</v>
      </c>
      <c r="B746" s="8">
        <v>108.4</v>
      </c>
      <c r="C746" s="9">
        <f t="shared" si="32"/>
        <v>6.1704211557296773E-2</v>
      </c>
      <c r="D746" s="9">
        <f t="shared" si="33"/>
        <v>-2.5179856115107868E-2</v>
      </c>
      <c r="E746" s="9" t="s">
        <v>10</v>
      </c>
      <c r="F746" s="16">
        <v>3621.63</v>
      </c>
      <c r="G746" s="9">
        <v>0.12097697769578859</v>
      </c>
      <c r="H746" s="9">
        <f t="shared" si="31"/>
        <v>0.32003963370101357</v>
      </c>
    </row>
    <row r="747" spans="1:8" x14ac:dyDescent="0.45">
      <c r="A747" s="7">
        <v>44166</v>
      </c>
      <c r="B747" s="8">
        <v>109.1</v>
      </c>
      <c r="C747" s="9">
        <f t="shared" si="32"/>
        <v>4.7024952015354948E-2</v>
      </c>
      <c r="D747" s="9">
        <f t="shared" si="33"/>
        <v>-1.6230838593327412E-2</v>
      </c>
      <c r="E747" s="9" t="s">
        <v>10</v>
      </c>
      <c r="F747" s="16">
        <v>3756.07</v>
      </c>
      <c r="G747" s="9">
        <v>0.16448510627743748</v>
      </c>
      <c r="H747" s="9">
        <f t="shared" si="31"/>
        <v>0.33182209020291276</v>
      </c>
    </row>
    <row r="748" spans="1:8" x14ac:dyDescent="0.45">
      <c r="A748" s="7">
        <v>44197</v>
      </c>
      <c r="B748" s="8">
        <v>109.8</v>
      </c>
      <c r="C748" s="9">
        <f t="shared" si="32"/>
        <v>3.6827195467421969E-2</v>
      </c>
      <c r="D748" s="9">
        <f t="shared" si="33"/>
        <v>-1.4362657091562037E-2</v>
      </c>
      <c r="E748" s="9">
        <v>1.5726073238882199E-2</v>
      </c>
      <c r="F748" s="16">
        <v>3714.24</v>
      </c>
      <c r="G748" s="9">
        <v>0.2572658772874058</v>
      </c>
      <c r="H748" s="9">
        <f t="shared" si="31"/>
        <v>0.34444517951739201</v>
      </c>
    </row>
    <row r="749" spans="1:8" x14ac:dyDescent="0.45">
      <c r="A749" s="7">
        <v>44228</v>
      </c>
      <c r="B749" s="8">
        <v>109.9</v>
      </c>
      <c r="C749" s="9">
        <f t="shared" si="32"/>
        <v>2.9026217228464546E-2</v>
      </c>
      <c r="D749" s="9">
        <f t="shared" si="33"/>
        <v>-1.3464991023339312E-2</v>
      </c>
      <c r="E749" s="9" t="s">
        <v>10</v>
      </c>
      <c r="F749" s="16">
        <v>3811.15</v>
      </c>
      <c r="G749" s="9">
        <v>0.47456656568353195</v>
      </c>
      <c r="H749" s="9">
        <f t="shared" si="31"/>
        <v>0.36485870117496805</v>
      </c>
    </row>
    <row r="750" spans="1:8" x14ac:dyDescent="0.45">
      <c r="A750" s="7">
        <v>44256</v>
      </c>
      <c r="B750" s="8">
        <v>110.9</v>
      </c>
      <c r="C750" s="9">
        <f t="shared" si="32"/>
        <v>3.3550792171481936E-2</v>
      </c>
      <c r="D750" s="9">
        <f t="shared" si="33"/>
        <v>4.4256120527307097E-2</v>
      </c>
      <c r="E750" s="9" t="s">
        <v>10</v>
      </c>
      <c r="F750" s="16">
        <v>3972.89</v>
      </c>
      <c r="G750" s="9">
        <v>0.36411518903458628</v>
      </c>
      <c r="H750" s="9">
        <f t="shared" si="31"/>
        <v>0.3807907621415999</v>
      </c>
    </row>
    <row r="751" spans="1:8" x14ac:dyDescent="0.45">
      <c r="A751" s="7">
        <v>44287</v>
      </c>
      <c r="B751" s="8">
        <v>112</v>
      </c>
      <c r="C751" s="9">
        <f t="shared" si="32"/>
        <v>3.8961038961039085E-2</v>
      </c>
      <c r="D751" s="9">
        <f t="shared" si="33"/>
        <v>0.11665004985044858</v>
      </c>
      <c r="E751" s="9">
        <v>0.11950272211519608</v>
      </c>
      <c r="F751" s="16">
        <v>4181.17</v>
      </c>
      <c r="G751" s="9">
        <v>0.37343765910830373</v>
      </c>
      <c r="H751" s="9">
        <f t="shared" si="31"/>
        <v>0.39778726169584</v>
      </c>
    </row>
    <row r="752" spans="1:8" x14ac:dyDescent="0.45">
      <c r="A752" s="7">
        <v>44317</v>
      </c>
      <c r="B752" s="8">
        <v>112.7</v>
      </c>
      <c r="C752" s="9">
        <f t="shared" si="32"/>
        <v>3.9667896678966752E-2</v>
      </c>
      <c r="D752" s="9">
        <f t="shared" si="33"/>
        <v>0.10381978452497553</v>
      </c>
      <c r="E752" s="9" t="s">
        <v>10</v>
      </c>
      <c r="F752" s="16">
        <v>4204.1099999999997</v>
      </c>
      <c r="G752" s="9">
        <v>0.35603766099300377</v>
      </c>
      <c r="H752" s="9">
        <f t="shared" si="31"/>
        <v>0.41175955986764629</v>
      </c>
    </row>
    <row r="753" spans="1:18" x14ac:dyDescent="0.45">
      <c r="A753" s="7">
        <v>44348</v>
      </c>
      <c r="B753" s="8">
        <v>113.6</v>
      </c>
      <c r="C753" s="9">
        <f t="shared" si="32"/>
        <v>4.124656278643446E-2</v>
      </c>
      <c r="D753" s="9">
        <f t="shared" si="33"/>
        <v>9.0211132437619801E-2</v>
      </c>
      <c r="E753" s="9" t="s">
        <v>10</v>
      </c>
      <c r="F753" s="16">
        <v>4297.5</v>
      </c>
      <c r="G753" s="9">
        <v>0.31377020714617626</v>
      </c>
      <c r="H753" s="9">
        <f t="shared" si="31"/>
        <v>0.42852032578085358</v>
      </c>
    </row>
    <row r="754" spans="1:18" x14ac:dyDescent="0.45">
      <c r="A754" s="7">
        <v>44378</v>
      </c>
      <c r="B754" s="8">
        <v>114.7</v>
      </c>
      <c r="C754" s="9">
        <f t="shared" si="32"/>
        <v>4.4626593806921688E-2</v>
      </c>
      <c r="D754" s="9">
        <f t="shared" si="33"/>
        <v>8.3097261567516512E-2</v>
      </c>
      <c r="E754" s="9">
        <v>4.7353167947109309E-2</v>
      </c>
      <c r="F754" s="16">
        <v>4395.26</v>
      </c>
      <c r="G754" s="9">
        <v>0.25567735429147714</v>
      </c>
      <c r="H754" s="9">
        <f t="shared" si="31"/>
        <v>0.4367301163650526</v>
      </c>
    </row>
    <row r="755" spans="1:18" x14ac:dyDescent="0.45">
      <c r="A755" s="7">
        <v>44409</v>
      </c>
      <c r="B755" s="8">
        <v>115.4</v>
      </c>
      <c r="C755" s="9">
        <f t="shared" si="32"/>
        <v>5.0045495905368442E-2</v>
      </c>
      <c r="D755" s="9">
        <f t="shared" si="33"/>
        <v>8.0524344569288475E-2</v>
      </c>
      <c r="E755" s="9" t="s">
        <v>10</v>
      </c>
      <c r="F755" s="16">
        <v>4522.68</v>
      </c>
      <c r="G755" s="9">
        <v>0.344834968777877</v>
      </c>
      <c r="H755" s="9">
        <f t="shared" si="31"/>
        <v>0.44825902030397918</v>
      </c>
    </row>
    <row r="756" spans="1:18" x14ac:dyDescent="0.45">
      <c r="A756" s="7">
        <v>44440</v>
      </c>
      <c r="B756" s="8">
        <v>115.4</v>
      </c>
      <c r="C756" s="9">
        <f t="shared" si="32"/>
        <v>4.0577096483318309E-2</v>
      </c>
      <c r="D756" s="9">
        <f t="shared" si="33"/>
        <v>7.5489282385834189E-2</v>
      </c>
      <c r="E756" s="9" t="s">
        <v>10</v>
      </c>
      <c r="F756" s="16">
        <v>4307.54</v>
      </c>
      <c r="G756" s="9">
        <v>0.31730663372029011</v>
      </c>
      <c r="H756" s="9">
        <f t="shared" si="31"/>
        <v>0.45384246531275946</v>
      </c>
    </row>
    <row r="757" spans="1:18" x14ac:dyDescent="0.45">
      <c r="A757" s="7">
        <v>44470</v>
      </c>
      <c r="B757" s="8">
        <v>116.2</v>
      </c>
      <c r="C757" s="9">
        <f t="shared" si="32"/>
        <v>3.7500000000000089E-2</v>
      </c>
      <c r="D757" s="9">
        <f t="shared" si="33"/>
        <v>7.7922077922077948E-2</v>
      </c>
      <c r="E757" s="9">
        <v>5.4210917824865756E-2</v>
      </c>
      <c r="F757" s="16">
        <v>4605.38</v>
      </c>
      <c r="G757" s="9">
        <v>0.27163183428456245</v>
      </c>
      <c r="H757" s="9">
        <f t="shared" si="31"/>
        <v>0.45682452098290405</v>
      </c>
    </row>
    <row r="758" spans="1:18" x14ac:dyDescent="0.45">
      <c r="A758" s="7">
        <v>44501</v>
      </c>
      <c r="B758" s="8">
        <v>116.9</v>
      </c>
      <c r="C758" s="9">
        <f t="shared" si="32"/>
        <v>3.7267080745341685E-2</v>
      </c>
      <c r="D758" s="9">
        <f t="shared" si="33"/>
        <v>7.8413284132841321E-2</v>
      </c>
      <c r="E758" s="9" t="s">
        <v>10</v>
      </c>
      <c r="F758" s="16">
        <v>4567</v>
      </c>
      <c r="G758" s="9">
        <v>0.21589853224247679</v>
      </c>
      <c r="H758" s="9">
        <f t="shared" si="31"/>
        <v>0.45429148418685017</v>
      </c>
    </row>
    <row r="759" spans="1:18" x14ac:dyDescent="0.45">
      <c r="A759" s="7">
        <v>44531</v>
      </c>
      <c r="B759" s="8">
        <v>117.8</v>
      </c>
      <c r="C759" s="9">
        <f t="shared" si="32"/>
        <v>3.6971830985915499E-2</v>
      </c>
      <c r="D759" s="9">
        <f t="shared" si="33"/>
        <v>7.9743354720440029E-2</v>
      </c>
      <c r="E759" s="9" t="s">
        <v>10</v>
      </c>
      <c r="F759" s="16">
        <v>4766.18</v>
      </c>
      <c r="G759" s="9">
        <v>0.28321810114586043</v>
      </c>
      <c r="H759" s="9">
        <f t="shared" si="31"/>
        <v>0.44224456639802739</v>
      </c>
    </row>
    <row r="760" spans="1:18" x14ac:dyDescent="0.45">
      <c r="A760" s="7">
        <v>44562</v>
      </c>
      <c r="B760" s="8">
        <v>117.2</v>
      </c>
      <c r="C760" s="9">
        <f t="shared" si="32"/>
        <v>2.1795989537924942E-2</v>
      </c>
      <c r="D760" s="9">
        <f t="shared" si="33"/>
        <v>6.7395264116575593E-2</v>
      </c>
      <c r="E760" s="9">
        <v>3.5650820052708365E-2</v>
      </c>
      <c r="F760" s="16">
        <v>4515.55</v>
      </c>
      <c r="G760" s="9">
        <v>0.18482610235755614</v>
      </c>
      <c r="H760" s="9">
        <f t="shared" si="31"/>
        <v>0.43418864690251396</v>
      </c>
    </row>
    <row r="761" spans="1:18" x14ac:dyDescent="0.45">
      <c r="A761" s="7">
        <v>44593</v>
      </c>
      <c r="B761" s="8">
        <v>117.6</v>
      </c>
      <c r="C761" s="9">
        <f t="shared" si="32"/>
        <v>1.9064124783362058E-2</v>
      </c>
      <c r="D761" s="9">
        <f t="shared" si="33"/>
        <v>7.0063694267515908E-2</v>
      </c>
      <c r="E761" s="9" t="s">
        <v>10</v>
      </c>
      <c r="F761" s="16">
        <v>4373.9399999999996</v>
      </c>
      <c r="G761" s="9">
        <v>0.10094666602901156</v>
      </c>
      <c r="H761" s="9">
        <f t="shared" si="31"/>
        <v>0.43172741709611812</v>
      </c>
    </row>
    <row r="762" spans="1:18" x14ac:dyDescent="0.45">
      <c r="A762" s="7">
        <v>44621</v>
      </c>
      <c r="B762" s="8">
        <v>117.6</v>
      </c>
      <c r="C762" s="9">
        <f t="shared" si="32"/>
        <v>1.9064124783362058E-2</v>
      </c>
      <c r="D762" s="9">
        <f t="shared" si="33"/>
        <v>6.0414788097384875E-2</v>
      </c>
      <c r="E762" s="9" t="s">
        <v>10</v>
      </c>
      <c r="F762" s="16">
        <v>4530.41</v>
      </c>
      <c r="G762" s="9">
        <v>8.3526859706732751E-2</v>
      </c>
      <c r="H762" s="9">
        <f t="shared" si="31"/>
        <v>0.43143936308327829</v>
      </c>
    </row>
    <row r="763" spans="1:18" x14ac:dyDescent="0.45">
      <c r="A763" s="7">
        <v>44652</v>
      </c>
      <c r="B763" s="8">
        <v>116.9</v>
      </c>
      <c r="C763" s="9">
        <f t="shared" si="32"/>
        <v>6.0240963855422436E-3</v>
      </c>
      <c r="D763" s="9">
        <f t="shared" si="33"/>
        <v>4.3749999999999956E-2</v>
      </c>
      <c r="E763" s="9">
        <v>1.8705984510977824E-2</v>
      </c>
      <c r="F763" s="16">
        <v>4131.93</v>
      </c>
      <c r="G763" s="9">
        <v>-1.7168913277720941E-2</v>
      </c>
      <c r="H763" s="9">
        <f t="shared" si="31"/>
        <v>0.44308566244681674</v>
      </c>
    </row>
    <row r="764" spans="1:18" x14ac:dyDescent="0.45">
      <c r="A764" s="7">
        <v>44682</v>
      </c>
      <c r="B764" s="8">
        <v>115.9</v>
      </c>
      <c r="C764" s="9">
        <f t="shared" si="32"/>
        <v>-8.5543199315654128E-3</v>
      </c>
      <c r="D764" s="9">
        <f t="shared" si="33"/>
        <v>2.8393966282165062E-2</v>
      </c>
      <c r="E764" s="9" t="s">
        <v>10</v>
      </c>
      <c r="F764" s="16">
        <v>4132.1499999999996</v>
      </c>
      <c r="G764" s="9">
        <v>-3.8475858057009975E-2</v>
      </c>
      <c r="H764" s="9">
        <f t="shared" si="31"/>
        <v>0.45729311483094337</v>
      </c>
    </row>
    <row r="765" spans="1:18" x14ac:dyDescent="0.45">
      <c r="A765" s="7">
        <v>44713</v>
      </c>
      <c r="B765" s="8">
        <v>115.1</v>
      </c>
      <c r="C765" s="9">
        <f t="shared" si="32"/>
        <v>-2.2920203735144362E-2</v>
      </c>
      <c r="D765" s="9">
        <f t="shared" si="33"/>
        <v>1.3204225352112742E-2</v>
      </c>
      <c r="E765" s="9" t="s">
        <v>10</v>
      </c>
      <c r="F765" s="16">
        <v>3785.38</v>
      </c>
      <c r="G765" s="9">
        <v>-0.13875857173409539</v>
      </c>
      <c r="H765" s="9">
        <f t="shared" si="31"/>
        <v>0.48409615370115366</v>
      </c>
      <c r="I765" s="30"/>
      <c r="J765" s="31"/>
      <c r="K765" s="31"/>
      <c r="L765" s="31"/>
      <c r="M765" s="31"/>
      <c r="N765" s="31"/>
      <c r="O765" s="31"/>
      <c r="P765" s="31"/>
      <c r="Q765" s="31"/>
      <c r="R765" s="32"/>
    </row>
    <row r="766" spans="1:18" x14ac:dyDescent="0.45">
      <c r="A766" s="7">
        <v>44743</v>
      </c>
      <c r="B766" s="8">
        <v>114.4</v>
      </c>
      <c r="C766" s="9">
        <f t="shared" si="32"/>
        <v>-2.3890784982935176E-2</v>
      </c>
      <c r="D766" s="9">
        <f t="shared" si="33"/>
        <v>-2.6155187445510153E-3</v>
      </c>
      <c r="E766" s="9">
        <v>1.7132131361220271E-2</v>
      </c>
      <c r="F766" s="16">
        <v>4130.29</v>
      </c>
      <c r="G766" s="9">
        <v>-8.6760504833417421E-2</v>
      </c>
      <c r="H766" s="9">
        <f t="shared" si="31"/>
        <v>0.50255911391896302</v>
      </c>
      <c r="I766" s="33"/>
      <c r="R766" s="34"/>
    </row>
    <row r="767" spans="1:18" x14ac:dyDescent="0.45">
      <c r="A767" s="7">
        <v>44774</v>
      </c>
      <c r="B767" s="8">
        <v>114.1</v>
      </c>
      <c r="C767" s="9">
        <f t="shared" si="32"/>
        <v>-2.9761904761904767E-2</v>
      </c>
      <c r="D767" s="9">
        <f t="shared" si="33"/>
        <v>-1.1265164644714165E-2</v>
      </c>
      <c r="E767" s="9" t="s">
        <v>10</v>
      </c>
      <c r="F767" s="16">
        <v>3955</v>
      </c>
      <c r="G767" s="9">
        <v>-8.1842536575400332E-2</v>
      </c>
      <c r="H767" s="9">
        <f t="shared" si="31"/>
        <v>0.52095296608307806</v>
      </c>
      <c r="I767" s="33"/>
      <c r="R767" s="34"/>
    </row>
    <row r="768" spans="1:18" x14ac:dyDescent="0.45">
      <c r="A768" s="7">
        <v>44805</v>
      </c>
      <c r="B768" s="8">
        <v>113.5</v>
      </c>
      <c r="C768" s="9">
        <f t="shared" si="32"/>
        <v>-3.4863945578231248E-2</v>
      </c>
      <c r="D768" s="9">
        <f t="shared" si="33"/>
        <v>-1.6464471403812908E-2</v>
      </c>
      <c r="E768" s="9" t="s">
        <v>10</v>
      </c>
      <c r="F768" s="16">
        <v>3585.62</v>
      </c>
      <c r="G768" s="9">
        <v>-0.22142798205576961</v>
      </c>
      <c r="H768" s="9">
        <f t="shared" si="31"/>
        <v>0.55653928707393119</v>
      </c>
      <c r="I768" s="33"/>
      <c r="R768" s="34"/>
    </row>
    <row r="769" spans="1:18" x14ac:dyDescent="0.45">
      <c r="A769" s="7">
        <v>44835</v>
      </c>
      <c r="B769" s="8">
        <v>112.5</v>
      </c>
      <c r="C769" s="9">
        <f t="shared" si="32"/>
        <v>-3.763900769888795E-2</v>
      </c>
      <c r="D769" s="9">
        <f t="shared" si="33"/>
        <v>-3.184165232358005E-2</v>
      </c>
      <c r="E769" s="9">
        <v>6.5169165934091389E-3</v>
      </c>
      <c r="F769" s="16">
        <v>3871.98</v>
      </c>
      <c r="G769" s="9">
        <v>-0.15218305233194657</v>
      </c>
      <c r="H769" s="9">
        <f t="shared" si="31"/>
        <v>0.57981836140236054</v>
      </c>
      <c r="I769" s="33"/>
      <c r="R769" s="34"/>
    </row>
    <row r="770" spans="1:18" x14ac:dyDescent="0.45">
      <c r="A770" s="7">
        <v>44866</v>
      </c>
      <c r="B770" s="8">
        <v>111.5</v>
      </c>
      <c r="C770" s="9">
        <f t="shared" si="32"/>
        <v>-3.7963761863675671E-2</v>
      </c>
      <c r="D770" s="9">
        <f t="shared" si="33"/>
        <v>-4.6193327630453473E-2</v>
      </c>
      <c r="E770" s="9" t="s">
        <v>10</v>
      </c>
      <c r="F770" s="16">
        <v>4080.11</v>
      </c>
      <c r="G770" s="9">
        <v>-0.14394546576083994</v>
      </c>
      <c r="H770" s="9">
        <f t="shared" si="31"/>
        <v>0.59872057499423992</v>
      </c>
      <c r="I770" s="33"/>
      <c r="R770" s="34"/>
    </row>
    <row r="771" spans="1:18" x14ac:dyDescent="0.45">
      <c r="A771" s="7">
        <v>44896</v>
      </c>
      <c r="B771" s="8">
        <v>110.7</v>
      </c>
      <c r="C771" s="9">
        <f t="shared" si="32"/>
        <v>-3.8227628149435255E-2</v>
      </c>
      <c r="D771" s="9">
        <f t="shared" si="33"/>
        <v>-6.027164685908315E-2</v>
      </c>
      <c r="E771" s="9" t="s">
        <v>10</v>
      </c>
      <c r="F771" s="16">
        <v>3839.5</v>
      </c>
      <c r="G771" s="9">
        <v>-0.14971598144190634</v>
      </c>
      <c r="H771" s="9">
        <f t="shared" si="31"/>
        <v>0.6159228034733617</v>
      </c>
      <c r="I771" s="33"/>
      <c r="R771" s="34"/>
    </row>
    <row r="772" spans="1:18" x14ac:dyDescent="0.45">
      <c r="A772" s="7">
        <v>44927</v>
      </c>
      <c r="B772" s="8">
        <v>110.2</v>
      </c>
      <c r="C772" s="9">
        <f t="shared" si="32"/>
        <v>-3.6713286713286775E-2</v>
      </c>
      <c r="D772" s="9">
        <f t="shared" si="33"/>
        <v>-5.9726962457337884E-2</v>
      </c>
      <c r="E772" s="9">
        <v>1.7179273017444263E-2</v>
      </c>
      <c r="F772" s="16">
        <v>4076.6</v>
      </c>
      <c r="G772" s="9">
        <v>-6.7979899129846255E-2</v>
      </c>
      <c r="H772" s="9">
        <f t="shared" si="31"/>
        <v>0.62509959260432257</v>
      </c>
      <c r="I772" s="33"/>
      <c r="R772" s="34"/>
    </row>
    <row r="773" spans="1:18" x14ac:dyDescent="0.45">
      <c r="A773" s="7">
        <v>44958</v>
      </c>
      <c r="B773" s="8">
        <v>109.6</v>
      </c>
      <c r="C773" s="9">
        <f t="shared" si="32"/>
        <v>-3.9439088518843146E-2</v>
      </c>
      <c r="D773" s="9">
        <f t="shared" si="33"/>
        <v>-6.8027210884353706E-2</v>
      </c>
      <c r="E773" s="9" t="s">
        <v>10</v>
      </c>
      <c r="F773" s="16">
        <v>3970.15</v>
      </c>
      <c r="G773" s="9">
        <v>-0.12366651141949619</v>
      </c>
      <c r="H773" s="9">
        <f t="shared" si="31"/>
        <v>0.63778668084035628</v>
      </c>
      <c r="I773" s="33"/>
      <c r="R773" s="34"/>
    </row>
    <row r="774" spans="1:18" x14ac:dyDescent="0.45">
      <c r="A774" s="7">
        <v>44986</v>
      </c>
      <c r="B774" s="8">
        <v>108.3</v>
      </c>
      <c r="C774" s="9">
        <f t="shared" si="32"/>
        <v>-4.5814977973568261E-2</v>
      </c>
      <c r="D774" s="9">
        <f t="shared" si="33"/>
        <v>-7.9081632653061229E-2</v>
      </c>
      <c r="E774" s="9" t="s">
        <v>10</v>
      </c>
      <c r="F774" s="16">
        <v>4109.3100000000004</v>
      </c>
      <c r="G774" s="9">
        <v>-5.4744393056029243E-3</v>
      </c>
      <c r="H774" s="9">
        <f t="shared" si="31"/>
        <v>0.64077445816907541</v>
      </c>
      <c r="I774" s="33"/>
      <c r="R774" s="34"/>
    </row>
    <row r="775" spans="1:18" x14ac:dyDescent="0.45">
      <c r="A775" s="7">
        <v>45017</v>
      </c>
      <c r="B775" s="8">
        <v>107.4</v>
      </c>
      <c r="C775" s="9">
        <f t="shared" si="32"/>
        <v>-4.5333333333333337E-2</v>
      </c>
      <c r="D775" s="9">
        <f t="shared" si="33"/>
        <v>-8.1266039349871644E-2</v>
      </c>
      <c r="E775" s="9">
        <v>2.3824681594386554E-2</v>
      </c>
      <c r="F775" s="16">
        <v>4169.4799999999996</v>
      </c>
      <c r="G775" s="9">
        <v>9.034037970548003E-3</v>
      </c>
      <c r="H775" s="9">
        <f t="shared" si="31"/>
        <v>0.64112378516821644</v>
      </c>
      <c r="I775" s="33"/>
      <c r="R775" s="34"/>
    </row>
    <row r="776" spans="1:18" x14ac:dyDescent="0.45">
      <c r="A776" s="7">
        <v>45047</v>
      </c>
      <c r="B776" s="8">
        <v>106.7</v>
      </c>
      <c r="C776" s="9">
        <f t="shared" si="32"/>
        <v>-4.3049327354260036E-2</v>
      </c>
      <c r="D776" s="9">
        <f t="shared" si="33"/>
        <v>-7.9378774805867192E-2</v>
      </c>
      <c r="E776" s="9" t="s">
        <v>10</v>
      </c>
      <c r="F776" s="16">
        <v>4179.83</v>
      </c>
      <c r="G776" s="9">
        <v>0.1042035409919215</v>
      </c>
      <c r="H776" s="9">
        <f t="shared" si="31"/>
        <v>0.63090291589521164</v>
      </c>
      <c r="I776" s="33"/>
      <c r="R776" s="34"/>
    </row>
    <row r="777" spans="1:18" x14ac:dyDescent="0.45">
      <c r="A777" s="7">
        <v>45078</v>
      </c>
      <c r="B777" s="8">
        <v>106</v>
      </c>
      <c r="C777" s="9">
        <f t="shared" si="32"/>
        <v>-4.2457091237579014E-2</v>
      </c>
      <c r="D777" s="9">
        <f t="shared" si="33"/>
        <v>-7.9061685490877442E-2</v>
      </c>
      <c r="E777" s="9" t="s">
        <v>10</v>
      </c>
      <c r="F777" s="16">
        <v>4450.38</v>
      </c>
      <c r="G777" s="9">
        <v>7.7498190199719666E-2</v>
      </c>
      <c r="H777" s="9">
        <f t="shared" ref="H777:H786" si="34">CORREL(G657:G777,D663:D783)</f>
        <v>0.62403897971127487</v>
      </c>
      <c r="I777" s="33"/>
      <c r="R777" s="34"/>
    </row>
    <row r="778" spans="1:18" x14ac:dyDescent="0.45">
      <c r="A778" s="7">
        <v>45108</v>
      </c>
      <c r="B778" s="8">
        <v>105.7</v>
      </c>
      <c r="C778" s="9">
        <f t="shared" ref="C778:C788" si="35">B778/B772-1</f>
        <v>-4.083484573502727E-2</v>
      </c>
      <c r="D778" s="9">
        <f t="shared" si="33"/>
        <v>-7.6048951048951041E-2</v>
      </c>
      <c r="E778" s="9">
        <v>2.9268869981759371E-2</v>
      </c>
      <c r="F778" s="16">
        <v>4588.96</v>
      </c>
      <c r="G778" s="9">
        <v>0.16029329962073327</v>
      </c>
      <c r="H778" s="9">
        <f t="shared" si="34"/>
        <v>0.60730915577577316</v>
      </c>
      <c r="I778" s="33"/>
      <c r="R778" s="34"/>
    </row>
    <row r="779" spans="1:18" x14ac:dyDescent="0.45">
      <c r="A779" s="7">
        <v>45139</v>
      </c>
      <c r="B779" s="8">
        <v>105.3</v>
      </c>
      <c r="C779" s="9">
        <f t="shared" si="35"/>
        <v>-3.9233576642335732E-2</v>
      </c>
      <c r="D779" s="9">
        <f t="shared" si="33"/>
        <v>-7.7125328659070957E-2</v>
      </c>
      <c r="E779" s="9" t="s">
        <v>10</v>
      </c>
      <c r="F779" s="16">
        <v>4507.66</v>
      </c>
      <c r="G779" s="9">
        <v>0.25714939117921026</v>
      </c>
      <c r="H779" s="9">
        <f t="shared" si="34"/>
        <v>0.57870535688030089</v>
      </c>
      <c r="I779" s="33"/>
      <c r="R779" s="34"/>
    </row>
    <row r="780" spans="1:18" x14ac:dyDescent="0.45">
      <c r="A780" s="7">
        <v>45170</v>
      </c>
      <c r="B780" s="8">
        <v>104.7</v>
      </c>
      <c r="C780" s="9">
        <f t="shared" si="35"/>
        <v>-3.3240997229916802E-2</v>
      </c>
      <c r="D780" s="9">
        <f t="shared" si="33"/>
        <v>-7.7533039647577073E-2</v>
      </c>
      <c r="E780" s="9" t="s">
        <v>10</v>
      </c>
      <c r="F780" s="16">
        <v>4288.05</v>
      </c>
      <c r="G780" s="9">
        <v>0.10745665008600255</v>
      </c>
      <c r="H780" s="9">
        <f t="shared" si="34"/>
        <v>0.57307268894174579</v>
      </c>
      <c r="I780" s="33"/>
      <c r="R780" s="34"/>
    </row>
    <row r="781" spans="1:18" x14ac:dyDescent="0.45">
      <c r="A781" s="7">
        <v>45200</v>
      </c>
      <c r="B781" s="8">
        <v>103.7</v>
      </c>
      <c r="C781" s="9">
        <f t="shared" si="35"/>
        <v>-3.445065176908757E-2</v>
      </c>
      <c r="D781" s="9">
        <f t="shared" si="33"/>
        <v>-7.8222222222222193E-2</v>
      </c>
      <c r="E781" s="9">
        <v>3.1344911121114816E-2</v>
      </c>
      <c r="F781" s="16">
        <v>4193.8</v>
      </c>
      <c r="G781" s="9">
        <v>2.786444483114427E-2</v>
      </c>
      <c r="H781" s="9">
        <f t="shared" si="34"/>
        <v>0.57260023252486325</v>
      </c>
      <c r="I781" s="33"/>
      <c r="R781" s="34"/>
    </row>
    <row r="782" spans="1:18" x14ac:dyDescent="0.45">
      <c r="A782" s="7">
        <v>45231</v>
      </c>
      <c r="B782" s="8">
        <v>103.3</v>
      </c>
      <c r="C782" s="9">
        <f t="shared" si="35"/>
        <v>-3.1865042174320624E-2</v>
      </c>
      <c r="D782" s="9">
        <f t="shared" si="33"/>
        <v>-7.3542600896861043E-2</v>
      </c>
      <c r="E782" s="9" t="s">
        <v>10</v>
      </c>
      <c r="F782" s="16">
        <v>4567.8</v>
      </c>
      <c r="G782" s="9">
        <v>0.1896861570516995</v>
      </c>
      <c r="H782" s="9">
        <f t="shared" si="34"/>
        <v>0.55681167531368436</v>
      </c>
      <c r="I782" s="33"/>
      <c r="R782" s="34"/>
    </row>
    <row r="783" spans="1:18" x14ac:dyDescent="0.45">
      <c r="A783" s="7">
        <v>45261</v>
      </c>
      <c r="B783" s="8">
        <v>103.1</v>
      </c>
      <c r="C783" s="9">
        <f t="shared" si="35"/>
        <v>-2.7358490566037785E-2</v>
      </c>
      <c r="D783" s="9">
        <f t="shared" si="33"/>
        <v>-6.8654019873532146E-2</v>
      </c>
      <c r="E783" s="9" t="s">
        <v>10</v>
      </c>
      <c r="F783" s="16">
        <v>4769.83</v>
      </c>
      <c r="G783" s="9">
        <v>0.17005102291124957</v>
      </c>
      <c r="H783" s="9">
        <f>CORREL(G663:G783,D669:D789)</f>
        <v>0.55361006982476446</v>
      </c>
      <c r="I783" s="33"/>
      <c r="R783" s="34"/>
    </row>
    <row r="784" spans="1:18" x14ac:dyDescent="0.45">
      <c r="A784" s="7">
        <v>45292</v>
      </c>
      <c r="B784" s="8">
        <v>102.5</v>
      </c>
      <c r="C784" s="9">
        <f t="shared" si="35"/>
        <v>-3.0274361400189242E-2</v>
      </c>
      <c r="D784" s="9">
        <f t="shared" ref="D784:D788" si="36">B784/B772-1</f>
        <v>-6.9872958257713225E-2</v>
      </c>
      <c r="E784" s="9">
        <v>2.9690992748886869E-2</v>
      </c>
      <c r="F784" s="16">
        <v>4845.6499999999996</v>
      </c>
      <c r="G784" s="9">
        <v>0.22052063524048199</v>
      </c>
      <c r="H784" s="9">
        <f t="shared" si="34"/>
        <v>0.54979519206180649</v>
      </c>
      <c r="I784" s="33"/>
      <c r="R784" s="34"/>
    </row>
    <row r="785" spans="1:18" x14ac:dyDescent="0.45">
      <c r="A785" s="7">
        <v>45323</v>
      </c>
      <c r="B785" s="8">
        <v>102.7</v>
      </c>
      <c r="C785" s="9">
        <f t="shared" si="35"/>
        <v>-2.4691358024691357E-2</v>
      </c>
      <c r="D785" s="9">
        <f t="shared" si="36"/>
        <v>-6.2956204379561953E-2</v>
      </c>
      <c r="E785" s="9" t="s">
        <v>10</v>
      </c>
      <c r="F785" s="16">
        <v>5096.2700000000004</v>
      </c>
      <c r="G785" s="9">
        <v>0.2401765746560858</v>
      </c>
      <c r="H785" s="9">
        <f>CORREL(G665:G785,D671:D791)</f>
        <v>0.54752823231185199</v>
      </c>
      <c r="I785" s="33"/>
      <c r="R785" s="34"/>
    </row>
    <row r="786" spans="1:18" x14ac:dyDescent="0.45">
      <c r="A786" s="7">
        <v>45352</v>
      </c>
      <c r="B786" s="8">
        <v>102.3</v>
      </c>
      <c r="C786" s="9">
        <f t="shared" si="35"/>
        <v>-2.2922636103151928E-2</v>
      </c>
      <c r="D786" s="9">
        <f t="shared" si="36"/>
        <v>-5.5401662049861522E-2</v>
      </c>
      <c r="E786" s="9" t="s">
        <v>10</v>
      </c>
      <c r="F786" s="16">
        <v>5254.35</v>
      </c>
      <c r="G786" s="9">
        <v>0.26019311760699199</v>
      </c>
      <c r="H786" s="9">
        <f t="shared" si="34"/>
        <v>0.5449888658204467</v>
      </c>
      <c r="I786" s="33"/>
      <c r="R786" s="34"/>
    </row>
    <row r="787" spans="1:18" x14ac:dyDescent="0.45">
      <c r="A787" s="7">
        <v>45383</v>
      </c>
      <c r="B787" s="8">
        <v>101.7</v>
      </c>
      <c r="C787" s="9">
        <f t="shared" si="35"/>
        <v>-1.9286403085824522E-2</v>
      </c>
      <c r="D787" s="9">
        <f t="shared" si="36"/>
        <v>-5.307262569832405E-2</v>
      </c>
      <c r="E787" s="9" t="s">
        <v>10</v>
      </c>
      <c r="F787" s="16">
        <v>5035.6899999999996</v>
      </c>
      <c r="G787" s="9">
        <v>0.2047595237126868</v>
      </c>
      <c r="H787" s="9">
        <f>CORREL(G667:G787,D673:D793)</f>
        <v>0.54296499692057532</v>
      </c>
      <c r="I787" s="33"/>
      <c r="R787" s="34"/>
    </row>
    <row r="788" spans="1:18" x14ac:dyDescent="0.45">
      <c r="A788" s="7">
        <v>45413</v>
      </c>
      <c r="B788" s="8">
        <v>101.2</v>
      </c>
      <c r="C788" s="9">
        <f t="shared" si="35"/>
        <v>-2.0329138431752103E-2</v>
      </c>
      <c r="D788" s="9">
        <f t="shared" si="36"/>
        <v>-5.1546391752577359E-2</v>
      </c>
      <c r="E788" s="9" t="s">
        <v>10</v>
      </c>
      <c r="F788" s="16"/>
      <c r="G788" s="9"/>
      <c r="H788" s="38"/>
      <c r="I788" s="35"/>
      <c r="J788" s="36"/>
      <c r="K788" s="36"/>
      <c r="L788" s="36"/>
      <c r="M788" s="36"/>
      <c r="N788" s="36"/>
      <c r="O788" s="36"/>
      <c r="P788" s="36"/>
      <c r="Q788" s="36"/>
      <c r="R788" s="37"/>
    </row>
  </sheetData>
  <conditionalFormatting sqref="C1:C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104857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2" r:id="rId1" xr:uid="{41982078-DD75-4588-B18E-530CA49F89EC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8694-15A8-467B-AC05-5E3A9C8FF8A8}">
  <dimension ref="A1:W301"/>
  <sheetViews>
    <sheetView tabSelected="1" zoomScale="60" zoomScaleNormal="60" workbookViewId="0">
      <selection activeCell="H15" sqref="H15"/>
    </sheetView>
  </sheetViews>
  <sheetFormatPr baseColWidth="10" defaultColWidth="21" defaultRowHeight="14.25" x14ac:dyDescent="0.45"/>
  <cols>
    <col min="1" max="1" width="14.265625" style="49" customWidth="1"/>
    <col min="2" max="2" width="10.9296875" style="50" bestFit="1" customWidth="1"/>
    <col min="3" max="3" width="11.86328125" style="51" bestFit="1" customWidth="1"/>
    <col min="4" max="4" width="6.86328125" style="44" bestFit="1" customWidth="1"/>
    <col min="5" max="5" width="10.59765625" style="50" bestFit="1" customWidth="1"/>
    <col min="6" max="6" width="8.53125" style="50" bestFit="1" customWidth="1"/>
    <col min="7" max="7" width="12.19921875" style="50" bestFit="1" customWidth="1"/>
    <col min="8" max="8" width="10.59765625" style="50" bestFit="1" customWidth="1"/>
    <col min="9" max="9" width="8.53125" style="50" bestFit="1" customWidth="1"/>
    <col min="10" max="10" width="12.19921875" style="50" bestFit="1" customWidth="1"/>
    <col min="11" max="11" width="10.59765625" style="50" bestFit="1" customWidth="1"/>
    <col min="12" max="12" width="8.53125" style="50" bestFit="1" customWidth="1"/>
    <col min="13" max="13" width="12.19921875" style="50" bestFit="1" customWidth="1"/>
    <col min="14" max="14" width="10.59765625" style="50" bestFit="1" customWidth="1"/>
    <col min="15" max="15" width="8.53125" style="50" bestFit="1" customWidth="1"/>
    <col min="16" max="16" width="12.19921875" style="50" bestFit="1" customWidth="1"/>
    <col min="17" max="17" width="10.59765625" style="50" bestFit="1" customWidth="1"/>
    <col min="18" max="18" width="8.53125" style="50" bestFit="1" customWidth="1"/>
    <col min="19" max="19" width="12.19921875" style="50" bestFit="1" customWidth="1"/>
    <col min="20" max="20" width="6.46484375" style="44" customWidth="1"/>
    <col min="21" max="21" width="24.46484375" style="44" customWidth="1"/>
    <col min="22" max="22" width="5.9296875" style="44" bestFit="1" customWidth="1"/>
    <col min="23" max="16384" width="21" style="44"/>
  </cols>
  <sheetData>
    <row r="1" spans="1:23" ht="48" customHeight="1" x14ac:dyDescent="0.45">
      <c r="A1" s="82" t="s">
        <v>2</v>
      </c>
      <c r="B1" s="83" t="s">
        <v>18</v>
      </c>
      <c r="C1" s="84" t="s">
        <v>19</v>
      </c>
      <c r="D1" s="84" t="s">
        <v>20</v>
      </c>
      <c r="E1" s="85" t="s">
        <v>21</v>
      </c>
      <c r="F1" s="85" t="s">
        <v>22</v>
      </c>
      <c r="G1" s="85" t="s">
        <v>23</v>
      </c>
      <c r="H1" s="85" t="s">
        <v>21</v>
      </c>
      <c r="I1" s="85" t="s">
        <v>22</v>
      </c>
      <c r="J1" s="85" t="s">
        <v>23</v>
      </c>
      <c r="K1" s="85" t="s">
        <v>21</v>
      </c>
      <c r="L1" s="85" t="s">
        <v>22</v>
      </c>
      <c r="M1" s="85" t="s">
        <v>23</v>
      </c>
      <c r="N1" s="85" t="s">
        <v>21</v>
      </c>
      <c r="O1" s="85" t="s">
        <v>22</v>
      </c>
      <c r="P1" s="85" t="s">
        <v>23</v>
      </c>
      <c r="Q1" s="85" t="s">
        <v>21</v>
      </c>
      <c r="R1" s="85" t="s">
        <v>22</v>
      </c>
      <c r="S1" s="85" t="s">
        <v>23</v>
      </c>
    </row>
    <row r="2" spans="1:23" ht="41.25" customHeight="1" x14ac:dyDescent="0.45">
      <c r="A2" s="86"/>
      <c r="B2" s="87"/>
      <c r="C2" s="88"/>
      <c r="D2" s="88"/>
      <c r="E2" s="89" t="s">
        <v>24</v>
      </c>
      <c r="F2" s="89"/>
      <c r="G2" s="89"/>
      <c r="H2" s="90" t="s">
        <v>25</v>
      </c>
      <c r="I2" s="91"/>
      <c r="J2" s="92"/>
      <c r="K2" s="90" t="s">
        <v>26</v>
      </c>
      <c r="L2" s="91"/>
      <c r="M2" s="92"/>
      <c r="N2" s="90" t="s">
        <v>27</v>
      </c>
      <c r="O2" s="91"/>
      <c r="P2" s="92"/>
      <c r="Q2" s="90" t="s">
        <v>28</v>
      </c>
      <c r="R2" s="91"/>
      <c r="S2" s="92"/>
    </row>
    <row r="3" spans="1:23" x14ac:dyDescent="0.45">
      <c r="A3" s="45">
        <v>18354</v>
      </c>
      <c r="B3" s="46">
        <v>17.29</v>
      </c>
      <c r="C3" s="47">
        <v>2346.1039999999998</v>
      </c>
      <c r="D3" s="47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U3" s="58" t="s">
        <v>29</v>
      </c>
      <c r="V3" s="59"/>
      <c r="W3" s="60"/>
    </row>
    <row r="4" spans="1:23" x14ac:dyDescent="0.45">
      <c r="A4" s="45">
        <v>18445</v>
      </c>
      <c r="B4" s="46">
        <v>17.690000000000001</v>
      </c>
      <c r="C4" s="47">
        <v>2417.6819999999998</v>
      </c>
      <c r="D4" s="47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U4" s="61" t="s">
        <v>24</v>
      </c>
      <c r="V4" s="62">
        <f>AVERAGE(G:G)</f>
        <v>8.2515729839930177E-2</v>
      </c>
      <c r="W4" s="63"/>
    </row>
    <row r="5" spans="1:23" x14ac:dyDescent="0.45">
      <c r="A5" s="45">
        <v>18537</v>
      </c>
      <c r="B5" s="46">
        <v>19.45</v>
      </c>
      <c r="C5" s="47">
        <v>2511.127</v>
      </c>
      <c r="D5" s="47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U5" s="61" t="s">
        <v>30</v>
      </c>
      <c r="V5" s="62">
        <f>AVERAGE(J:J)</f>
        <v>0.31552691527567683</v>
      </c>
      <c r="W5" s="63"/>
    </row>
    <row r="6" spans="1:23" x14ac:dyDescent="0.45">
      <c r="A6" s="45">
        <v>18629</v>
      </c>
      <c r="B6" s="46">
        <v>20.41</v>
      </c>
      <c r="C6" s="47">
        <v>2559.2139999999999</v>
      </c>
      <c r="D6" s="47"/>
      <c r="E6" s="55"/>
      <c r="F6" s="55"/>
      <c r="G6" s="55"/>
      <c r="H6" s="55"/>
      <c r="I6" s="56"/>
      <c r="J6" s="55"/>
      <c r="K6" s="55"/>
      <c r="L6" s="56"/>
      <c r="M6" s="55"/>
      <c r="N6" s="55"/>
      <c r="O6" s="56"/>
      <c r="P6" s="55"/>
      <c r="Q6" s="55"/>
      <c r="R6" s="56"/>
      <c r="S6" s="55"/>
      <c r="U6" s="61" t="s">
        <v>31</v>
      </c>
      <c r="V6" s="62">
        <f>AVERAGE(M:M)</f>
        <v>0.45256499807175771</v>
      </c>
      <c r="W6" s="63"/>
    </row>
    <row r="7" spans="1:23" x14ac:dyDescent="0.45">
      <c r="A7" s="45">
        <v>18719</v>
      </c>
      <c r="B7" s="46">
        <v>21.4</v>
      </c>
      <c r="C7" s="47">
        <v>2593.9670000000001</v>
      </c>
      <c r="D7" s="47"/>
      <c r="E7" s="56"/>
      <c r="F7" s="56"/>
      <c r="G7" s="55"/>
      <c r="H7" s="56"/>
      <c r="I7" s="56"/>
      <c r="J7" s="55"/>
      <c r="K7" s="56"/>
      <c r="L7" s="56"/>
      <c r="M7" s="55"/>
      <c r="N7" s="56"/>
      <c r="O7" s="56"/>
      <c r="P7" s="55"/>
      <c r="Q7" s="56"/>
      <c r="R7" s="56"/>
      <c r="S7" s="55"/>
      <c r="U7" s="61" t="s">
        <v>32</v>
      </c>
      <c r="V7" s="62">
        <f>AVERAGE(P:P)</f>
        <v>0.51751378908471046</v>
      </c>
      <c r="W7" s="63"/>
    </row>
    <row r="8" spans="1:23" x14ac:dyDescent="0.45">
      <c r="A8" s="45">
        <v>18810</v>
      </c>
      <c r="B8" s="46">
        <v>20.96</v>
      </c>
      <c r="C8" s="47">
        <v>2638.8980000000001</v>
      </c>
      <c r="D8" s="47"/>
      <c r="E8" s="56"/>
      <c r="F8" s="56"/>
      <c r="G8" s="55"/>
      <c r="H8" s="56"/>
      <c r="I8" s="56"/>
      <c r="J8" s="55"/>
      <c r="K8" s="56"/>
      <c r="L8" s="56"/>
      <c r="M8" s="55"/>
      <c r="N8" s="56"/>
      <c r="O8" s="56"/>
      <c r="P8" s="55"/>
      <c r="Q8" s="56"/>
      <c r="R8" s="56"/>
      <c r="S8" s="55"/>
      <c r="U8" s="64" t="s">
        <v>33</v>
      </c>
      <c r="V8" s="65">
        <f>AVERAGE(S:S)</f>
        <v>0.47516014518670552</v>
      </c>
      <c r="W8" s="66"/>
    </row>
    <row r="9" spans="1:23" x14ac:dyDescent="0.45">
      <c r="A9" s="45">
        <v>18902</v>
      </c>
      <c r="B9" s="46">
        <v>23.26</v>
      </c>
      <c r="C9" s="47">
        <v>2693.259</v>
      </c>
      <c r="D9" s="47"/>
      <c r="E9" s="56"/>
      <c r="F9" s="56"/>
      <c r="G9" s="55"/>
      <c r="H9" s="56"/>
      <c r="I9" s="56"/>
      <c r="J9" s="55"/>
      <c r="K9" s="56"/>
      <c r="L9" s="56"/>
      <c r="M9" s="55"/>
      <c r="N9" s="56"/>
      <c r="O9" s="56"/>
      <c r="P9" s="55"/>
      <c r="Q9" s="56"/>
      <c r="R9" s="56"/>
      <c r="S9" s="55"/>
    </row>
    <row r="10" spans="1:23" x14ac:dyDescent="0.45">
      <c r="A10" s="45">
        <v>18994</v>
      </c>
      <c r="B10" s="46">
        <v>23.77</v>
      </c>
      <c r="C10" s="47">
        <v>2699.1559999999999</v>
      </c>
      <c r="D10" s="47"/>
      <c r="E10" s="56"/>
      <c r="F10" s="56"/>
      <c r="G10" s="55"/>
      <c r="H10" s="56"/>
      <c r="I10" s="56"/>
      <c r="J10" s="55"/>
      <c r="K10" s="56"/>
      <c r="L10" s="56"/>
      <c r="M10" s="55"/>
      <c r="N10" s="56"/>
      <c r="O10" s="56"/>
      <c r="P10" s="55"/>
      <c r="Q10" s="56"/>
      <c r="R10" s="56"/>
      <c r="S10" s="55"/>
    </row>
    <row r="11" spans="1:23" x14ac:dyDescent="0.45">
      <c r="A11" s="45">
        <v>19085</v>
      </c>
      <c r="B11" s="46">
        <v>24.37</v>
      </c>
      <c r="C11" s="47">
        <v>2727.9540000000002</v>
      </c>
      <c r="D11" s="47"/>
      <c r="E11" s="56"/>
      <c r="F11" s="56"/>
      <c r="G11" s="55"/>
      <c r="H11" s="56"/>
      <c r="I11" s="56"/>
      <c r="J11" s="55"/>
      <c r="K11" s="56"/>
      <c r="L11" s="56"/>
      <c r="M11" s="55"/>
      <c r="N11" s="56"/>
      <c r="O11" s="56"/>
      <c r="P11" s="55"/>
      <c r="Q11" s="56"/>
      <c r="R11" s="56"/>
      <c r="S11" s="55"/>
    </row>
    <row r="12" spans="1:23" x14ac:dyDescent="0.45">
      <c r="A12" s="45">
        <v>19176</v>
      </c>
      <c r="B12" s="46">
        <v>24.96</v>
      </c>
      <c r="C12" s="47">
        <v>2733.8</v>
      </c>
      <c r="D12" s="47"/>
      <c r="E12" s="56"/>
      <c r="F12" s="56"/>
      <c r="G12" s="55"/>
      <c r="H12" s="56"/>
      <c r="I12" s="56"/>
      <c r="J12" s="55"/>
      <c r="K12" s="56"/>
      <c r="L12" s="56"/>
      <c r="M12" s="55"/>
      <c r="N12" s="56"/>
      <c r="O12" s="56"/>
      <c r="P12" s="55"/>
      <c r="Q12" s="56"/>
      <c r="R12" s="56"/>
      <c r="S12" s="55"/>
    </row>
    <row r="13" spans="1:23" x14ac:dyDescent="0.45">
      <c r="A13" s="45">
        <v>19268</v>
      </c>
      <c r="B13" s="46">
        <v>24.54</v>
      </c>
      <c r="C13" s="47">
        <v>2753.5169999999998</v>
      </c>
      <c r="D13" s="47"/>
      <c r="E13" s="56"/>
      <c r="F13" s="56"/>
      <c r="G13" s="55"/>
      <c r="H13" s="56"/>
      <c r="I13" s="56"/>
      <c r="J13" s="55"/>
      <c r="K13" s="56"/>
      <c r="L13" s="56"/>
      <c r="M13" s="55"/>
      <c r="N13" s="56"/>
      <c r="O13" s="56"/>
      <c r="P13" s="55"/>
      <c r="Q13" s="56"/>
      <c r="R13" s="56"/>
      <c r="S13" s="55"/>
    </row>
    <row r="14" spans="1:23" x14ac:dyDescent="0.45">
      <c r="A14" s="45">
        <v>19360</v>
      </c>
      <c r="B14" s="46">
        <v>26.57</v>
      </c>
      <c r="C14" s="47">
        <v>2843.9409999999998</v>
      </c>
      <c r="D14" s="47"/>
      <c r="E14" s="56"/>
      <c r="F14" s="56"/>
      <c r="G14" s="55"/>
      <c r="H14" s="56"/>
      <c r="I14" s="56"/>
      <c r="J14" s="55"/>
      <c r="K14" s="56"/>
      <c r="L14" s="56"/>
      <c r="M14" s="55"/>
      <c r="N14" s="56"/>
      <c r="O14" s="56"/>
      <c r="P14" s="55"/>
      <c r="Q14" s="56"/>
      <c r="R14" s="56"/>
      <c r="S14" s="55"/>
    </row>
    <row r="15" spans="1:23" x14ac:dyDescent="0.45">
      <c r="A15" s="45">
        <v>19450</v>
      </c>
      <c r="B15" s="46">
        <v>25.29</v>
      </c>
      <c r="C15" s="47">
        <v>2896.8110000000001</v>
      </c>
      <c r="D15" s="47"/>
      <c r="E15" s="56"/>
      <c r="F15" s="56"/>
      <c r="G15" s="55"/>
      <c r="H15" s="56"/>
      <c r="I15" s="56"/>
      <c r="J15" s="55"/>
      <c r="K15" s="56"/>
      <c r="L15" s="56"/>
      <c r="M15" s="55"/>
      <c r="N15" s="56"/>
      <c r="O15" s="56"/>
      <c r="P15" s="55"/>
      <c r="Q15" s="56"/>
      <c r="R15" s="56"/>
      <c r="S15" s="55"/>
    </row>
    <row r="16" spans="1:23" x14ac:dyDescent="0.45">
      <c r="A16" s="45">
        <v>19541</v>
      </c>
      <c r="B16" s="46">
        <v>24.14</v>
      </c>
      <c r="C16" s="47">
        <v>2919.2060000000001</v>
      </c>
      <c r="D16" s="47"/>
      <c r="E16" s="56"/>
      <c r="F16" s="56"/>
      <c r="G16" s="55"/>
      <c r="H16" s="56"/>
      <c r="I16" s="56"/>
      <c r="J16" s="55"/>
      <c r="K16" s="56"/>
      <c r="L16" s="56"/>
      <c r="M16" s="55"/>
      <c r="N16" s="56"/>
      <c r="O16" s="56"/>
      <c r="P16" s="55"/>
      <c r="Q16" s="56"/>
      <c r="R16" s="56"/>
      <c r="S16" s="55"/>
    </row>
    <row r="17" spans="1:19" x14ac:dyDescent="0.45">
      <c r="A17" s="45">
        <v>19633</v>
      </c>
      <c r="B17" s="46">
        <v>23.35</v>
      </c>
      <c r="C17" s="47">
        <v>2902.7849999999999</v>
      </c>
      <c r="D17" s="47"/>
      <c r="E17" s="56"/>
      <c r="F17" s="56"/>
      <c r="G17" s="55"/>
      <c r="H17" s="56"/>
      <c r="I17" s="56"/>
      <c r="J17" s="55"/>
      <c r="K17" s="56"/>
      <c r="L17" s="56"/>
      <c r="M17" s="55"/>
      <c r="N17" s="56"/>
      <c r="O17" s="56"/>
      <c r="P17" s="55"/>
      <c r="Q17" s="56"/>
      <c r="R17" s="56"/>
      <c r="S17" s="55"/>
    </row>
    <row r="18" spans="1:19" x14ac:dyDescent="0.45">
      <c r="A18" s="45">
        <v>19725</v>
      </c>
      <c r="B18" s="46">
        <v>24.81</v>
      </c>
      <c r="C18" s="47">
        <v>2858.8449999999998</v>
      </c>
      <c r="D18" s="47"/>
      <c r="E18" s="56"/>
      <c r="F18" s="56"/>
      <c r="G18" s="55"/>
      <c r="H18" s="56"/>
      <c r="I18" s="56"/>
      <c r="J18" s="55"/>
      <c r="K18" s="56"/>
      <c r="L18" s="56"/>
      <c r="M18" s="55"/>
      <c r="N18" s="56"/>
      <c r="O18" s="56"/>
      <c r="P18" s="55"/>
      <c r="Q18" s="56"/>
      <c r="R18" s="56"/>
      <c r="S18" s="55"/>
    </row>
    <row r="19" spans="1:19" x14ac:dyDescent="0.45">
      <c r="A19" s="45">
        <v>19815</v>
      </c>
      <c r="B19" s="46">
        <v>26.94</v>
      </c>
      <c r="C19" s="47">
        <v>2845.192</v>
      </c>
      <c r="D19" s="47"/>
      <c r="E19" s="56"/>
      <c r="F19" s="56"/>
      <c r="G19" s="55"/>
      <c r="H19" s="56"/>
      <c r="I19" s="56"/>
      <c r="J19" s="55"/>
      <c r="K19" s="56"/>
      <c r="L19" s="56"/>
      <c r="M19" s="55"/>
      <c r="N19" s="56"/>
      <c r="O19" s="56"/>
      <c r="P19" s="55"/>
      <c r="Q19" s="56"/>
      <c r="R19" s="56"/>
      <c r="S19" s="55"/>
    </row>
    <row r="20" spans="1:19" x14ac:dyDescent="0.45">
      <c r="A20" s="45">
        <v>19906</v>
      </c>
      <c r="B20" s="46">
        <v>29.21</v>
      </c>
      <c r="C20" s="47">
        <v>2848.3049999999998</v>
      </c>
      <c r="D20" s="47"/>
      <c r="E20" s="56"/>
      <c r="F20" s="56"/>
      <c r="G20" s="55"/>
      <c r="H20" s="56"/>
      <c r="I20" s="56"/>
      <c r="J20" s="55"/>
      <c r="K20" s="56"/>
      <c r="L20" s="56"/>
      <c r="M20" s="55"/>
      <c r="N20" s="56"/>
      <c r="O20" s="56"/>
      <c r="P20" s="55"/>
      <c r="Q20" s="56"/>
      <c r="R20" s="56"/>
      <c r="S20" s="55"/>
    </row>
    <row r="21" spans="1:19" x14ac:dyDescent="0.45">
      <c r="A21" s="45">
        <v>19998</v>
      </c>
      <c r="B21" s="46">
        <v>32.31</v>
      </c>
      <c r="C21" s="47">
        <v>2880.482</v>
      </c>
      <c r="D21" s="47"/>
      <c r="E21" s="56"/>
      <c r="F21" s="56"/>
      <c r="G21" s="55"/>
      <c r="H21" s="56"/>
      <c r="I21" s="56"/>
      <c r="J21" s="55"/>
      <c r="K21" s="56"/>
      <c r="L21" s="56"/>
      <c r="M21" s="55"/>
      <c r="N21" s="56"/>
      <c r="O21" s="56"/>
      <c r="P21" s="55"/>
      <c r="Q21" s="56"/>
      <c r="R21" s="56"/>
      <c r="S21" s="55"/>
    </row>
    <row r="22" spans="1:19" x14ac:dyDescent="0.45">
      <c r="A22" s="45">
        <v>20090</v>
      </c>
      <c r="B22" s="46">
        <v>35.979999999999997</v>
      </c>
      <c r="C22" s="47">
        <v>2936.8519999999999</v>
      </c>
      <c r="D22" s="47"/>
      <c r="E22" s="56"/>
      <c r="F22" s="56"/>
      <c r="G22" s="55"/>
      <c r="H22" s="56"/>
      <c r="I22" s="56"/>
      <c r="J22" s="55"/>
      <c r="K22" s="56"/>
      <c r="L22" s="56"/>
      <c r="M22" s="55"/>
      <c r="N22" s="56"/>
      <c r="O22" s="56"/>
      <c r="P22" s="55"/>
      <c r="Q22" s="56"/>
      <c r="R22" s="56"/>
      <c r="S22" s="55"/>
    </row>
    <row r="23" spans="1:19" x14ac:dyDescent="0.45">
      <c r="A23" s="45">
        <v>20180</v>
      </c>
      <c r="B23" s="46">
        <v>36.58</v>
      </c>
      <c r="C23" s="47">
        <v>3020.7460000000001</v>
      </c>
      <c r="D23" s="47"/>
      <c r="E23" s="56"/>
      <c r="F23" s="56"/>
      <c r="G23" s="55"/>
      <c r="H23" s="56"/>
      <c r="I23" s="56"/>
      <c r="J23" s="55"/>
      <c r="K23" s="56"/>
      <c r="L23" s="56"/>
      <c r="M23" s="55"/>
      <c r="N23" s="56"/>
      <c r="O23" s="56"/>
      <c r="P23" s="55"/>
      <c r="Q23" s="56"/>
      <c r="R23" s="56"/>
      <c r="S23" s="55"/>
    </row>
    <row r="24" spans="1:19" x14ac:dyDescent="0.45">
      <c r="A24" s="45">
        <v>20271</v>
      </c>
      <c r="B24" s="46">
        <v>41.03</v>
      </c>
      <c r="C24" s="47">
        <v>3069.91</v>
      </c>
      <c r="D24" s="47"/>
      <c r="E24" s="56"/>
      <c r="F24" s="56"/>
      <c r="G24" s="55"/>
      <c r="H24" s="56"/>
      <c r="I24" s="56"/>
      <c r="J24" s="55"/>
      <c r="K24" s="56"/>
      <c r="L24" s="56"/>
      <c r="M24" s="55"/>
      <c r="N24" s="56"/>
      <c r="O24" s="56"/>
      <c r="P24" s="55"/>
      <c r="Q24" s="56"/>
      <c r="R24" s="56"/>
      <c r="S24" s="55"/>
    </row>
    <row r="25" spans="1:19" x14ac:dyDescent="0.45">
      <c r="A25" s="45">
        <v>20363</v>
      </c>
      <c r="B25" s="46">
        <v>43.67</v>
      </c>
      <c r="C25" s="47">
        <v>3111.3789999999999</v>
      </c>
      <c r="D25" s="47"/>
      <c r="E25" s="56"/>
      <c r="F25" s="56"/>
      <c r="G25" s="55"/>
      <c r="H25" s="56"/>
      <c r="I25" s="56"/>
      <c r="J25" s="55"/>
      <c r="K25" s="56"/>
      <c r="L25" s="56"/>
      <c r="M25" s="55"/>
      <c r="N25" s="56"/>
      <c r="O25" s="56"/>
      <c r="P25" s="55"/>
      <c r="Q25" s="56"/>
      <c r="R25" s="56"/>
      <c r="S25" s="55"/>
    </row>
    <row r="26" spans="1:19" x14ac:dyDescent="0.45">
      <c r="A26" s="45">
        <v>20455</v>
      </c>
      <c r="B26" s="46">
        <v>45.48</v>
      </c>
      <c r="C26" s="47">
        <v>3130.0680000000002</v>
      </c>
      <c r="D26" s="47"/>
      <c r="E26" s="56"/>
      <c r="F26" s="56"/>
      <c r="G26" s="55"/>
      <c r="H26" s="56"/>
      <c r="I26" s="56"/>
      <c r="J26" s="55"/>
      <c r="K26" s="56"/>
      <c r="L26" s="56"/>
      <c r="M26" s="55"/>
      <c r="N26" s="56"/>
      <c r="O26" s="56"/>
      <c r="P26" s="55"/>
      <c r="Q26" s="56"/>
      <c r="R26" s="56"/>
      <c r="S26" s="55"/>
    </row>
    <row r="27" spans="1:19" x14ac:dyDescent="0.45">
      <c r="A27" s="45">
        <v>20546</v>
      </c>
      <c r="B27" s="46">
        <v>48.48</v>
      </c>
      <c r="C27" s="47">
        <v>3117.922</v>
      </c>
      <c r="D27" s="47"/>
      <c r="E27" s="56"/>
      <c r="F27" s="56"/>
      <c r="G27" s="55"/>
      <c r="H27" s="56"/>
      <c r="I27" s="56"/>
      <c r="J27" s="55"/>
      <c r="K27" s="56"/>
      <c r="L27" s="56"/>
      <c r="M27" s="55"/>
      <c r="N27" s="56"/>
      <c r="O27" s="56"/>
      <c r="P27" s="55"/>
      <c r="Q27" s="56"/>
      <c r="R27" s="56"/>
      <c r="S27" s="55"/>
    </row>
    <row r="28" spans="1:19" x14ac:dyDescent="0.45">
      <c r="A28" s="45">
        <v>20637</v>
      </c>
      <c r="B28" s="46">
        <v>46.97</v>
      </c>
      <c r="C28" s="47">
        <v>3143.694</v>
      </c>
      <c r="D28" s="47"/>
      <c r="E28" s="56"/>
      <c r="F28" s="56"/>
      <c r="G28" s="55"/>
      <c r="H28" s="56"/>
      <c r="I28" s="56"/>
      <c r="J28" s="55"/>
      <c r="K28" s="56"/>
      <c r="L28" s="56"/>
      <c r="M28" s="55"/>
      <c r="N28" s="56"/>
      <c r="O28" s="56"/>
      <c r="P28" s="55"/>
      <c r="Q28" s="56"/>
      <c r="R28" s="56"/>
      <c r="S28" s="55"/>
    </row>
    <row r="29" spans="1:19" x14ac:dyDescent="0.45">
      <c r="A29" s="45">
        <v>20729</v>
      </c>
      <c r="B29" s="46">
        <v>45.35</v>
      </c>
      <c r="C29" s="47">
        <v>3140.8739999999998</v>
      </c>
      <c r="D29" s="47"/>
      <c r="E29" s="56"/>
      <c r="F29" s="56"/>
      <c r="G29" s="55"/>
      <c r="H29" s="56"/>
      <c r="I29" s="56"/>
      <c r="J29" s="55"/>
      <c r="K29" s="56"/>
      <c r="L29" s="56"/>
      <c r="M29" s="55"/>
      <c r="N29" s="56"/>
      <c r="O29" s="56"/>
      <c r="P29" s="55"/>
      <c r="Q29" s="56"/>
      <c r="R29" s="56"/>
      <c r="S29" s="55"/>
    </row>
    <row r="30" spans="1:19" x14ac:dyDescent="0.45">
      <c r="A30" s="45">
        <v>20821</v>
      </c>
      <c r="B30" s="46">
        <v>46.67</v>
      </c>
      <c r="C30" s="47">
        <v>3192.57</v>
      </c>
      <c r="D30" s="47"/>
      <c r="E30" s="56"/>
      <c r="F30" s="56"/>
      <c r="G30" s="55"/>
      <c r="H30" s="56"/>
      <c r="I30" s="56"/>
      <c r="J30" s="55"/>
      <c r="K30" s="56"/>
      <c r="L30" s="56"/>
      <c r="M30" s="55"/>
      <c r="N30" s="56"/>
      <c r="O30" s="56"/>
      <c r="P30" s="55"/>
      <c r="Q30" s="56"/>
      <c r="R30" s="56"/>
      <c r="S30" s="55"/>
    </row>
    <row r="31" spans="1:19" x14ac:dyDescent="0.45">
      <c r="A31" s="45">
        <v>20911</v>
      </c>
      <c r="B31" s="46">
        <v>44.11</v>
      </c>
      <c r="C31" s="47">
        <v>3213.011</v>
      </c>
      <c r="D31" s="47"/>
      <c r="E31" s="56"/>
      <c r="F31" s="56"/>
      <c r="G31" s="55"/>
      <c r="H31" s="56"/>
      <c r="I31" s="56"/>
      <c r="J31" s="55"/>
      <c r="K31" s="56"/>
      <c r="L31" s="56"/>
      <c r="M31" s="55"/>
      <c r="N31" s="56"/>
      <c r="O31" s="56"/>
      <c r="P31" s="55"/>
      <c r="Q31" s="56"/>
      <c r="R31" s="56"/>
      <c r="S31" s="55"/>
    </row>
    <row r="32" spans="1:19" x14ac:dyDescent="0.45">
      <c r="A32" s="45">
        <v>21002</v>
      </c>
      <c r="B32" s="46">
        <v>47.37</v>
      </c>
      <c r="C32" s="47">
        <v>3205.97</v>
      </c>
      <c r="D32" s="47"/>
      <c r="E32" s="56"/>
      <c r="F32" s="56"/>
      <c r="G32" s="55"/>
      <c r="H32" s="56"/>
      <c r="I32" s="56"/>
      <c r="J32" s="55"/>
      <c r="K32" s="56"/>
      <c r="L32" s="56"/>
      <c r="M32" s="55"/>
      <c r="N32" s="56"/>
      <c r="O32" s="56"/>
      <c r="P32" s="55"/>
      <c r="Q32" s="56"/>
      <c r="R32" s="56"/>
      <c r="S32" s="55"/>
    </row>
    <row r="33" spans="1:19" x14ac:dyDescent="0.45">
      <c r="A33" s="45">
        <v>21094</v>
      </c>
      <c r="B33" s="46">
        <v>42.42</v>
      </c>
      <c r="C33" s="47">
        <v>3237.386</v>
      </c>
      <c r="D33" s="47"/>
      <c r="E33" s="56"/>
      <c r="F33" s="56"/>
      <c r="G33" s="55"/>
      <c r="H33" s="56"/>
      <c r="I33" s="56"/>
      <c r="J33" s="55"/>
      <c r="K33" s="56"/>
      <c r="L33" s="56"/>
      <c r="M33" s="55"/>
      <c r="N33" s="56"/>
      <c r="O33" s="56"/>
      <c r="P33" s="55"/>
      <c r="Q33" s="56"/>
      <c r="R33" s="56"/>
      <c r="S33" s="55"/>
    </row>
    <row r="34" spans="1:19" x14ac:dyDescent="0.45">
      <c r="A34" s="45">
        <v>21186</v>
      </c>
      <c r="B34" s="46">
        <v>39.99</v>
      </c>
      <c r="C34" s="47">
        <v>3203.8939999999998</v>
      </c>
      <c r="D34" s="47"/>
      <c r="E34" s="56"/>
      <c r="F34" s="56"/>
      <c r="G34" s="55"/>
      <c r="H34" s="56"/>
      <c r="I34" s="56"/>
      <c r="J34" s="55"/>
      <c r="K34" s="56"/>
      <c r="L34" s="56"/>
      <c r="M34" s="55"/>
      <c r="N34" s="56"/>
      <c r="O34" s="56"/>
      <c r="P34" s="55"/>
      <c r="Q34" s="56"/>
      <c r="R34" s="56"/>
      <c r="S34" s="55"/>
    </row>
    <row r="35" spans="1:19" x14ac:dyDescent="0.45">
      <c r="A35" s="45">
        <v>21276</v>
      </c>
      <c r="B35" s="46">
        <v>42.1</v>
      </c>
      <c r="C35" s="47">
        <v>3120.7240000000002</v>
      </c>
      <c r="D35" s="47"/>
      <c r="E35" s="56"/>
      <c r="F35" s="56"/>
      <c r="G35" s="55"/>
      <c r="H35" s="56"/>
      <c r="I35" s="56"/>
      <c r="J35" s="55"/>
      <c r="K35" s="56"/>
      <c r="L35" s="56"/>
      <c r="M35" s="55"/>
      <c r="N35" s="56"/>
      <c r="O35" s="56"/>
      <c r="P35" s="55"/>
      <c r="Q35" s="56"/>
      <c r="R35" s="56"/>
      <c r="S35" s="55"/>
    </row>
    <row r="36" spans="1:19" x14ac:dyDescent="0.45">
      <c r="A36" s="45">
        <v>21367</v>
      </c>
      <c r="B36" s="46">
        <v>45.24</v>
      </c>
      <c r="C36" s="47">
        <v>3141.2240000000002</v>
      </c>
      <c r="D36" s="47"/>
      <c r="E36" s="56"/>
      <c r="F36" s="56"/>
      <c r="G36" s="55"/>
      <c r="H36" s="56"/>
      <c r="I36" s="56"/>
      <c r="J36" s="55"/>
      <c r="K36" s="56"/>
      <c r="L36" s="56"/>
      <c r="M36" s="55"/>
      <c r="N36" s="56"/>
      <c r="O36" s="56"/>
      <c r="P36" s="55"/>
      <c r="Q36" s="56"/>
      <c r="R36" s="56"/>
      <c r="S36" s="55"/>
    </row>
    <row r="37" spans="1:19" x14ac:dyDescent="0.45">
      <c r="A37" s="45">
        <v>21459</v>
      </c>
      <c r="B37" s="46">
        <v>50.06</v>
      </c>
      <c r="C37" s="47">
        <v>3213.884</v>
      </c>
      <c r="D37" s="47"/>
      <c r="E37" s="56"/>
      <c r="F37" s="56"/>
      <c r="G37" s="55"/>
      <c r="H37" s="56"/>
      <c r="I37" s="56"/>
      <c r="J37" s="55"/>
      <c r="K37" s="56"/>
      <c r="L37" s="56"/>
      <c r="M37" s="55"/>
      <c r="N37" s="56"/>
      <c r="O37" s="56"/>
      <c r="P37" s="55"/>
      <c r="Q37" s="56"/>
      <c r="R37" s="56"/>
      <c r="S37" s="55"/>
    </row>
    <row r="38" spans="1:19" x14ac:dyDescent="0.45">
      <c r="A38" s="45">
        <v>21551</v>
      </c>
      <c r="B38" s="46">
        <v>55.21</v>
      </c>
      <c r="C38" s="47">
        <v>3289.0320000000002</v>
      </c>
      <c r="D38" s="47"/>
      <c r="E38" s="56"/>
      <c r="F38" s="56"/>
      <c r="G38" s="55"/>
      <c r="H38" s="56"/>
      <c r="I38" s="56"/>
      <c r="J38" s="55"/>
      <c r="K38" s="56"/>
      <c r="L38" s="56"/>
      <c r="M38" s="55"/>
      <c r="N38" s="56"/>
      <c r="O38" s="56"/>
      <c r="P38" s="55"/>
      <c r="Q38" s="56"/>
      <c r="R38" s="56"/>
      <c r="S38" s="55"/>
    </row>
    <row r="39" spans="1:19" x14ac:dyDescent="0.45">
      <c r="A39" s="45">
        <v>21641</v>
      </c>
      <c r="B39" s="46">
        <v>55.44</v>
      </c>
      <c r="C39" s="47">
        <v>3352.1289999999999</v>
      </c>
      <c r="D39" s="47"/>
      <c r="E39" s="56"/>
      <c r="F39" s="56"/>
      <c r="G39" s="55"/>
      <c r="H39" s="56"/>
      <c r="I39" s="56"/>
      <c r="J39" s="55"/>
      <c r="K39" s="56"/>
      <c r="L39" s="56"/>
      <c r="M39" s="55"/>
      <c r="N39" s="56"/>
      <c r="O39" s="56"/>
      <c r="P39" s="55"/>
      <c r="Q39" s="56"/>
      <c r="R39" s="56"/>
      <c r="S39" s="55"/>
    </row>
    <row r="40" spans="1:19" x14ac:dyDescent="0.45">
      <c r="A40" s="45">
        <v>21732</v>
      </c>
      <c r="B40" s="46">
        <v>58.47</v>
      </c>
      <c r="C40" s="47">
        <v>3427.6669999999999</v>
      </c>
      <c r="D40" s="47"/>
      <c r="E40" s="56"/>
      <c r="F40" s="56"/>
      <c r="G40" s="55"/>
      <c r="H40" s="56"/>
      <c r="I40" s="56"/>
      <c r="J40" s="55"/>
      <c r="K40" s="56"/>
      <c r="L40" s="56"/>
      <c r="M40" s="55"/>
      <c r="N40" s="56"/>
      <c r="O40" s="56"/>
      <c r="P40" s="55"/>
      <c r="Q40" s="56"/>
      <c r="R40" s="56"/>
      <c r="S40" s="55"/>
    </row>
    <row r="41" spans="1:19" x14ac:dyDescent="0.45">
      <c r="A41" s="45">
        <v>21824</v>
      </c>
      <c r="B41" s="46">
        <v>56.88</v>
      </c>
      <c r="C41" s="47">
        <v>3430.0569999999998</v>
      </c>
      <c r="D41" s="47">
        <f>VLOOKUP(A41,Data!$A$2:$B$860,2,FALSE)</f>
        <v>93.8</v>
      </c>
      <c r="E41" s="56"/>
      <c r="F41" s="56"/>
      <c r="G41" s="55"/>
      <c r="H41" s="56"/>
      <c r="I41" s="56"/>
      <c r="J41" s="55"/>
      <c r="K41" s="56"/>
      <c r="L41" s="56"/>
      <c r="M41" s="55"/>
      <c r="N41" s="56"/>
      <c r="O41" s="56"/>
      <c r="P41" s="55"/>
      <c r="Q41" s="56"/>
      <c r="R41" s="56"/>
      <c r="S41" s="55"/>
    </row>
    <row r="42" spans="1:19" x14ac:dyDescent="0.45">
      <c r="A42" s="45">
        <v>21916</v>
      </c>
      <c r="B42" s="46">
        <v>59.89</v>
      </c>
      <c r="C42" s="47">
        <v>3439.8319999999999</v>
      </c>
      <c r="D42" s="47">
        <f>VLOOKUP(A42,Data!$A$2:$B$860,2,FALSE)</f>
        <v>100</v>
      </c>
      <c r="E42" s="56"/>
      <c r="F42" s="56"/>
      <c r="G42" s="55"/>
      <c r="H42" s="56"/>
      <c r="I42" s="56"/>
      <c r="J42" s="55"/>
      <c r="K42" s="56"/>
      <c r="L42" s="56"/>
      <c r="M42" s="55"/>
      <c r="N42" s="56"/>
      <c r="O42" s="56"/>
      <c r="P42" s="55"/>
      <c r="Q42" s="56"/>
      <c r="R42" s="56"/>
      <c r="S42" s="55"/>
    </row>
    <row r="43" spans="1:19" x14ac:dyDescent="0.45">
      <c r="A43" s="45">
        <v>22007</v>
      </c>
      <c r="B43" s="46">
        <v>55.34</v>
      </c>
      <c r="C43" s="47">
        <v>3517.181</v>
      </c>
      <c r="D43" s="47">
        <f>VLOOKUP(A43,Data!$A$2:$B$860,2,FALSE)</f>
        <v>93.3</v>
      </c>
      <c r="E43" s="56"/>
      <c r="F43" s="56"/>
      <c r="G43" s="55"/>
      <c r="H43" s="56"/>
      <c r="I43" s="56"/>
      <c r="J43" s="55"/>
      <c r="K43" s="56"/>
      <c r="L43" s="56"/>
      <c r="M43" s="55"/>
      <c r="N43" s="56"/>
      <c r="O43" s="56"/>
      <c r="P43" s="55"/>
      <c r="Q43" s="56"/>
      <c r="R43" s="56"/>
      <c r="S43" s="55"/>
    </row>
    <row r="44" spans="1:19" x14ac:dyDescent="0.45">
      <c r="A44" s="45">
        <v>22098</v>
      </c>
      <c r="B44" s="46">
        <v>56.92</v>
      </c>
      <c r="C44" s="47">
        <v>3498.2460000000001</v>
      </c>
      <c r="D44" s="47">
        <f>VLOOKUP(A44,Data!$A$2:$B$860,2,FALSE)</f>
        <v>97.2</v>
      </c>
      <c r="E44" s="56"/>
      <c r="F44" s="56"/>
      <c r="G44" s="55"/>
      <c r="H44" s="56"/>
      <c r="I44" s="56"/>
      <c r="J44" s="55"/>
      <c r="K44" s="56"/>
      <c r="L44" s="56"/>
      <c r="M44" s="55"/>
      <c r="N44" s="56"/>
      <c r="O44" s="56"/>
      <c r="P44" s="55"/>
      <c r="Q44" s="56"/>
      <c r="R44" s="56"/>
      <c r="S44" s="55"/>
    </row>
    <row r="45" spans="1:19" x14ac:dyDescent="0.45">
      <c r="A45" s="45">
        <v>22190</v>
      </c>
      <c r="B45" s="46">
        <v>53.52</v>
      </c>
      <c r="C45" s="47">
        <v>3515.3850000000002</v>
      </c>
      <c r="D45" s="47">
        <f>VLOOKUP(A45,Data!$A$2:$B$860,2,FALSE)</f>
        <v>90.1</v>
      </c>
      <c r="E45" s="56">
        <f>D45/D41-1</f>
        <v>-3.9445628997867854E-2</v>
      </c>
      <c r="F45" s="56">
        <f>C45/C41-1</f>
        <v>2.4876554529560391E-2</v>
      </c>
      <c r="G45" s="55"/>
      <c r="H45" s="56"/>
      <c r="I45" s="56">
        <f t="shared" ref="I45:I71" si="0">F45</f>
        <v>2.4876554529560391E-2</v>
      </c>
      <c r="J45" s="55"/>
      <c r="K45" s="56"/>
      <c r="L45" s="56">
        <f t="shared" ref="L45:L71" si="1">I45</f>
        <v>2.4876554529560391E-2</v>
      </c>
      <c r="M45" s="55"/>
      <c r="N45" s="56"/>
      <c r="O45" s="56">
        <f t="shared" ref="O45:O71" si="2">L45</f>
        <v>2.4876554529560391E-2</v>
      </c>
      <c r="P45" s="55"/>
      <c r="Q45" s="56"/>
      <c r="R45" s="56">
        <f t="shared" ref="R45:R71" si="3">O45</f>
        <v>2.4876554529560391E-2</v>
      </c>
      <c r="S45" s="55"/>
    </row>
    <row r="46" spans="1:19" x14ac:dyDescent="0.45">
      <c r="A46" s="45">
        <v>22282</v>
      </c>
      <c r="B46" s="46">
        <v>58.11</v>
      </c>
      <c r="C46" s="47">
        <v>3470.2779999999998</v>
      </c>
      <c r="D46" s="47">
        <f>VLOOKUP(A46,Data!$A$2:$B$860,2,FALSE)</f>
        <v>91.6</v>
      </c>
      <c r="E46" s="56">
        <f t="shared" ref="E46:E109" si="4">D46/D42-1</f>
        <v>-8.4000000000000075E-2</v>
      </c>
      <c r="F46" s="56">
        <f t="shared" ref="F46:F109" si="5">C46/C42-1</f>
        <v>8.8510136541550821E-3</v>
      </c>
      <c r="G46" s="55"/>
      <c r="H46" s="56">
        <f>E45</f>
        <v>-3.9445628997867854E-2</v>
      </c>
      <c r="I46" s="56">
        <f t="shared" si="0"/>
        <v>8.8510136541550821E-3</v>
      </c>
      <c r="J46" s="55"/>
      <c r="K46" s="56"/>
      <c r="L46" s="56">
        <f t="shared" si="1"/>
        <v>8.8510136541550821E-3</v>
      </c>
      <c r="M46" s="55"/>
      <c r="N46" s="56"/>
      <c r="O46" s="56">
        <f t="shared" si="2"/>
        <v>8.8510136541550821E-3</v>
      </c>
      <c r="P46" s="55"/>
      <c r="Q46" s="56"/>
      <c r="R46" s="56">
        <f t="shared" si="3"/>
        <v>8.8510136541550821E-3</v>
      </c>
      <c r="S46" s="55"/>
    </row>
    <row r="47" spans="1:19" x14ac:dyDescent="0.45">
      <c r="A47" s="45">
        <v>22372</v>
      </c>
      <c r="B47" s="46">
        <v>65.06</v>
      </c>
      <c r="C47" s="47">
        <v>3493.703</v>
      </c>
      <c r="D47" s="47">
        <f>VLOOKUP(A47,Data!$A$2:$B$860,2,FALSE)</f>
        <v>92.5</v>
      </c>
      <c r="E47" s="56">
        <f t="shared" si="4"/>
        <v>-8.5744908896033811E-3</v>
      </c>
      <c r="F47" s="56">
        <f t="shared" si="5"/>
        <v>-6.6752322385456031E-3</v>
      </c>
      <c r="G47" s="57"/>
      <c r="H47" s="56">
        <f t="shared" ref="H47:H72" si="6">E46</f>
        <v>-8.4000000000000075E-2</v>
      </c>
      <c r="I47" s="56">
        <f t="shared" si="0"/>
        <v>-6.6752322385456031E-3</v>
      </c>
      <c r="J47" s="57"/>
      <c r="K47" s="56">
        <f t="shared" ref="K47:K73" si="7">H46</f>
        <v>-3.9445628997867854E-2</v>
      </c>
      <c r="L47" s="56">
        <f t="shared" si="1"/>
        <v>-6.6752322385456031E-3</v>
      </c>
      <c r="M47" s="57"/>
      <c r="N47" s="56"/>
      <c r="O47" s="56">
        <f t="shared" si="2"/>
        <v>-6.6752322385456031E-3</v>
      </c>
      <c r="P47" s="57"/>
      <c r="Q47" s="56"/>
      <c r="R47" s="56">
        <f t="shared" si="3"/>
        <v>-6.6752322385456031E-3</v>
      </c>
      <c r="S47" s="57"/>
    </row>
    <row r="48" spans="1:19" x14ac:dyDescent="0.45">
      <c r="A48" s="45">
        <v>22463</v>
      </c>
      <c r="B48" s="46">
        <v>64.64</v>
      </c>
      <c r="C48" s="47">
        <v>3553.0210000000002</v>
      </c>
      <c r="D48" s="47">
        <f>VLOOKUP(A48,Data!$A$2:$B$860,2,FALSE)</f>
        <v>99.2</v>
      </c>
      <c r="E48" s="56">
        <f t="shared" si="4"/>
        <v>2.0576131687242816E-2</v>
      </c>
      <c r="F48" s="56">
        <f t="shared" si="5"/>
        <v>1.5657846818091237E-2</v>
      </c>
      <c r="G48" s="57"/>
      <c r="H48" s="56">
        <f t="shared" si="6"/>
        <v>-8.5744908896033811E-3</v>
      </c>
      <c r="I48" s="56">
        <f t="shared" si="0"/>
        <v>1.5657846818091237E-2</v>
      </c>
      <c r="J48" s="57"/>
      <c r="K48" s="56">
        <f t="shared" si="7"/>
        <v>-8.4000000000000075E-2</v>
      </c>
      <c r="L48" s="56">
        <f t="shared" si="1"/>
        <v>1.5657846818091237E-2</v>
      </c>
      <c r="M48" s="57"/>
      <c r="N48" s="56">
        <f t="shared" ref="N48:N73" si="8">K47</f>
        <v>-3.9445628997867854E-2</v>
      </c>
      <c r="O48" s="56">
        <f t="shared" si="2"/>
        <v>1.5657846818091237E-2</v>
      </c>
      <c r="P48" s="57"/>
      <c r="Q48" s="56"/>
      <c r="R48" s="56">
        <f t="shared" si="3"/>
        <v>1.5657846818091237E-2</v>
      </c>
      <c r="S48" s="57"/>
    </row>
    <row r="49" spans="1:19" x14ac:dyDescent="0.45">
      <c r="A49" s="45">
        <v>22555</v>
      </c>
      <c r="B49" s="46">
        <v>66.73</v>
      </c>
      <c r="C49" s="47">
        <v>3621.252</v>
      </c>
      <c r="D49" s="47">
        <f>VLOOKUP(A49,Data!$A$2:$B$860,2,FALSE)</f>
        <v>93</v>
      </c>
      <c r="E49" s="56">
        <f t="shared" si="4"/>
        <v>3.2186459489456309E-2</v>
      </c>
      <c r="F49" s="56">
        <f t="shared" si="5"/>
        <v>3.0115335873595495E-2</v>
      </c>
      <c r="G49" s="57"/>
      <c r="H49" s="56">
        <f t="shared" si="6"/>
        <v>2.0576131687242816E-2</v>
      </c>
      <c r="I49" s="56">
        <f t="shared" si="0"/>
        <v>3.0115335873595495E-2</v>
      </c>
      <c r="J49" s="57"/>
      <c r="K49" s="56">
        <f t="shared" si="7"/>
        <v>-8.5744908896033811E-3</v>
      </c>
      <c r="L49" s="56">
        <f t="shared" si="1"/>
        <v>3.0115335873595495E-2</v>
      </c>
      <c r="M49" s="57"/>
      <c r="N49" s="56">
        <f t="shared" si="8"/>
        <v>-8.4000000000000075E-2</v>
      </c>
      <c r="O49" s="56">
        <f t="shared" si="2"/>
        <v>3.0115335873595495E-2</v>
      </c>
      <c r="P49" s="57"/>
      <c r="Q49" s="56">
        <f t="shared" ref="Q49:Q74" si="9">N48</f>
        <v>-3.9445628997867854E-2</v>
      </c>
      <c r="R49" s="56">
        <f t="shared" si="3"/>
        <v>3.0115335873595495E-2</v>
      </c>
      <c r="S49" s="57"/>
    </row>
    <row r="50" spans="1:19" x14ac:dyDescent="0.45">
      <c r="A50" s="45">
        <v>22647</v>
      </c>
      <c r="B50" s="46">
        <v>71.55</v>
      </c>
      <c r="C50" s="47">
        <v>3692.2890000000002</v>
      </c>
      <c r="D50" s="47">
        <f>VLOOKUP(A50,Data!$A$2:$B$860,2,FALSE)</f>
        <v>99.9</v>
      </c>
      <c r="E50" s="56">
        <f t="shared" si="4"/>
        <v>9.0611353711790521E-2</v>
      </c>
      <c r="F50" s="56">
        <f t="shared" si="5"/>
        <v>6.3974989899944656E-2</v>
      </c>
      <c r="G50" s="57"/>
      <c r="H50" s="56">
        <f t="shared" si="6"/>
        <v>3.2186459489456309E-2</v>
      </c>
      <c r="I50" s="56">
        <f t="shared" si="0"/>
        <v>6.3974989899944656E-2</v>
      </c>
      <c r="J50" s="57"/>
      <c r="K50" s="56">
        <f t="shared" si="7"/>
        <v>2.0576131687242816E-2</v>
      </c>
      <c r="L50" s="56">
        <f t="shared" si="1"/>
        <v>6.3974989899944656E-2</v>
      </c>
      <c r="M50" s="57"/>
      <c r="N50" s="56">
        <f t="shared" si="8"/>
        <v>-8.5744908896033811E-3</v>
      </c>
      <c r="O50" s="56">
        <f t="shared" si="2"/>
        <v>6.3974989899944656E-2</v>
      </c>
      <c r="P50" s="57"/>
      <c r="Q50" s="56">
        <f t="shared" si="9"/>
        <v>-8.4000000000000075E-2</v>
      </c>
      <c r="R50" s="56">
        <f t="shared" si="3"/>
        <v>6.3974989899944656E-2</v>
      </c>
      <c r="S50" s="57"/>
    </row>
    <row r="51" spans="1:19" x14ac:dyDescent="0.45">
      <c r="A51" s="45">
        <v>22737</v>
      </c>
      <c r="B51" s="46">
        <v>69.55</v>
      </c>
      <c r="C51" s="47">
        <v>3758.1469999999999</v>
      </c>
      <c r="D51" s="47">
        <f>VLOOKUP(A51,Data!$A$2:$B$860,2,FALSE)</f>
        <v>95.4</v>
      </c>
      <c r="E51" s="56">
        <f t="shared" si="4"/>
        <v>3.1351351351351475E-2</v>
      </c>
      <c r="F51" s="56">
        <f t="shared" si="5"/>
        <v>7.5691608588365877E-2</v>
      </c>
      <c r="G51" s="57"/>
      <c r="H51" s="56">
        <f t="shared" si="6"/>
        <v>9.0611353711790521E-2</v>
      </c>
      <c r="I51" s="56">
        <f t="shared" si="0"/>
        <v>7.5691608588365877E-2</v>
      </c>
      <c r="J51" s="57"/>
      <c r="K51" s="56">
        <f t="shared" si="7"/>
        <v>3.2186459489456309E-2</v>
      </c>
      <c r="L51" s="56">
        <f t="shared" si="1"/>
        <v>7.5691608588365877E-2</v>
      </c>
      <c r="M51" s="57"/>
      <c r="N51" s="56">
        <f t="shared" si="8"/>
        <v>2.0576131687242816E-2</v>
      </c>
      <c r="O51" s="56">
        <f t="shared" si="2"/>
        <v>7.5691608588365877E-2</v>
      </c>
      <c r="P51" s="57"/>
      <c r="Q51" s="56">
        <f t="shared" si="9"/>
        <v>-8.5744908896033811E-3</v>
      </c>
      <c r="R51" s="56">
        <f t="shared" si="3"/>
        <v>7.5691608588365877E-2</v>
      </c>
      <c r="S51" s="57"/>
    </row>
    <row r="52" spans="1:19" x14ac:dyDescent="0.45">
      <c r="A52" s="45">
        <v>22828</v>
      </c>
      <c r="B52" s="46">
        <v>54.75</v>
      </c>
      <c r="C52" s="47">
        <v>3792.1489999999999</v>
      </c>
      <c r="D52" s="47">
        <f>VLOOKUP(A52,Data!$A$2:$B$860,2,FALSE)</f>
        <v>91.6</v>
      </c>
      <c r="E52" s="56">
        <f t="shared" si="4"/>
        <v>-7.6612903225806495E-2</v>
      </c>
      <c r="F52" s="56">
        <f t="shared" si="5"/>
        <v>6.730272632782075E-2</v>
      </c>
      <c r="G52" s="57"/>
      <c r="H52" s="56">
        <f t="shared" si="6"/>
        <v>3.1351351351351475E-2</v>
      </c>
      <c r="I52" s="56">
        <f t="shared" si="0"/>
        <v>6.730272632782075E-2</v>
      </c>
      <c r="J52" s="57"/>
      <c r="K52" s="56">
        <f t="shared" si="7"/>
        <v>9.0611353711790521E-2</v>
      </c>
      <c r="L52" s="56">
        <f t="shared" si="1"/>
        <v>6.730272632782075E-2</v>
      </c>
      <c r="M52" s="57"/>
      <c r="N52" s="56">
        <f t="shared" si="8"/>
        <v>3.2186459489456309E-2</v>
      </c>
      <c r="O52" s="56">
        <f t="shared" si="2"/>
        <v>6.730272632782075E-2</v>
      </c>
      <c r="P52" s="57"/>
      <c r="Q52" s="56">
        <f t="shared" si="9"/>
        <v>2.0576131687242816E-2</v>
      </c>
      <c r="R52" s="56">
        <f t="shared" si="3"/>
        <v>6.730272632782075E-2</v>
      </c>
      <c r="S52" s="57"/>
    </row>
    <row r="53" spans="1:19" x14ac:dyDescent="0.45">
      <c r="A53" s="45">
        <v>22920</v>
      </c>
      <c r="B53" s="46">
        <v>56.27</v>
      </c>
      <c r="C53" s="47">
        <v>3838.7759999999998</v>
      </c>
      <c r="D53" s="47">
        <f>VLOOKUP(A53,Data!$A$2:$B$860,2,FALSE)</f>
        <v>95</v>
      </c>
      <c r="E53" s="56">
        <f t="shared" si="4"/>
        <v>2.1505376344086002E-2</v>
      </c>
      <c r="F53" s="56">
        <f t="shared" si="5"/>
        <v>6.0068727611334305E-2</v>
      </c>
      <c r="G53" s="57"/>
      <c r="H53" s="56">
        <f t="shared" si="6"/>
        <v>-7.6612903225806495E-2</v>
      </c>
      <c r="I53" s="56">
        <f t="shared" si="0"/>
        <v>6.0068727611334305E-2</v>
      </c>
      <c r="J53" s="57"/>
      <c r="K53" s="56">
        <f t="shared" si="7"/>
        <v>3.1351351351351475E-2</v>
      </c>
      <c r="L53" s="56">
        <f t="shared" si="1"/>
        <v>6.0068727611334305E-2</v>
      </c>
      <c r="M53" s="57"/>
      <c r="N53" s="56">
        <f t="shared" si="8"/>
        <v>9.0611353711790521E-2</v>
      </c>
      <c r="O53" s="56">
        <f t="shared" si="2"/>
        <v>6.0068727611334305E-2</v>
      </c>
      <c r="P53" s="57"/>
      <c r="Q53" s="56">
        <f t="shared" si="9"/>
        <v>3.2186459489456309E-2</v>
      </c>
      <c r="R53" s="56">
        <f t="shared" si="3"/>
        <v>6.0068727611334305E-2</v>
      </c>
      <c r="S53" s="57"/>
    </row>
    <row r="54" spans="1:19" x14ac:dyDescent="0.45">
      <c r="A54" s="45">
        <v>23012</v>
      </c>
      <c r="B54" s="46">
        <v>63.1</v>
      </c>
      <c r="C54" s="47">
        <v>3851.4209999999998</v>
      </c>
      <c r="D54" s="47">
        <f>VLOOKUP(A54,Data!$A$2:$B$860,2,FALSE)</f>
        <v>98.4</v>
      </c>
      <c r="E54" s="56">
        <f t="shared" si="4"/>
        <v>-1.501501501501501E-2</v>
      </c>
      <c r="F54" s="56">
        <f t="shared" si="5"/>
        <v>4.3098468185995165E-2</v>
      </c>
      <c r="G54" s="57"/>
      <c r="H54" s="56">
        <f t="shared" si="6"/>
        <v>2.1505376344086002E-2</v>
      </c>
      <c r="I54" s="56">
        <f t="shared" si="0"/>
        <v>4.3098468185995165E-2</v>
      </c>
      <c r="J54" s="57"/>
      <c r="K54" s="56">
        <f t="shared" si="7"/>
        <v>-7.6612903225806495E-2</v>
      </c>
      <c r="L54" s="56">
        <f t="shared" si="1"/>
        <v>4.3098468185995165E-2</v>
      </c>
      <c r="M54" s="57"/>
      <c r="N54" s="56">
        <f t="shared" si="8"/>
        <v>3.1351351351351475E-2</v>
      </c>
      <c r="O54" s="56">
        <f t="shared" si="2"/>
        <v>4.3098468185995165E-2</v>
      </c>
      <c r="P54" s="57"/>
      <c r="Q54" s="56">
        <f t="shared" si="9"/>
        <v>9.0611353711790521E-2</v>
      </c>
      <c r="R54" s="56">
        <f t="shared" si="3"/>
        <v>4.3098468185995165E-2</v>
      </c>
      <c r="S54" s="57"/>
    </row>
    <row r="55" spans="1:19" x14ac:dyDescent="0.45">
      <c r="A55" s="45">
        <v>23102</v>
      </c>
      <c r="B55" s="46">
        <v>66.569999999999993</v>
      </c>
      <c r="C55" s="47">
        <v>3893.482</v>
      </c>
      <c r="D55" s="47">
        <f>VLOOKUP(A55,Data!$A$2:$B$860,2,FALSE)</f>
        <v>91.7</v>
      </c>
      <c r="E55" s="56">
        <f t="shared" si="4"/>
        <v>-3.8784067085953944E-2</v>
      </c>
      <c r="F55" s="56">
        <f t="shared" si="5"/>
        <v>3.6011098022509458E-2</v>
      </c>
      <c r="G55" s="57"/>
      <c r="H55" s="56">
        <f t="shared" si="6"/>
        <v>-1.501501501501501E-2</v>
      </c>
      <c r="I55" s="56">
        <f t="shared" si="0"/>
        <v>3.6011098022509458E-2</v>
      </c>
      <c r="J55" s="57"/>
      <c r="K55" s="56">
        <f t="shared" si="7"/>
        <v>2.1505376344086002E-2</v>
      </c>
      <c r="L55" s="56">
        <f t="shared" si="1"/>
        <v>3.6011098022509458E-2</v>
      </c>
      <c r="M55" s="57"/>
      <c r="N55" s="56">
        <f t="shared" si="8"/>
        <v>-7.6612903225806495E-2</v>
      </c>
      <c r="O55" s="56">
        <f t="shared" si="2"/>
        <v>3.6011098022509458E-2</v>
      </c>
      <c r="P55" s="57"/>
      <c r="Q55" s="56">
        <f t="shared" si="9"/>
        <v>3.1351351351351475E-2</v>
      </c>
      <c r="R55" s="56">
        <f t="shared" si="3"/>
        <v>3.6011098022509458E-2</v>
      </c>
      <c r="S55" s="57"/>
    </row>
    <row r="56" spans="1:19" x14ac:dyDescent="0.45">
      <c r="A56" s="45">
        <v>23193</v>
      </c>
      <c r="B56" s="46">
        <v>69.37</v>
      </c>
      <c r="C56" s="47">
        <v>3937.183</v>
      </c>
      <c r="D56" s="47">
        <f>VLOOKUP(A56,Data!$A$2:$B$860,2,FALSE)</f>
        <v>96.4</v>
      </c>
      <c r="E56" s="56">
        <f t="shared" si="4"/>
        <v>5.2401746724890952E-2</v>
      </c>
      <c r="F56" s="56">
        <f t="shared" si="5"/>
        <v>3.824586006509767E-2</v>
      </c>
      <c r="G56" s="57"/>
      <c r="H56" s="56">
        <f t="shared" si="6"/>
        <v>-3.8784067085953944E-2</v>
      </c>
      <c r="I56" s="56">
        <f t="shared" si="0"/>
        <v>3.824586006509767E-2</v>
      </c>
      <c r="J56" s="57"/>
      <c r="K56" s="56">
        <f t="shared" si="7"/>
        <v>-1.501501501501501E-2</v>
      </c>
      <c r="L56" s="56">
        <f t="shared" si="1"/>
        <v>3.824586006509767E-2</v>
      </c>
      <c r="M56" s="57"/>
      <c r="N56" s="56">
        <f t="shared" si="8"/>
        <v>2.1505376344086002E-2</v>
      </c>
      <c r="O56" s="56">
        <f t="shared" si="2"/>
        <v>3.824586006509767E-2</v>
      </c>
      <c r="P56" s="57"/>
      <c r="Q56" s="56">
        <f t="shared" si="9"/>
        <v>-7.6612903225806495E-2</v>
      </c>
      <c r="R56" s="56">
        <f t="shared" si="3"/>
        <v>3.824586006509767E-2</v>
      </c>
      <c r="S56" s="57"/>
    </row>
    <row r="57" spans="1:19" x14ac:dyDescent="0.45">
      <c r="A57" s="45">
        <v>23285</v>
      </c>
      <c r="B57" s="46">
        <v>71.7</v>
      </c>
      <c r="C57" s="47">
        <v>4023.7550000000001</v>
      </c>
      <c r="D57" s="47">
        <f>VLOOKUP(A57,Data!$A$2:$B$860,2,FALSE)</f>
        <v>94.4</v>
      </c>
      <c r="E57" s="56">
        <f t="shared" si="4"/>
        <v>-6.3157894736841635E-3</v>
      </c>
      <c r="F57" s="56">
        <f t="shared" si="5"/>
        <v>4.8186974181353648E-2</v>
      </c>
      <c r="G57" s="57"/>
      <c r="H57" s="56">
        <f t="shared" si="6"/>
        <v>5.2401746724890952E-2</v>
      </c>
      <c r="I57" s="56">
        <f t="shared" si="0"/>
        <v>4.8186974181353648E-2</v>
      </c>
      <c r="J57" s="57"/>
      <c r="K57" s="56">
        <f t="shared" si="7"/>
        <v>-3.8784067085953944E-2</v>
      </c>
      <c r="L57" s="56">
        <f t="shared" si="1"/>
        <v>4.8186974181353648E-2</v>
      </c>
      <c r="M57" s="57"/>
      <c r="N57" s="56">
        <f t="shared" si="8"/>
        <v>-1.501501501501501E-2</v>
      </c>
      <c r="O57" s="56">
        <f t="shared" si="2"/>
        <v>4.8186974181353648E-2</v>
      </c>
      <c r="P57" s="57"/>
      <c r="Q57" s="56">
        <f t="shared" si="9"/>
        <v>2.1505376344086002E-2</v>
      </c>
      <c r="R57" s="56">
        <f t="shared" si="3"/>
        <v>4.8186974181353648E-2</v>
      </c>
      <c r="S57" s="57"/>
    </row>
    <row r="58" spans="1:19" x14ac:dyDescent="0.45">
      <c r="A58" s="45">
        <v>23377</v>
      </c>
      <c r="B58" s="46">
        <v>75.02</v>
      </c>
      <c r="C58" s="47">
        <v>4050.1469999999999</v>
      </c>
      <c r="D58" s="47">
        <f>VLOOKUP(A58,Data!$A$2:$B$860,2,FALSE)</f>
        <v>99.5</v>
      </c>
      <c r="E58" s="56">
        <f t="shared" si="4"/>
        <v>1.1178861788617933E-2</v>
      </c>
      <c r="F58" s="56">
        <f t="shared" si="5"/>
        <v>5.1598098468071951E-2</v>
      </c>
      <c r="G58" s="57"/>
      <c r="H58" s="56">
        <f t="shared" si="6"/>
        <v>-6.3157894736841635E-3</v>
      </c>
      <c r="I58" s="56">
        <f t="shared" si="0"/>
        <v>5.1598098468071951E-2</v>
      </c>
      <c r="J58" s="57"/>
      <c r="K58" s="56">
        <f t="shared" si="7"/>
        <v>5.2401746724890952E-2</v>
      </c>
      <c r="L58" s="56">
        <f t="shared" si="1"/>
        <v>5.1598098468071951E-2</v>
      </c>
      <c r="M58" s="57"/>
      <c r="N58" s="56">
        <f t="shared" si="8"/>
        <v>-3.8784067085953944E-2</v>
      </c>
      <c r="O58" s="56">
        <f t="shared" si="2"/>
        <v>5.1598098468071951E-2</v>
      </c>
      <c r="P58" s="57"/>
      <c r="Q58" s="56">
        <f t="shared" si="9"/>
        <v>-1.501501501501501E-2</v>
      </c>
      <c r="R58" s="56">
        <f t="shared" si="3"/>
        <v>5.1598098468071951E-2</v>
      </c>
      <c r="S58" s="57"/>
    </row>
    <row r="59" spans="1:19" x14ac:dyDescent="0.45">
      <c r="A59" s="45">
        <v>23468</v>
      </c>
      <c r="B59" s="46">
        <v>78.98</v>
      </c>
      <c r="C59" s="47">
        <v>4135.5529999999999</v>
      </c>
      <c r="D59" s="47">
        <f>VLOOKUP(A59,Data!$A$2:$B$860,2,FALSE)</f>
        <v>98.5</v>
      </c>
      <c r="E59" s="56">
        <f t="shared" si="4"/>
        <v>7.4154852780806912E-2</v>
      </c>
      <c r="F59" s="56">
        <f t="shared" si="5"/>
        <v>6.2173396461059793E-2</v>
      </c>
      <c r="G59" s="57"/>
      <c r="H59" s="56">
        <f t="shared" si="6"/>
        <v>1.1178861788617933E-2</v>
      </c>
      <c r="I59" s="56">
        <f t="shared" si="0"/>
        <v>6.2173396461059793E-2</v>
      </c>
      <c r="J59" s="57"/>
      <c r="K59" s="56">
        <f t="shared" si="7"/>
        <v>-6.3157894736841635E-3</v>
      </c>
      <c r="L59" s="56">
        <f t="shared" si="1"/>
        <v>6.2173396461059793E-2</v>
      </c>
      <c r="M59" s="57"/>
      <c r="N59" s="56">
        <f t="shared" si="8"/>
        <v>5.2401746724890952E-2</v>
      </c>
      <c r="O59" s="56">
        <f t="shared" si="2"/>
        <v>6.2173396461059793E-2</v>
      </c>
      <c r="P59" s="57"/>
      <c r="Q59" s="56">
        <f t="shared" si="9"/>
        <v>-3.8784067085953944E-2</v>
      </c>
      <c r="R59" s="56">
        <f t="shared" si="3"/>
        <v>6.2173396461059793E-2</v>
      </c>
      <c r="S59" s="57"/>
    </row>
    <row r="60" spans="1:19" x14ac:dyDescent="0.45">
      <c r="A60" s="45">
        <v>23559</v>
      </c>
      <c r="B60" s="46">
        <v>81.69</v>
      </c>
      <c r="C60" s="47">
        <v>4180.5919999999996</v>
      </c>
      <c r="D60" s="47">
        <f>VLOOKUP(A60,Data!$A$2:$B$860,2,FALSE)</f>
        <v>100.6</v>
      </c>
      <c r="E60" s="56">
        <f t="shared" si="4"/>
        <v>4.3568464730290302E-2</v>
      </c>
      <c r="F60" s="56">
        <f t="shared" si="5"/>
        <v>6.1823135983265054E-2</v>
      </c>
      <c r="G60" s="57"/>
      <c r="H60" s="56">
        <f t="shared" si="6"/>
        <v>7.4154852780806912E-2</v>
      </c>
      <c r="I60" s="56">
        <f t="shared" si="0"/>
        <v>6.1823135983265054E-2</v>
      </c>
      <c r="J60" s="57"/>
      <c r="K60" s="56">
        <f t="shared" si="7"/>
        <v>1.1178861788617933E-2</v>
      </c>
      <c r="L60" s="56">
        <f t="shared" si="1"/>
        <v>6.1823135983265054E-2</v>
      </c>
      <c r="M60" s="57"/>
      <c r="N60" s="56">
        <f t="shared" si="8"/>
        <v>-6.3157894736841635E-3</v>
      </c>
      <c r="O60" s="56">
        <f t="shared" si="2"/>
        <v>6.1823135983265054E-2</v>
      </c>
      <c r="P60" s="57"/>
      <c r="Q60" s="56">
        <f t="shared" si="9"/>
        <v>5.2401746724890952E-2</v>
      </c>
      <c r="R60" s="56">
        <f t="shared" si="3"/>
        <v>6.1823135983265054E-2</v>
      </c>
      <c r="S60" s="57"/>
    </row>
    <row r="61" spans="1:19" x14ac:dyDescent="0.45">
      <c r="A61" s="45">
        <v>23651</v>
      </c>
      <c r="B61" s="46">
        <v>84.18</v>
      </c>
      <c r="C61" s="47">
        <v>4245.9179999999997</v>
      </c>
      <c r="D61" s="47">
        <f>VLOOKUP(A61,Data!$A$2:$B$860,2,FALSE)</f>
        <v>99.9</v>
      </c>
      <c r="E61" s="56">
        <f t="shared" si="4"/>
        <v>5.8262711864406791E-2</v>
      </c>
      <c r="F61" s="56">
        <f t="shared" si="5"/>
        <v>5.5212854659391519E-2</v>
      </c>
      <c r="G61" s="57"/>
      <c r="H61" s="56">
        <f t="shared" si="6"/>
        <v>4.3568464730290302E-2</v>
      </c>
      <c r="I61" s="56">
        <f t="shared" si="0"/>
        <v>5.5212854659391519E-2</v>
      </c>
      <c r="J61" s="57"/>
      <c r="K61" s="56">
        <f t="shared" si="7"/>
        <v>7.4154852780806912E-2</v>
      </c>
      <c r="L61" s="56">
        <f t="shared" si="1"/>
        <v>5.5212854659391519E-2</v>
      </c>
      <c r="M61" s="57"/>
      <c r="N61" s="56">
        <f t="shared" si="8"/>
        <v>1.1178861788617933E-2</v>
      </c>
      <c r="O61" s="56">
        <f t="shared" si="2"/>
        <v>5.5212854659391519E-2</v>
      </c>
      <c r="P61" s="57"/>
      <c r="Q61" s="56">
        <f t="shared" si="9"/>
        <v>-6.3157894736841635E-3</v>
      </c>
      <c r="R61" s="56">
        <f t="shared" si="3"/>
        <v>5.5212854659391519E-2</v>
      </c>
      <c r="S61" s="57"/>
    </row>
    <row r="62" spans="1:19" x14ac:dyDescent="0.45">
      <c r="A62" s="45">
        <v>23743</v>
      </c>
      <c r="B62" s="46">
        <v>84.75</v>
      </c>
      <c r="C62" s="47">
        <v>4259.0460000000003</v>
      </c>
      <c r="D62" s="47">
        <f>VLOOKUP(A62,Data!$A$2:$B$860,2,FALSE)</f>
        <v>102</v>
      </c>
      <c r="E62" s="56">
        <f t="shared" si="4"/>
        <v>2.5125628140703515E-2</v>
      </c>
      <c r="F62" s="56">
        <f t="shared" si="5"/>
        <v>5.157812790498717E-2</v>
      </c>
      <c r="G62" s="57"/>
      <c r="H62" s="56">
        <f t="shared" si="6"/>
        <v>5.8262711864406791E-2</v>
      </c>
      <c r="I62" s="56">
        <f t="shared" si="0"/>
        <v>5.157812790498717E-2</v>
      </c>
      <c r="J62" s="57"/>
      <c r="K62" s="56">
        <f t="shared" si="7"/>
        <v>4.3568464730290302E-2</v>
      </c>
      <c r="L62" s="56">
        <f t="shared" si="1"/>
        <v>5.157812790498717E-2</v>
      </c>
      <c r="M62" s="57"/>
      <c r="N62" s="56">
        <f t="shared" si="8"/>
        <v>7.4154852780806912E-2</v>
      </c>
      <c r="O62" s="56">
        <f t="shared" si="2"/>
        <v>5.157812790498717E-2</v>
      </c>
      <c r="P62" s="57"/>
      <c r="Q62" s="56">
        <f t="shared" si="9"/>
        <v>1.1178861788617933E-2</v>
      </c>
      <c r="R62" s="56">
        <f t="shared" si="3"/>
        <v>5.157812790498717E-2</v>
      </c>
      <c r="S62" s="57"/>
    </row>
    <row r="63" spans="1:19" x14ac:dyDescent="0.45">
      <c r="A63" s="45">
        <v>23833</v>
      </c>
      <c r="B63" s="46">
        <v>86.16</v>
      </c>
      <c r="C63" s="47">
        <v>4362.1109999999999</v>
      </c>
      <c r="D63" s="47">
        <f>VLOOKUP(A63,Data!$A$2:$B$860,2,FALSE)</f>
        <v>105.4</v>
      </c>
      <c r="E63" s="56">
        <f t="shared" si="4"/>
        <v>7.005076142131994E-2</v>
      </c>
      <c r="F63" s="56">
        <f t="shared" si="5"/>
        <v>5.4783000000241833E-2</v>
      </c>
      <c r="G63" s="57"/>
      <c r="H63" s="56">
        <f t="shared" si="6"/>
        <v>2.5125628140703515E-2</v>
      </c>
      <c r="I63" s="56">
        <f t="shared" si="0"/>
        <v>5.4783000000241833E-2</v>
      </c>
      <c r="J63" s="57"/>
      <c r="K63" s="56">
        <f t="shared" si="7"/>
        <v>5.8262711864406791E-2</v>
      </c>
      <c r="L63" s="56">
        <f t="shared" si="1"/>
        <v>5.4783000000241833E-2</v>
      </c>
      <c r="M63" s="57"/>
      <c r="N63" s="56">
        <f t="shared" si="8"/>
        <v>4.3568464730290302E-2</v>
      </c>
      <c r="O63" s="56">
        <f t="shared" si="2"/>
        <v>5.4783000000241833E-2</v>
      </c>
      <c r="P63" s="57"/>
      <c r="Q63" s="56">
        <f t="shared" si="9"/>
        <v>7.4154852780806912E-2</v>
      </c>
      <c r="R63" s="56">
        <f t="shared" si="3"/>
        <v>5.4783000000241833E-2</v>
      </c>
      <c r="S63" s="57"/>
    </row>
    <row r="64" spans="1:19" x14ac:dyDescent="0.45">
      <c r="A64" s="45">
        <v>23924</v>
      </c>
      <c r="B64" s="46">
        <v>84.12</v>
      </c>
      <c r="C64" s="47">
        <v>4417.2250000000004</v>
      </c>
      <c r="D64" s="47">
        <f>VLOOKUP(A64,Data!$A$2:$B$860,2,FALSE)</f>
        <v>103.4</v>
      </c>
      <c r="E64" s="56">
        <f t="shared" si="4"/>
        <v>2.7833001988071704E-2</v>
      </c>
      <c r="F64" s="56">
        <f t="shared" si="5"/>
        <v>5.6602749084340376E-2</v>
      </c>
      <c r="G64" s="57"/>
      <c r="H64" s="56">
        <f t="shared" si="6"/>
        <v>7.005076142131994E-2</v>
      </c>
      <c r="I64" s="56">
        <f t="shared" si="0"/>
        <v>5.6602749084340376E-2</v>
      </c>
      <c r="J64" s="57"/>
      <c r="K64" s="56">
        <f t="shared" si="7"/>
        <v>2.5125628140703515E-2</v>
      </c>
      <c r="L64" s="56">
        <f t="shared" si="1"/>
        <v>5.6602749084340376E-2</v>
      </c>
      <c r="M64" s="57"/>
      <c r="N64" s="56">
        <f t="shared" si="8"/>
        <v>5.8262711864406791E-2</v>
      </c>
      <c r="O64" s="56">
        <f t="shared" si="2"/>
        <v>5.6602749084340376E-2</v>
      </c>
      <c r="P64" s="57"/>
      <c r="Q64" s="56">
        <f t="shared" si="9"/>
        <v>4.3568464730290302E-2</v>
      </c>
      <c r="R64" s="56">
        <f t="shared" si="3"/>
        <v>5.6602749084340376E-2</v>
      </c>
      <c r="S64" s="57"/>
    </row>
    <row r="65" spans="1:19" x14ac:dyDescent="0.45">
      <c r="A65" s="45">
        <v>24016</v>
      </c>
      <c r="B65" s="46">
        <v>89.96</v>
      </c>
      <c r="C65" s="47">
        <v>4515.4269999999997</v>
      </c>
      <c r="D65" s="47">
        <f>VLOOKUP(A65,Data!$A$2:$B$860,2,FALSE)</f>
        <v>102.9</v>
      </c>
      <c r="E65" s="56">
        <f t="shared" si="4"/>
        <v>3.0030030030030019E-2</v>
      </c>
      <c r="F65" s="56">
        <f t="shared" si="5"/>
        <v>6.3474848077612389E-2</v>
      </c>
      <c r="G65" s="57"/>
      <c r="H65" s="56">
        <f t="shared" si="6"/>
        <v>2.7833001988071704E-2</v>
      </c>
      <c r="I65" s="56">
        <f t="shared" si="0"/>
        <v>6.3474848077612389E-2</v>
      </c>
      <c r="J65" s="57"/>
      <c r="K65" s="56">
        <f t="shared" si="7"/>
        <v>7.005076142131994E-2</v>
      </c>
      <c r="L65" s="56">
        <f t="shared" si="1"/>
        <v>6.3474848077612389E-2</v>
      </c>
      <c r="M65" s="57"/>
      <c r="N65" s="56">
        <f t="shared" si="8"/>
        <v>2.5125628140703515E-2</v>
      </c>
      <c r="O65" s="56">
        <f t="shared" si="2"/>
        <v>6.3474848077612389E-2</v>
      </c>
      <c r="P65" s="57"/>
      <c r="Q65" s="56">
        <f t="shared" si="9"/>
        <v>5.8262711864406791E-2</v>
      </c>
      <c r="R65" s="56">
        <f t="shared" si="3"/>
        <v>6.3474848077612389E-2</v>
      </c>
      <c r="S65" s="57"/>
    </row>
    <row r="66" spans="1:19" x14ac:dyDescent="0.45">
      <c r="A66" s="45">
        <v>24108</v>
      </c>
      <c r="B66" s="46">
        <v>92.43</v>
      </c>
      <c r="C66" s="47">
        <v>4619.4579999999996</v>
      </c>
      <c r="D66" s="47">
        <f>VLOOKUP(A66,Data!$A$2:$B$860,2,FALSE)</f>
        <v>100</v>
      </c>
      <c r="E66" s="56">
        <f t="shared" si="4"/>
        <v>-1.9607843137254943E-2</v>
      </c>
      <c r="F66" s="56">
        <f t="shared" si="5"/>
        <v>8.4622706587343499E-2</v>
      </c>
      <c r="G66" s="57"/>
      <c r="H66" s="56">
        <f t="shared" si="6"/>
        <v>3.0030030030030019E-2</v>
      </c>
      <c r="I66" s="56">
        <f t="shared" si="0"/>
        <v>8.4622706587343499E-2</v>
      </c>
      <c r="J66" s="57"/>
      <c r="K66" s="56">
        <f t="shared" si="7"/>
        <v>2.7833001988071704E-2</v>
      </c>
      <c r="L66" s="56">
        <f t="shared" si="1"/>
        <v>8.4622706587343499E-2</v>
      </c>
      <c r="M66" s="57"/>
      <c r="N66" s="56">
        <f t="shared" si="8"/>
        <v>7.005076142131994E-2</v>
      </c>
      <c r="O66" s="56">
        <f t="shared" si="2"/>
        <v>8.4622706587343499E-2</v>
      </c>
      <c r="P66" s="57"/>
      <c r="Q66" s="56">
        <f t="shared" si="9"/>
        <v>2.5125628140703515E-2</v>
      </c>
      <c r="R66" s="56">
        <f t="shared" si="3"/>
        <v>8.4622706587343499E-2</v>
      </c>
      <c r="S66" s="57"/>
    </row>
    <row r="67" spans="1:19" x14ac:dyDescent="0.45">
      <c r="A67" s="45">
        <v>24198</v>
      </c>
      <c r="B67" s="46">
        <v>89.23</v>
      </c>
      <c r="C67" s="47">
        <v>4731.8879999999999</v>
      </c>
      <c r="D67" s="47">
        <f>VLOOKUP(A67,Data!$A$2:$B$860,2,FALSE)</f>
        <v>95.7</v>
      </c>
      <c r="E67" s="56">
        <f t="shared" si="4"/>
        <v>-9.2030360531309308E-2</v>
      </c>
      <c r="F67" s="56">
        <f t="shared" si="5"/>
        <v>8.4770194981283131E-2</v>
      </c>
      <c r="G67" s="57"/>
      <c r="H67" s="56">
        <f t="shared" si="6"/>
        <v>-1.9607843137254943E-2</v>
      </c>
      <c r="I67" s="56">
        <f t="shared" si="0"/>
        <v>8.4770194981283131E-2</v>
      </c>
      <c r="J67" s="57"/>
      <c r="K67" s="56">
        <f t="shared" si="7"/>
        <v>3.0030030030030019E-2</v>
      </c>
      <c r="L67" s="56">
        <f t="shared" si="1"/>
        <v>8.4770194981283131E-2</v>
      </c>
      <c r="M67" s="57"/>
      <c r="N67" s="56">
        <f t="shared" si="8"/>
        <v>2.7833001988071704E-2</v>
      </c>
      <c r="O67" s="56">
        <f t="shared" si="2"/>
        <v>8.4770194981283131E-2</v>
      </c>
      <c r="P67" s="57"/>
      <c r="Q67" s="56">
        <f t="shared" si="9"/>
        <v>7.005076142131994E-2</v>
      </c>
      <c r="R67" s="56">
        <f t="shared" si="3"/>
        <v>8.4770194981283131E-2</v>
      </c>
      <c r="S67" s="57"/>
    </row>
    <row r="68" spans="1:19" x14ac:dyDescent="0.45">
      <c r="A68" s="45">
        <v>24289</v>
      </c>
      <c r="B68" s="46">
        <v>84.74</v>
      </c>
      <c r="C68" s="47">
        <v>4748.0460000000003</v>
      </c>
      <c r="D68" s="47">
        <f>VLOOKUP(A68,Data!$A$2:$B$860,2,FALSE)</f>
        <v>91.2</v>
      </c>
      <c r="E68" s="56">
        <f t="shared" si="4"/>
        <v>-0.11798839458413923</v>
      </c>
      <c r="F68" s="56">
        <f t="shared" si="5"/>
        <v>7.4893400268267962E-2</v>
      </c>
      <c r="G68" s="57"/>
      <c r="H68" s="56">
        <f t="shared" si="6"/>
        <v>-9.2030360531309308E-2</v>
      </c>
      <c r="I68" s="56">
        <f t="shared" si="0"/>
        <v>7.4893400268267962E-2</v>
      </c>
      <c r="J68" s="57"/>
      <c r="K68" s="56">
        <f t="shared" si="7"/>
        <v>-1.9607843137254943E-2</v>
      </c>
      <c r="L68" s="56">
        <f t="shared" si="1"/>
        <v>7.4893400268267962E-2</v>
      </c>
      <c r="M68" s="57"/>
      <c r="N68" s="56">
        <f t="shared" si="8"/>
        <v>3.0030030030030019E-2</v>
      </c>
      <c r="O68" s="56">
        <f t="shared" si="2"/>
        <v>7.4893400268267962E-2</v>
      </c>
      <c r="P68" s="57"/>
      <c r="Q68" s="56">
        <f t="shared" si="9"/>
        <v>2.7833001988071704E-2</v>
      </c>
      <c r="R68" s="56">
        <f t="shared" si="3"/>
        <v>7.4893400268267962E-2</v>
      </c>
      <c r="S68" s="57"/>
    </row>
    <row r="69" spans="1:19" x14ac:dyDescent="0.45">
      <c r="A69" s="45">
        <v>24381</v>
      </c>
      <c r="B69" s="46">
        <v>76.56</v>
      </c>
      <c r="C69" s="47">
        <v>4788.2539999999999</v>
      </c>
      <c r="D69" s="47">
        <f>VLOOKUP(A69,Data!$A$2:$B$860,2,FALSE)</f>
        <v>88.3</v>
      </c>
      <c r="E69" s="56">
        <f t="shared" si="4"/>
        <v>-0.14188532555879507</v>
      </c>
      <c r="F69" s="56">
        <f t="shared" si="5"/>
        <v>6.0421085314855016E-2</v>
      </c>
      <c r="G69" s="57"/>
      <c r="H69" s="56">
        <f t="shared" si="6"/>
        <v>-0.11798839458413923</v>
      </c>
      <c r="I69" s="56">
        <f t="shared" si="0"/>
        <v>6.0421085314855016E-2</v>
      </c>
      <c r="J69" s="57"/>
      <c r="K69" s="56">
        <f t="shared" si="7"/>
        <v>-9.2030360531309308E-2</v>
      </c>
      <c r="L69" s="56">
        <f t="shared" si="1"/>
        <v>6.0421085314855016E-2</v>
      </c>
      <c r="M69" s="57"/>
      <c r="N69" s="56">
        <f t="shared" si="8"/>
        <v>-1.9607843137254943E-2</v>
      </c>
      <c r="O69" s="56">
        <f t="shared" si="2"/>
        <v>6.0421085314855016E-2</v>
      </c>
      <c r="P69" s="57"/>
      <c r="Q69" s="56">
        <f t="shared" si="9"/>
        <v>3.0030030030030019E-2</v>
      </c>
      <c r="R69" s="56">
        <f t="shared" si="3"/>
        <v>6.0421085314855016E-2</v>
      </c>
      <c r="S69" s="57"/>
    </row>
    <row r="70" spans="1:19" x14ac:dyDescent="0.45">
      <c r="A70" s="45">
        <v>24473</v>
      </c>
      <c r="B70" s="46">
        <v>80.33</v>
      </c>
      <c r="C70" s="47">
        <v>4827.5370000000003</v>
      </c>
      <c r="D70" s="47">
        <f>VLOOKUP(A70,Data!$A$2:$B$860,2,FALSE)</f>
        <v>94.1</v>
      </c>
      <c r="E70" s="56">
        <f t="shared" si="4"/>
        <v>-5.9000000000000052E-2</v>
      </c>
      <c r="F70" s="56">
        <f t="shared" si="5"/>
        <v>4.5044028974827954E-2</v>
      </c>
      <c r="G70" s="57"/>
      <c r="H70" s="56">
        <f t="shared" si="6"/>
        <v>-0.14188532555879507</v>
      </c>
      <c r="I70" s="56">
        <f t="shared" si="0"/>
        <v>4.5044028974827954E-2</v>
      </c>
      <c r="J70" s="57"/>
      <c r="K70" s="56">
        <f t="shared" si="7"/>
        <v>-0.11798839458413923</v>
      </c>
      <c r="L70" s="56">
        <f t="shared" si="1"/>
        <v>4.5044028974827954E-2</v>
      </c>
      <c r="M70" s="57"/>
      <c r="N70" s="56">
        <f t="shared" si="8"/>
        <v>-9.2030360531309308E-2</v>
      </c>
      <c r="O70" s="56">
        <f t="shared" si="2"/>
        <v>4.5044028974827954E-2</v>
      </c>
      <c r="P70" s="57"/>
      <c r="Q70" s="56">
        <f t="shared" si="9"/>
        <v>-1.9607843137254943E-2</v>
      </c>
      <c r="R70" s="56">
        <f t="shared" si="3"/>
        <v>4.5044028974827954E-2</v>
      </c>
      <c r="S70" s="57"/>
    </row>
    <row r="71" spans="1:19" x14ac:dyDescent="0.45">
      <c r="A71" s="45">
        <v>24563</v>
      </c>
      <c r="B71" s="46">
        <v>90.2</v>
      </c>
      <c r="C71" s="47">
        <v>4870.299</v>
      </c>
      <c r="D71" s="47">
        <f>VLOOKUP(A71,Data!$A$2:$B$860,2,FALSE)</f>
        <v>95.9</v>
      </c>
      <c r="E71" s="56">
        <f t="shared" si="4"/>
        <v>2.089864158829613E-3</v>
      </c>
      <c r="F71" s="56">
        <f t="shared" si="5"/>
        <v>2.9250692324078731E-2</v>
      </c>
      <c r="G71" s="57"/>
      <c r="H71" s="56">
        <f t="shared" si="6"/>
        <v>-5.9000000000000052E-2</v>
      </c>
      <c r="I71" s="56">
        <f t="shared" si="0"/>
        <v>2.9250692324078731E-2</v>
      </c>
      <c r="J71" s="57"/>
      <c r="K71" s="56">
        <f t="shared" si="7"/>
        <v>-0.14188532555879507</v>
      </c>
      <c r="L71" s="56">
        <f t="shared" si="1"/>
        <v>2.9250692324078731E-2</v>
      </c>
      <c r="M71" s="57"/>
      <c r="N71" s="56">
        <f t="shared" si="8"/>
        <v>-0.11798839458413923</v>
      </c>
      <c r="O71" s="56">
        <f t="shared" si="2"/>
        <v>2.9250692324078731E-2</v>
      </c>
      <c r="P71" s="57"/>
      <c r="Q71" s="56">
        <f t="shared" si="9"/>
        <v>-9.2030360531309308E-2</v>
      </c>
      <c r="R71" s="56">
        <f t="shared" si="3"/>
        <v>2.9250692324078731E-2</v>
      </c>
      <c r="S71" s="57"/>
    </row>
    <row r="72" spans="1:19" x14ac:dyDescent="0.45">
      <c r="A72" s="45">
        <v>24654</v>
      </c>
      <c r="B72" s="46">
        <v>90.64</v>
      </c>
      <c r="C72" s="47">
        <v>4873.2870000000003</v>
      </c>
      <c r="D72" s="47">
        <f>VLOOKUP(A72,Data!$A$2:$B$860,2,FALSE)</f>
        <v>97</v>
      </c>
      <c r="E72" s="56">
        <f t="shared" si="4"/>
        <v>6.3596491228070207E-2</v>
      </c>
      <c r="F72" s="56">
        <f t="shared" si="5"/>
        <v>2.6377377135773372E-2</v>
      </c>
      <c r="G72" s="57"/>
      <c r="H72" s="56">
        <f t="shared" si="6"/>
        <v>2.089864158829613E-3</v>
      </c>
      <c r="I72" s="56">
        <f t="shared" ref="I72:I135" si="10">F72</f>
        <v>2.6377377135773372E-2</v>
      </c>
      <c r="J72" s="57"/>
      <c r="K72" s="56">
        <f t="shared" si="7"/>
        <v>-5.9000000000000052E-2</v>
      </c>
      <c r="L72" s="56">
        <f t="shared" ref="L72:L135" si="11">I72</f>
        <v>2.6377377135773372E-2</v>
      </c>
      <c r="M72" s="57"/>
      <c r="N72" s="56">
        <f t="shared" si="8"/>
        <v>-0.14188532555879507</v>
      </c>
      <c r="O72" s="56">
        <f t="shared" ref="O72:O135" si="12">L72</f>
        <v>2.6377377135773372E-2</v>
      </c>
      <c r="P72" s="57"/>
      <c r="Q72" s="56">
        <f t="shared" si="9"/>
        <v>-0.11798839458413923</v>
      </c>
      <c r="R72" s="56">
        <f t="shared" ref="R72:R135" si="13">O72</f>
        <v>2.6377377135773372E-2</v>
      </c>
      <c r="S72" s="57"/>
    </row>
    <row r="73" spans="1:19" x14ac:dyDescent="0.45">
      <c r="A73" s="45">
        <v>24746</v>
      </c>
      <c r="B73" s="46">
        <v>96.71</v>
      </c>
      <c r="C73" s="47">
        <v>4919.3919999999998</v>
      </c>
      <c r="D73" s="47">
        <f>VLOOKUP(A73,Data!$A$2:$B$860,2,FALSE)</f>
        <v>92.9</v>
      </c>
      <c r="E73" s="56">
        <f t="shared" si="4"/>
        <v>5.2095130237825638E-2</v>
      </c>
      <c r="F73" s="56">
        <f t="shared" si="5"/>
        <v>2.7387436004856935E-2</v>
      </c>
      <c r="G73" s="57"/>
      <c r="H73" s="56">
        <f t="shared" ref="H73:H136" si="14">E72</f>
        <v>6.3596491228070207E-2</v>
      </c>
      <c r="I73" s="56">
        <f t="shared" si="10"/>
        <v>2.7387436004856935E-2</v>
      </c>
      <c r="J73" s="57"/>
      <c r="K73" s="56">
        <f t="shared" si="7"/>
        <v>2.089864158829613E-3</v>
      </c>
      <c r="L73" s="56">
        <f t="shared" si="11"/>
        <v>2.7387436004856935E-2</v>
      </c>
      <c r="M73" s="57"/>
      <c r="N73" s="56">
        <f t="shared" si="8"/>
        <v>-5.9000000000000052E-2</v>
      </c>
      <c r="O73" s="56">
        <f t="shared" si="12"/>
        <v>2.7387436004856935E-2</v>
      </c>
      <c r="P73" s="57"/>
      <c r="Q73" s="56">
        <f t="shared" si="9"/>
        <v>-0.14188532555879507</v>
      </c>
      <c r="R73" s="56">
        <f t="shared" si="13"/>
        <v>2.7387436004856935E-2</v>
      </c>
      <c r="S73" s="57"/>
    </row>
    <row r="74" spans="1:19" x14ac:dyDescent="0.45">
      <c r="A74" s="45">
        <v>24838</v>
      </c>
      <c r="B74" s="46">
        <v>96.47</v>
      </c>
      <c r="C74" s="47">
        <v>4956.4769999999999</v>
      </c>
      <c r="D74" s="47">
        <f>VLOOKUP(A74,Data!$A$2:$B$860,2,FALSE)</f>
        <v>97.2</v>
      </c>
      <c r="E74" s="56">
        <f t="shared" si="4"/>
        <v>3.2943676939426236E-2</v>
      </c>
      <c r="F74" s="56">
        <f t="shared" si="5"/>
        <v>2.6709272243796267E-2</v>
      </c>
      <c r="G74" s="57"/>
      <c r="H74" s="56">
        <f t="shared" si="14"/>
        <v>5.2095130237825638E-2</v>
      </c>
      <c r="I74" s="56">
        <f t="shared" si="10"/>
        <v>2.6709272243796267E-2</v>
      </c>
      <c r="J74" s="57"/>
      <c r="K74" s="56">
        <f t="shared" ref="K74:K137" si="15">H73</f>
        <v>6.3596491228070207E-2</v>
      </c>
      <c r="L74" s="56">
        <f t="shared" si="11"/>
        <v>2.6709272243796267E-2</v>
      </c>
      <c r="M74" s="57"/>
      <c r="N74" s="56">
        <f t="shared" ref="N74:N137" si="16">K73</f>
        <v>2.089864158829613E-3</v>
      </c>
      <c r="O74" s="56">
        <f t="shared" si="12"/>
        <v>2.6709272243796267E-2</v>
      </c>
      <c r="P74" s="57"/>
      <c r="Q74" s="56">
        <f t="shared" si="9"/>
        <v>-5.9000000000000052E-2</v>
      </c>
      <c r="R74" s="56">
        <f t="shared" si="13"/>
        <v>2.6709272243796267E-2</v>
      </c>
      <c r="S74" s="57"/>
    </row>
    <row r="75" spans="1:19" x14ac:dyDescent="0.45">
      <c r="A75" s="45">
        <v>24929</v>
      </c>
      <c r="B75" s="46">
        <v>90.2</v>
      </c>
      <c r="C75" s="47">
        <v>5057.5529999999999</v>
      </c>
      <c r="D75" s="47">
        <f>VLOOKUP(A75,Data!$A$2:$B$860,2,FALSE)</f>
        <v>92.4</v>
      </c>
      <c r="E75" s="56">
        <f t="shared" si="4"/>
        <v>-3.6496350364963459E-2</v>
      </c>
      <c r="F75" s="56">
        <f t="shared" si="5"/>
        <v>3.8448152772550426E-2</v>
      </c>
      <c r="G75" s="57"/>
      <c r="H75" s="56">
        <f t="shared" si="14"/>
        <v>3.2943676939426236E-2</v>
      </c>
      <c r="I75" s="56">
        <f t="shared" si="10"/>
        <v>3.8448152772550426E-2</v>
      </c>
      <c r="J75" s="57"/>
      <c r="K75" s="56">
        <f t="shared" si="15"/>
        <v>5.2095130237825638E-2</v>
      </c>
      <c r="L75" s="56">
        <f t="shared" si="11"/>
        <v>3.8448152772550426E-2</v>
      </c>
      <c r="M75" s="57"/>
      <c r="N75" s="56">
        <f t="shared" si="16"/>
        <v>6.3596491228070207E-2</v>
      </c>
      <c r="O75" s="56">
        <f t="shared" si="12"/>
        <v>3.8448152772550426E-2</v>
      </c>
      <c r="P75" s="57"/>
      <c r="Q75" s="56">
        <f t="shared" ref="Q75:Q138" si="17">N74</f>
        <v>2.089864158829613E-3</v>
      </c>
      <c r="R75" s="56">
        <f t="shared" si="13"/>
        <v>3.8448152772550426E-2</v>
      </c>
      <c r="S75" s="57"/>
    </row>
    <row r="76" spans="1:19" x14ac:dyDescent="0.45">
      <c r="A76" s="45">
        <v>25020</v>
      </c>
      <c r="B76" s="46">
        <v>99.58</v>
      </c>
      <c r="C76" s="47">
        <v>5142.0330000000004</v>
      </c>
      <c r="D76" s="47">
        <f>VLOOKUP(A76,Data!$A$2:$B$860,2,FALSE)</f>
        <v>92.4</v>
      </c>
      <c r="E76" s="56">
        <f t="shared" si="4"/>
        <v>-4.7422680412371077E-2</v>
      </c>
      <c r="F76" s="56">
        <f t="shared" si="5"/>
        <v>5.514676233925897E-2</v>
      </c>
      <c r="G76" s="57"/>
      <c r="H76" s="56">
        <f t="shared" si="14"/>
        <v>-3.6496350364963459E-2</v>
      </c>
      <c r="I76" s="56">
        <f t="shared" si="10"/>
        <v>5.514676233925897E-2</v>
      </c>
      <c r="J76" s="57"/>
      <c r="K76" s="56">
        <f t="shared" si="15"/>
        <v>3.2943676939426236E-2</v>
      </c>
      <c r="L76" s="56">
        <f t="shared" si="11"/>
        <v>5.514676233925897E-2</v>
      </c>
      <c r="M76" s="57"/>
      <c r="N76" s="56">
        <f t="shared" si="16"/>
        <v>5.2095130237825638E-2</v>
      </c>
      <c r="O76" s="56">
        <f t="shared" si="12"/>
        <v>5.514676233925897E-2</v>
      </c>
      <c r="P76" s="57"/>
      <c r="Q76" s="56">
        <f t="shared" si="17"/>
        <v>6.3596491228070207E-2</v>
      </c>
      <c r="R76" s="56">
        <f t="shared" si="13"/>
        <v>5.514676233925897E-2</v>
      </c>
      <c r="S76" s="57"/>
    </row>
    <row r="77" spans="1:19" x14ac:dyDescent="0.45">
      <c r="A77" s="45">
        <v>25112</v>
      </c>
      <c r="B77" s="46">
        <v>102.67</v>
      </c>
      <c r="C77" s="47">
        <v>5181.8590000000004</v>
      </c>
      <c r="D77" s="47">
        <f>VLOOKUP(A77,Data!$A$2:$B$860,2,FALSE)</f>
        <v>91.7</v>
      </c>
      <c r="E77" s="56">
        <f t="shared" si="4"/>
        <v>-1.2917115177610405E-2</v>
      </c>
      <c r="F77" s="56">
        <f t="shared" si="5"/>
        <v>5.3353544503060624E-2</v>
      </c>
      <c r="G77" s="57"/>
      <c r="H77" s="56">
        <f t="shared" si="14"/>
        <v>-4.7422680412371077E-2</v>
      </c>
      <c r="I77" s="56">
        <f t="shared" si="10"/>
        <v>5.3353544503060624E-2</v>
      </c>
      <c r="J77" s="57"/>
      <c r="K77" s="56">
        <f t="shared" si="15"/>
        <v>-3.6496350364963459E-2</v>
      </c>
      <c r="L77" s="56">
        <f t="shared" si="11"/>
        <v>5.3353544503060624E-2</v>
      </c>
      <c r="M77" s="57"/>
      <c r="N77" s="56">
        <f t="shared" si="16"/>
        <v>3.2943676939426236E-2</v>
      </c>
      <c r="O77" s="56">
        <f t="shared" si="12"/>
        <v>5.3353544503060624E-2</v>
      </c>
      <c r="P77" s="57"/>
      <c r="Q77" s="56">
        <f t="shared" si="17"/>
        <v>5.2095130237825638E-2</v>
      </c>
      <c r="R77" s="56">
        <f t="shared" si="13"/>
        <v>5.3353544503060624E-2</v>
      </c>
      <c r="S77" s="57"/>
    </row>
    <row r="78" spans="1:19" x14ac:dyDescent="0.45">
      <c r="A78" s="45">
        <v>25204</v>
      </c>
      <c r="B78" s="46">
        <v>103.86</v>
      </c>
      <c r="C78" s="47">
        <v>5202.2120000000004</v>
      </c>
      <c r="D78" s="47">
        <f>VLOOKUP(A78,Data!$A$2:$B$860,2,FALSE)</f>
        <v>98.2</v>
      </c>
      <c r="E78" s="56">
        <f t="shared" si="4"/>
        <v>1.0288065843621297E-2</v>
      </c>
      <c r="F78" s="56">
        <f t="shared" si="5"/>
        <v>4.9578561546840705E-2</v>
      </c>
      <c r="G78" s="57"/>
      <c r="H78" s="56">
        <f t="shared" si="14"/>
        <v>-1.2917115177610405E-2</v>
      </c>
      <c r="I78" s="56">
        <f t="shared" si="10"/>
        <v>4.9578561546840705E-2</v>
      </c>
      <c r="J78" s="57"/>
      <c r="K78" s="56">
        <f t="shared" si="15"/>
        <v>-4.7422680412371077E-2</v>
      </c>
      <c r="L78" s="56">
        <f t="shared" si="11"/>
        <v>4.9578561546840705E-2</v>
      </c>
      <c r="M78" s="57"/>
      <c r="N78" s="56">
        <f t="shared" si="16"/>
        <v>-3.6496350364963459E-2</v>
      </c>
      <c r="O78" s="56">
        <f t="shared" si="12"/>
        <v>4.9578561546840705E-2</v>
      </c>
      <c r="P78" s="57"/>
      <c r="Q78" s="56">
        <f t="shared" si="17"/>
        <v>3.2943676939426236E-2</v>
      </c>
      <c r="R78" s="56">
        <f t="shared" si="13"/>
        <v>4.9578561546840705E-2</v>
      </c>
      <c r="S78" s="57"/>
    </row>
    <row r="79" spans="1:19" x14ac:dyDescent="0.45">
      <c r="A79" s="45">
        <v>25294</v>
      </c>
      <c r="B79" s="46">
        <v>101.51</v>
      </c>
      <c r="C79" s="47">
        <v>5283.5969999999998</v>
      </c>
      <c r="D79" s="47">
        <f>VLOOKUP(A79,Data!$A$2:$B$860,2,FALSE)</f>
        <v>91.5</v>
      </c>
      <c r="E79" s="56">
        <f t="shared" si="4"/>
        <v>-9.7402597402598268E-3</v>
      </c>
      <c r="F79" s="56">
        <f t="shared" si="5"/>
        <v>4.4694341314861052E-2</v>
      </c>
      <c r="G79" s="57"/>
      <c r="H79" s="56">
        <f t="shared" si="14"/>
        <v>1.0288065843621297E-2</v>
      </c>
      <c r="I79" s="56">
        <f t="shared" si="10"/>
        <v>4.4694341314861052E-2</v>
      </c>
      <c r="J79" s="57"/>
      <c r="K79" s="56">
        <f t="shared" si="15"/>
        <v>-1.2917115177610405E-2</v>
      </c>
      <c r="L79" s="56">
        <f t="shared" si="11"/>
        <v>4.4694341314861052E-2</v>
      </c>
      <c r="M79" s="57"/>
      <c r="N79" s="56">
        <f t="shared" si="16"/>
        <v>-4.7422680412371077E-2</v>
      </c>
      <c r="O79" s="56">
        <f t="shared" si="12"/>
        <v>4.4694341314861052E-2</v>
      </c>
      <c r="P79" s="57"/>
      <c r="Q79" s="56">
        <f t="shared" si="17"/>
        <v>-3.6496350364963459E-2</v>
      </c>
      <c r="R79" s="56">
        <f t="shared" si="13"/>
        <v>4.4694341314861052E-2</v>
      </c>
      <c r="S79" s="57"/>
    </row>
    <row r="80" spans="1:19" x14ac:dyDescent="0.45">
      <c r="A80" s="45">
        <v>25385</v>
      </c>
      <c r="B80" s="46">
        <v>97.71</v>
      </c>
      <c r="C80" s="47">
        <v>5299.625</v>
      </c>
      <c r="D80" s="47">
        <f>VLOOKUP(A80,Data!$A$2:$B$860,2,FALSE)</f>
        <v>86.4</v>
      </c>
      <c r="E80" s="56">
        <f t="shared" si="4"/>
        <v>-6.4935064935064957E-2</v>
      </c>
      <c r="F80" s="56">
        <f t="shared" si="5"/>
        <v>3.0647800198870589E-2</v>
      </c>
      <c r="G80" s="57"/>
      <c r="H80" s="56">
        <f t="shared" si="14"/>
        <v>-9.7402597402598268E-3</v>
      </c>
      <c r="I80" s="56">
        <f t="shared" si="10"/>
        <v>3.0647800198870589E-2</v>
      </c>
      <c r="J80" s="57"/>
      <c r="K80" s="56">
        <f t="shared" si="15"/>
        <v>1.0288065843621297E-2</v>
      </c>
      <c r="L80" s="56">
        <f t="shared" si="11"/>
        <v>3.0647800198870589E-2</v>
      </c>
      <c r="M80" s="57"/>
      <c r="N80" s="56">
        <f t="shared" si="16"/>
        <v>-1.2917115177610405E-2</v>
      </c>
      <c r="O80" s="56">
        <f t="shared" si="12"/>
        <v>3.0647800198870589E-2</v>
      </c>
      <c r="P80" s="57"/>
      <c r="Q80" s="56">
        <f t="shared" si="17"/>
        <v>-4.7422680412371077E-2</v>
      </c>
      <c r="R80" s="56">
        <f t="shared" si="13"/>
        <v>3.0647800198870589E-2</v>
      </c>
      <c r="S80" s="57"/>
    </row>
    <row r="81" spans="1:19" x14ac:dyDescent="0.45">
      <c r="A81" s="45">
        <v>25477</v>
      </c>
      <c r="B81" s="46">
        <v>93.12</v>
      </c>
      <c r="C81" s="47">
        <v>5334.6</v>
      </c>
      <c r="D81" s="47">
        <f>VLOOKUP(A81,Data!$A$2:$B$860,2,FALSE)</f>
        <v>79.7</v>
      </c>
      <c r="E81" s="56">
        <f t="shared" si="4"/>
        <v>-0.13086150490730641</v>
      </c>
      <c r="F81" s="56">
        <f t="shared" si="5"/>
        <v>2.947610114439625E-2</v>
      </c>
      <c r="G81" s="57"/>
      <c r="H81" s="56">
        <f t="shared" si="14"/>
        <v>-6.4935064935064957E-2</v>
      </c>
      <c r="I81" s="56">
        <f t="shared" si="10"/>
        <v>2.947610114439625E-2</v>
      </c>
      <c r="J81" s="57"/>
      <c r="K81" s="56">
        <f t="shared" si="15"/>
        <v>-9.7402597402598268E-3</v>
      </c>
      <c r="L81" s="56">
        <f t="shared" si="11"/>
        <v>2.947610114439625E-2</v>
      </c>
      <c r="M81" s="57"/>
      <c r="N81" s="56">
        <f t="shared" si="16"/>
        <v>1.0288065843621297E-2</v>
      </c>
      <c r="O81" s="56">
        <f t="shared" si="12"/>
        <v>2.947610114439625E-2</v>
      </c>
      <c r="P81" s="57"/>
      <c r="Q81" s="56">
        <f t="shared" si="17"/>
        <v>-1.2917115177610405E-2</v>
      </c>
      <c r="R81" s="56">
        <f t="shared" si="13"/>
        <v>2.947610114439625E-2</v>
      </c>
      <c r="S81" s="57"/>
    </row>
    <row r="82" spans="1:19" x14ac:dyDescent="0.45">
      <c r="A82" s="45">
        <v>25569</v>
      </c>
      <c r="B82" s="46">
        <v>92.06</v>
      </c>
      <c r="C82" s="47">
        <v>5308.5559999999996</v>
      </c>
      <c r="D82" s="47">
        <f>VLOOKUP(A82,Data!$A$2:$B$860,2,FALSE)</f>
        <v>78.099999999999994</v>
      </c>
      <c r="E82" s="56">
        <f t="shared" si="4"/>
        <v>-0.20468431771894102</v>
      </c>
      <c r="F82" s="56">
        <f t="shared" si="5"/>
        <v>2.0442073487201062E-2</v>
      </c>
      <c r="G82" s="57"/>
      <c r="H82" s="56">
        <f t="shared" si="14"/>
        <v>-0.13086150490730641</v>
      </c>
      <c r="I82" s="56">
        <f t="shared" si="10"/>
        <v>2.0442073487201062E-2</v>
      </c>
      <c r="J82" s="57"/>
      <c r="K82" s="56">
        <f t="shared" si="15"/>
        <v>-6.4935064935064957E-2</v>
      </c>
      <c r="L82" s="56">
        <f t="shared" si="11"/>
        <v>2.0442073487201062E-2</v>
      </c>
      <c r="M82" s="57"/>
      <c r="N82" s="56">
        <f t="shared" si="16"/>
        <v>-9.7402597402598268E-3</v>
      </c>
      <c r="O82" s="56">
        <f t="shared" si="12"/>
        <v>2.0442073487201062E-2</v>
      </c>
      <c r="P82" s="57"/>
      <c r="Q82" s="56">
        <f t="shared" si="17"/>
        <v>1.0288065843621297E-2</v>
      </c>
      <c r="R82" s="56">
        <f t="shared" si="13"/>
        <v>2.0442073487201062E-2</v>
      </c>
      <c r="S82" s="80"/>
    </row>
    <row r="83" spans="1:19" x14ac:dyDescent="0.45">
      <c r="A83" s="45">
        <v>25659</v>
      </c>
      <c r="B83" s="46">
        <v>89.63</v>
      </c>
      <c r="C83" s="47">
        <v>5300.652</v>
      </c>
      <c r="D83" s="47">
        <f>VLOOKUP(A83,Data!$A$2:$B$860,2,FALSE)</f>
        <v>75.400000000000006</v>
      </c>
      <c r="E83" s="56">
        <f t="shared" si="4"/>
        <v>-0.17595628415300535</v>
      </c>
      <c r="F83" s="56">
        <f t="shared" si="5"/>
        <v>3.2279146195290931E-3</v>
      </c>
      <c r="G83" s="57"/>
      <c r="H83" s="68">
        <f t="shared" si="14"/>
        <v>-0.20468431771894102</v>
      </c>
      <c r="I83" s="68">
        <f t="shared" si="10"/>
        <v>3.2279146195290931E-3</v>
      </c>
      <c r="J83" s="57"/>
      <c r="K83" s="56">
        <f t="shared" si="15"/>
        <v>-0.13086150490730641</v>
      </c>
      <c r="L83" s="56">
        <f t="shared" si="11"/>
        <v>3.2279146195290931E-3</v>
      </c>
      <c r="M83" s="57"/>
      <c r="N83" s="56">
        <f t="shared" si="16"/>
        <v>-6.4935064935064957E-2</v>
      </c>
      <c r="O83" s="56">
        <f t="shared" si="12"/>
        <v>3.2279146195290931E-3</v>
      </c>
      <c r="P83" s="57"/>
      <c r="Q83" s="56">
        <f t="shared" si="17"/>
        <v>-9.7402597402598268E-3</v>
      </c>
      <c r="R83" s="79">
        <f t="shared" si="13"/>
        <v>3.2279146195290931E-3</v>
      </c>
      <c r="S83" s="57"/>
    </row>
    <row r="84" spans="1:19" x14ac:dyDescent="0.45">
      <c r="A84" s="45">
        <v>25750</v>
      </c>
      <c r="B84" s="46">
        <v>72.72</v>
      </c>
      <c r="C84" s="47">
        <v>5308.1639999999998</v>
      </c>
      <c r="D84" s="47">
        <f>VLOOKUP(A84,Data!$A$2:$B$860,2,FALSE)</f>
        <v>77.599999999999994</v>
      </c>
      <c r="E84" s="56">
        <f t="shared" si="4"/>
        <v>-0.10185185185185197</v>
      </c>
      <c r="F84" s="56">
        <f t="shared" si="5"/>
        <v>1.611246078731865E-3</v>
      </c>
      <c r="G84" s="67"/>
      <c r="H84" s="56">
        <f>E83</f>
        <v>-0.17595628415300535</v>
      </c>
      <c r="I84" s="56">
        <f>F84</f>
        <v>1.611246078731865E-3</v>
      </c>
      <c r="J84" s="67"/>
      <c r="K84" s="56">
        <f t="shared" si="15"/>
        <v>-0.20468431771894102</v>
      </c>
      <c r="L84" s="56">
        <f t="shared" si="11"/>
        <v>1.611246078731865E-3</v>
      </c>
      <c r="M84" s="67"/>
      <c r="N84" s="56">
        <f t="shared" si="16"/>
        <v>-0.13086150490730641</v>
      </c>
      <c r="O84" s="56">
        <f t="shared" si="12"/>
        <v>1.611246078731865E-3</v>
      </c>
      <c r="P84" s="67"/>
      <c r="Q84" s="56">
        <f t="shared" si="17"/>
        <v>-6.4935064935064957E-2</v>
      </c>
      <c r="R84" s="79">
        <f t="shared" si="13"/>
        <v>1.611246078731865E-3</v>
      </c>
      <c r="S84" s="57"/>
    </row>
    <row r="85" spans="1:19" x14ac:dyDescent="0.45">
      <c r="A85" s="45">
        <v>25842</v>
      </c>
      <c r="B85" s="46">
        <v>84.21</v>
      </c>
      <c r="C85" s="47">
        <v>5357.0770000000002</v>
      </c>
      <c r="D85" s="47">
        <f>VLOOKUP(A85,Data!$A$2:$B$860,2,FALSE)</f>
        <v>72.400000000000006</v>
      </c>
      <c r="E85" s="56">
        <f t="shared" si="4"/>
        <v>-9.1593475533249702E-2</v>
      </c>
      <c r="F85" s="56">
        <f t="shared" si="5"/>
        <v>4.2134368087578533E-3</v>
      </c>
      <c r="G85" s="67">
        <f>CORREL(E45:E85,F45:F85)</f>
        <v>0.26659930038269897</v>
      </c>
      <c r="H85" s="56">
        <f t="shared" si="14"/>
        <v>-0.10185185185185197</v>
      </c>
      <c r="I85" s="56">
        <f t="shared" si="10"/>
        <v>4.2134368087578533E-3</v>
      </c>
      <c r="J85" s="67">
        <f>CORREL(H45:H85,I45:I85)</f>
        <v>0.47024553898294952</v>
      </c>
      <c r="K85" s="56">
        <f t="shared" si="15"/>
        <v>-0.17595628415300535</v>
      </c>
      <c r="L85" s="56">
        <f t="shared" si="11"/>
        <v>4.2134368087578533E-3</v>
      </c>
      <c r="M85" s="67">
        <f>CORREL(K45:K85,L45:L85)</f>
        <v>0.60152349932852567</v>
      </c>
      <c r="N85" s="56">
        <f t="shared" si="16"/>
        <v>-0.20468431771894102</v>
      </c>
      <c r="O85" s="56">
        <f t="shared" si="12"/>
        <v>4.2134368087578533E-3</v>
      </c>
      <c r="P85" s="67">
        <f>CORREL(N45:N85,O45:O85)</f>
        <v>0.67826799436240925</v>
      </c>
      <c r="Q85" s="56">
        <f t="shared" si="17"/>
        <v>-0.13086150490730641</v>
      </c>
      <c r="R85" s="79">
        <f t="shared" si="13"/>
        <v>4.2134368087578533E-3</v>
      </c>
      <c r="S85" s="57">
        <f>CORREL(Q45:Q85,R45:R85)</f>
        <v>0.56644716044005405</v>
      </c>
    </row>
    <row r="86" spans="1:19" x14ac:dyDescent="0.45">
      <c r="A86" s="45">
        <v>25934</v>
      </c>
      <c r="B86" s="46">
        <v>92.15</v>
      </c>
      <c r="C86" s="47">
        <v>5299.6719999999996</v>
      </c>
      <c r="D86" s="47">
        <f>VLOOKUP(A86,Data!$A$2:$B$860,2,FALSE)</f>
        <v>78.099999999999994</v>
      </c>
      <c r="E86" s="56">
        <f t="shared" si="4"/>
        <v>0</v>
      </c>
      <c r="F86" s="56">
        <f t="shared" si="5"/>
        <v>-1.6735247777361906E-3</v>
      </c>
      <c r="G86" s="57">
        <f>CORREL(E46:E86,F46:F86)</f>
        <v>0.23874462250795764</v>
      </c>
      <c r="H86" s="69">
        <f t="shared" si="14"/>
        <v>-9.1593475533249702E-2</v>
      </c>
      <c r="I86" s="69">
        <f t="shared" si="10"/>
        <v>-1.6735247777361906E-3</v>
      </c>
      <c r="J86" s="57">
        <f>CORREL(H46:H86,I46:I86)</f>
        <v>0.49087603701753008</v>
      </c>
      <c r="K86" s="56">
        <f t="shared" si="15"/>
        <v>-0.10185185185185197</v>
      </c>
      <c r="L86" s="56">
        <f t="shared" si="11"/>
        <v>-1.6735247777361906E-3</v>
      </c>
      <c r="M86" s="57">
        <f>CORREL(K46:K86,L46:L86)</f>
        <v>0.62041989127376085</v>
      </c>
      <c r="N86" s="56">
        <f t="shared" si="16"/>
        <v>-0.17595628415300535</v>
      </c>
      <c r="O86" s="56">
        <f t="shared" si="12"/>
        <v>-1.6735247777361906E-3</v>
      </c>
      <c r="P86" s="57">
        <f>CORREL(N46:N86,O46:O86)</f>
        <v>0.71826580006932916</v>
      </c>
      <c r="Q86" s="56">
        <f t="shared" si="17"/>
        <v>-0.20468431771894102</v>
      </c>
      <c r="R86" s="56">
        <f t="shared" si="13"/>
        <v>-1.6735247777361906E-3</v>
      </c>
      <c r="S86" s="81">
        <f>CORREL(Q46:Q86,R46:R86)</f>
        <v>0.63424985413123602</v>
      </c>
    </row>
    <row r="87" spans="1:19" x14ac:dyDescent="0.45">
      <c r="A87" s="45">
        <v>26024</v>
      </c>
      <c r="B87" s="46">
        <v>100.31</v>
      </c>
      <c r="C87" s="47">
        <v>5443.6189999999997</v>
      </c>
      <c r="D87" s="47">
        <f>VLOOKUP(A87,Data!$A$2:$B$860,2,FALSE)</f>
        <v>80.2</v>
      </c>
      <c r="E87" s="56">
        <f t="shared" si="4"/>
        <v>6.3660477453580944E-2</v>
      </c>
      <c r="F87" s="56">
        <f t="shared" si="5"/>
        <v>2.6971587646198891E-2</v>
      </c>
      <c r="G87" s="57">
        <f t="shared" ref="G87:G111" si="18">CORREL(E47:E87,F47:F87)</f>
        <v>0.19010969516036735</v>
      </c>
      <c r="H87" s="56">
        <f t="shared" si="14"/>
        <v>0</v>
      </c>
      <c r="I87" s="56">
        <f t="shared" si="10"/>
        <v>2.6971587646198891E-2</v>
      </c>
      <c r="J87" s="57">
        <f t="shared" ref="J87:J150" si="19">CORREL(H47:H87,I47:I87)</f>
        <v>0.48626571131931812</v>
      </c>
      <c r="K87" s="56">
        <f t="shared" si="15"/>
        <v>-9.1593475533249702E-2</v>
      </c>
      <c r="L87" s="56">
        <f t="shared" si="11"/>
        <v>2.6971587646198891E-2</v>
      </c>
      <c r="M87" s="57">
        <f t="shared" ref="M87:M150" si="20">CORREL(K47:K87,L47:L87)</f>
        <v>0.62606068752011679</v>
      </c>
      <c r="N87" s="56">
        <f t="shared" si="16"/>
        <v>-0.10185185185185197</v>
      </c>
      <c r="O87" s="56">
        <f t="shared" si="12"/>
        <v>2.6971587646198891E-2</v>
      </c>
      <c r="P87" s="57">
        <f t="shared" ref="P87:P150" si="21">CORREL(N47:N87,O47:O87)</f>
        <v>0.72320030752072362</v>
      </c>
      <c r="Q87" s="56">
        <f t="shared" si="17"/>
        <v>-0.17595628415300535</v>
      </c>
      <c r="R87" s="56">
        <f t="shared" si="13"/>
        <v>2.6971587646198891E-2</v>
      </c>
      <c r="S87" s="57">
        <f t="shared" ref="S87:S150" si="22">CORREL(Q47:Q87,R47:R87)</f>
        <v>0.63258857434538174</v>
      </c>
    </row>
    <row r="88" spans="1:19" x14ac:dyDescent="0.45">
      <c r="A88" s="45">
        <v>26115</v>
      </c>
      <c r="B88" s="46">
        <v>99.7</v>
      </c>
      <c r="C88" s="47">
        <v>5473.0590000000002</v>
      </c>
      <c r="D88" s="47">
        <f>VLOOKUP(A88,Data!$A$2:$B$860,2,FALSE)</f>
        <v>82.1</v>
      </c>
      <c r="E88" s="56">
        <f t="shared" si="4"/>
        <v>5.7989690721649501E-2</v>
      </c>
      <c r="F88" s="56">
        <f t="shared" si="5"/>
        <v>3.1064413232145816E-2</v>
      </c>
      <c r="G88" s="57">
        <f t="shared" si="18"/>
        <v>0.18989632443635435</v>
      </c>
      <c r="H88" s="56">
        <f t="shared" si="14"/>
        <v>6.3660477453580944E-2</v>
      </c>
      <c r="I88" s="56">
        <f t="shared" si="10"/>
        <v>3.1064413232145816E-2</v>
      </c>
      <c r="J88" s="57">
        <f t="shared" si="19"/>
        <v>0.44402825340893404</v>
      </c>
      <c r="K88" s="56">
        <f t="shared" si="15"/>
        <v>0</v>
      </c>
      <c r="L88" s="56">
        <f t="shared" si="11"/>
        <v>3.1064413232145816E-2</v>
      </c>
      <c r="M88" s="57">
        <f t="shared" si="20"/>
        <v>0.64326614546559135</v>
      </c>
      <c r="N88" s="56">
        <f t="shared" si="16"/>
        <v>-9.1593475533249702E-2</v>
      </c>
      <c r="O88" s="56">
        <f t="shared" si="12"/>
        <v>3.1064413232145816E-2</v>
      </c>
      <c r="P88" s="57">
        <f t="shared" si="21"/>
        <v>0.72541040674722335</v>
      </c>
      <c r="Q88" s="56">
        <f t="shared" si="17"/>
        <v>-0.10185185185185197</v>
      </c>
      <c r="R88" s="56">
        <f t="shared" si="13"/>
        <v>3.1064413232145816E-2</v>
      </c>
      <c r="S88" s="57">
        <f t="shared" si="22"/>
        <v>0.63663232980355666</v>
      </c>
    </row>
    <row r="89" spans="1:19" x14ac:dyDescent="0.45">
      <c r="A89" s="45">
        <v>26207</v>
      </c>
      <c r="B89" s="46">
        <v>98.34</v>
      </c>
      <c r="C89" s="47">
        <v>5518.0720000000001</v>
      </c>
      <c r="D89" s="47">
        <f>VLOOKUP(A89,Data!$A$2:$B$860,2,FALSE)</f>
        <v>82</v>
      </c>
      <c r="E89" s="56">
        <f t="shared" si="4"/>
        <v>0.13259668508287281</v>
      </c>
      <c r="F89" s="56">
        <f t="shared" si="5"/>
        <v>3.0052769448712491E-2</v>
      </c>
      <c r="G89" s="57">
        <f t="shared" si="18"/>
        <v>0.16841583933696588</v>
      </c>
      <c r="H89" s="56">
        <f t="shared" si="14"/>
        <v>5.7989690721649501E-2</v>
      </c>
      <c r="I89" s="56">
        <f t="shared" si="10"/>
        <v>3.0052769448712491E-2</v>
      </c>
      <c r="J89" s="57">
        <f t="shared" si="19"/>
        <v>0.43239485008938744</v>
      </c>
      <c r="K89" s="56">
        <f t="shared" si="15"/>
        <v>6.3660477453580944E-2</v>
      </c>
      <c r="L89" s="56">
        <f t="shared" si="11"/>
        <v>3.0052769448712491E-2</v>
      </c>
      <c r="M89" s="57">
        <f t="shared" si="20"/>
        <v>0.60215948797174856</v>
      </c>
      <c r="N89" s="56">
        <f t="shared" si="16"/>
        <v>0</v>
      </c>
      <c r="O89" s="56">
        <f t="shared" si="12"/>
        <v>3.0052769448712491E-2</v>
      </c>
      <c r="P89" s="57">
        <f t="shared" si="21"/>
        <v>0.72360834317010292</v>
      </c>
      <c r="Q89" s="56">
        <f t="shared" si="17"/>
        <v>-9.1593475533249702E-2</v>
      </c>
      <c r="R89" s="56">
        <f t="shared" si="13"/>
        <v>3.0052769448712491E-2</v>
      </c>
      <c r="S89" s="57">
        <f t="shared" si="22"/>
        <v>0.64146799612176941</v>
      </c>
    </row>
    <row r="90" spans="1:19" x14ac:dyDescent="0.45">
      <c r="A90" s="45">
        <v>26299</v>
      </c>
      <c r="B90" s="46">
        <v>102.09</v>
      </c>
      <c r="C90" s="47">
        <v>5531.0320000000002</v>
      </c>
      <c r="D90" s="47">
        <f>VLOOKUP(A90,Data!$A$2:$B$860,2,FALSE)</f>
        <v>92.8</v>
      </c>
      <c r="E90" s="56">
        <f t="shared" si="4"/>
        <v>0.18822023047375169</v>
      </c>
      <c r="F90" s="56">
        <f t="shared" si="5"/>
        <v>4.3655531889520871E-2</v>
      </c>
      <c r="G90" s="57">
        <f t="shared" si="18"/>
        <v>0.16429780081178094</v>
      </c>
      <c r="H90" s="56">
        <f t="shared" si="14"/>
        <v>0.13259668508287281</v>
      </c>
      <c r="I90" s="56">
        <f t="shared" si="10"/>
        <v>4.3655531889520871E-2</v>
      </c>
      <c r="J90" s="57">
        <f t="shared" si="19"/>
        <v>0.42165920506986582</v>
      </c>
      <c r="K90" s="56">
        <f t="shared" si="15"/>
        <v>5.7989690721649501E-2</v>
      </c>
      <c r="L90" s="56">
        <f t="shared" si="11"/>
        <v>4.3655531889520871E-2</v>
      </c>
      <c r="M90" s="57">
        <f t="shared" si="20"/>
        <v>0.5986581748158919</v>
      </c>
      <c r="N90" s="56">
        <f t="shared" si="16"/>
        <v>6.3660477453580944E-2</v>
      </c>
      <c r="O90" s="56">
        <f t="shared" si="12"/>
        <v>4.3655531889520871E-2</v>
      </c>
      <c r="P90" s="57">
        <f t="shared" si="21"/>
        <v>0.70812840580250691</v>
      </c>
      <c r="Q90" s="56">
        <f t="shared" si="17"/>
        <v>0</v>
      </c>
      <c r="R90" s="56">
        <f t="shared" si="13"/>
        <v>4.3655531889520871E-2</v>
      </c>
      <c r="S90" s="57">
        <f t="shared" si="22"/>
        <v>0.64021464058798128</v>
      </c>
    </row>
    <row r="91" spans="1:19" x14ac:dyDescent="0.45">
      <c r="A91" s="45">
        <v>26390</v>
      </c>
      <c r="B91" s="46">
        <v>107.2</v>
      </c>
      <c r="C91" s="47">
        <v>5632.6490000000003</v>
      </c>
      <c r="D91" s="47">
        <f>VLOOKUP(A91,Data!$A$2:$B$860,2,FALSE)</f>
        <v>88.6</v>
      </c>
      <c r="E91" s="56">
        <f t="shared" si="4"/>
        <v>0.10473815461346625</v>
      </c>
      <c r="F91" s="56">
        <f t="shared" si="5"/>
        <v>3.4725060662768703E-2</v>
      </c>
      <c r="G91" s="57">
        <f t="shared" si="18"/>
        <v>0.12219703122339971</v>
      </c>
      <c r="H91" s="56">
        <f t="shared" si="14"/>
        <v>0.18822023047375169</v>
      </c>
      <c r="I91" s="56">
        <f t="shared" si="10"/>
        <v>3.4725060662768703E-2</v>
      </c>
      <c r="J91" s="57">
        <f t="shared" si="19"/>
        <v>0.35692983765317371</v>
      </c>
      <c r="K91" s="56">
        <f t="shared" si="15"/>
        <v>0.13259668508287281</v>
      </c>
      <c r="L91" s="56">
        <f t="shared" si="11"/>
        <v>3.4725060662768703E-2</v>
      </c>
      <c r="M91" s="57">
        <f t="shared" si="20"/>
        <v>0.54647444124734113</v>
      </c>
      <c r="N91" s="56">
        <f t="shared" si="16"/>
        <v>5.7989690721649501E-2</v>
      </c>
      <c r="O91" s="56">
        <f t="shared" si="12"/>
        <v>3.4725060662768703E-2</v>
      </c>
      <c r="P91" s="57">
        <f t="shared" si="21"/>
        <v>0.69274587971172785</v>
      </c>
      <c r="Q91" s="56">
        <f t="shared" si="17"/>
        <v>6.3660477453580944E-2</v>
      </c>
      <c r="R91" s="56">
        <f t="shared" si="13"/>
        <v>3.4725060662768703E-2</v>
      </c>
      <c r="S91" s="57">
        <f t="shared" si="22"/>
        <v>0.65253232377719228</v>
      </c>
    </row>
    <row r="92" spans="1:19" x14ac:dyDescent="0.45">
      <c r="A92" s="45">
        <v>26481</v>
      </c>
      <c r="B92" s="46">
        <v>107.14</v>
      </c>
      <c r="C92" s="47">
        <v>5760.47</v>
      </c>
      <c r="D92" s="47">
        <f>VLOOKUP(A92,Data!$A$2:$B$860,2,FALSE)</f>
        <v>95.2</v>
      </c>
      <c r="E92" s="56">
        <f t="shared" si="4"/>
        <v>0.15956151035322796</v>
      </c>
      <c r="F92" s="56">
        <f t="shared" si="5"/>
        <v>5.2513777030358977E-2</v>
      </c>
      <c r="G92" s="57">
        <f t="shared" si="18"/>
        <v>0.12482421560214345</v>
      </c>
      <c r="H92" s="56">
        <f t="shared" si="14"/>
        <v>0.10473815461346625</v>
      </c>
      <c r="I92" s="56">
        <f t="shared" si="10"/>
        <v>5.2513777030358977E-2</v>
      </c>
      <c r="J92" s="57">
        <f t="shared" si="19"/>
        <v>0.33353562837949147</v>
      </c>
      <c r="K92" s="56">
        <f t="shared" si="15"/>
        <v>0.18822023047375169</v>
      </c>
      <c r="L92" s="56">
        <f t="shared" si="11"/>
        <v>5.2513777030358977E-2</v>
      </c>
      <c r="M92" s="57">
        <f t="shared" si="20"/>
        <v>0.52839506358794075</v>
      </c>
      <c r="N92" s="56">
        <f t="shared" si="16"/>
        <v>0.13259668508287281</v>
      </c>
      <c r="O92" s="56">
        <f t="shared" si="12"/>
        <v>5.2513777030358977E-2</v>
      </c>
      <c r="P92" s="57">
        <f t="shared" si="21"/>
        <v>0.68486726234230144</v>
      </c>
      <c r="Q92" s="56">
        <f t="shared" si="17"/>
        <v>5.7989690721649501E-2</v>
      </c>
      <c r="R92" s="56">
        <f t="shared" si="13"/>
        <v>5.2513777030358977E-2</v>
      </c>
      <c r="S92" s="57">
        <f t="shared" si="22"/>
        <v>0.67022757709826331</v>
      </c>
    </row>
    <row r="93" spans="1:19" x14ac:dyDescent="0.45">
      <c r="A93" s="45">
        <v>26573</v>
      </c>
      <c r="B93" s="46">
        <v>110.55</v>
      </c>
      <c r="C93" s="47">
        <v>5814.8540000000003</v>
      </c>
      <c r="D93" s="47">
        <f>VLOOKUP(A93,Data!$A$2:$B$860,2,FALSE)</f>
        <v>90.7</v>
      </c>
      <c r="E93" s="56">
        <f t="shared" si="4"/>
        <v>0.10609756097560985</v>
      </c>
      <c r="F93" s="56">
        <f t="shared" si="5"/>
        <v>5.3783640372941921E-2</v>
      </c>
      <c r="G93" s="57">
        <f t="shared" si="18"/>
        <v>0.16804344549105912</v>
      </c>
      <c r="H93" s="56">
        <f t="shared" si="14"/>
        <v>0.15956151035322796</v>
      </c>
      <c r="I93" s="56">
        <f t="shared" si="10"/>
        <v>5.3783640372941921E-2</v>
      </c>
      <c r="J93" s="57">
        <f t="shared" si="19"/>
        <v>0.33628712099760921</v>
      </c>
      <c r="K93" s="56">
        <f t="shared" si="15"/>
        <v>0.10473815461346625</v>
      </c>
      <c r="L93" s="56">
        <f t="shared" si="11"/>
        <v>5.3783640372941921E-2</v>
      </c>
      <c r="M93" s="57">
        <f t="shared" si="20"/>
        <v>0.51566898547536888</v>
      </c>
      <c r="N93" s="56">
        <f t="shared" si="16"/>
        <v>0.18822023047375169</v>
      </c>
      <c r="O93" s="56">
        <f t="shared" si="12"/>
        <v>5.3783640372941921E-2</v>
      </c>
      <c r="P93" s="57">
        <f t="shared" si="21"/>
        <v>0.66186888698780988</v>
      </c>
      <c r="Q93" s="56">
        <f t="shared" si="17"/>
        <v>0.13259668508287281</v>
      </c>
      <c r="R93" s="56">
        <f t="shared" si="13"/>
        <v>5.3783640372941921E-2</v>
      </c>
      <c r="S93" s="57">
        <f t="shared" si="22"/>
        <v>0.66242047425561246</v>
      </c>
    </row>
    <row r="94" spans="1:19" x14ac:dyDescent="0.45">
      <c r="A94" s="45">
        <v>26665</v>
      </c>
      <c r="B94" s="46">
        <v>118.05</v>
      </c>
      <c r="C94" s="47">
        <v>5912.22</v>
      </c>
      <c r="D94" s="47">
        <f>VLOOKUP(A94,Data!$A$2:$B$860,2,FALSE)</f>
        <v>81.900000000000006</v>
      </c>
      <c r="E94" s="56">
        <f t="shared" si="4"/>
        <v>-0.11745689655172409</v>
      </c>
      <c r="F94" s="56">
        <f t="shared" si="5"/>
        <v>6.8918060860974961E-2</v>
      </c>
      <c r="G94" s="57">
        <f t="shared" si="18"/>
        <v>0.11571432256117574</v>
      </c>
      <c r="H94" s="56">
        <f t="shared" si="14"/>
        <v>0.10609756097560985</v>
      </c>
      <c r="I94" s="56">
        <f t="shared" si="10"/>
        <v>6.8918060860974961E-2</v>
      </c>
      <c r="J94" s="57">
        <f t="shared" si="19"/>
        <v>0.38665414963602907</v>
      </c>
      <c r="K94" s="56">
        <f t="shared" si="15"/>
        <v>0.15956151035322796</v>
      </c>
      <c r="L94" s="56">
        <f t="shared" si="11"/>
        <v>6.8918060860974961E-2</v>
      </c>
      <c r="M94" s="57">
        <f t="shared" si="20"/>
        <v>0.53890780226039769</v>
      </c>
      <c r="N94" s="56">
        <f t="shared" si="16"/>
        <v>0.10473815461346625</v>
      </c>
      <c r="O94" s="56">
        <f t="shared" si="12"/>
        <v>6.8918060860974961E-2</v>
      </c>
      <c r="P94" s="57">
        <f t="shared" si="21"/>
        <v>0.66893819154856493</v>
      </c>
      <c r="Q94" s="56">
        <f t="shared" si="17"/>
        <v>0.18822023047375169</v>
      </c>
      <c r="R94" s="56">
        <f t="shared" si="13"/>
        <v>6.8918060860974961E-2</v>
      </c>
      <c r="S94" s="57">
        <f t="shared" si="22"/>
        <v>0.67353353495771029</v>
      </c>
    </row>
    <row r="95" spans="1:19" x14ac:dyDescent="0.45">
      <c r="A95" s="45">
        <v>26755</v>
      </c>
      <c r="B95" s="46">
        <v>111.52</v>
      </c>
      <c r="C95" s="47">
        <v>6058.5439999999999</v>
      </c>
      <c r="D95" s="47">
        <f>VLOOKUP(A95,Data!$A$2:$B$860,2,FALSE)</f>
        <v>77</v>
      </c>
      <c r="E95" s="56">
        <f t="shared" si="4"/>
        <v>-0.13092550790067714</v>
      </c>
      <c r="F95" s="56">
        <f t="shared" si="5"/>
        <v>7.5611847995499026E-2</v>
      </c>
      <c r="G95" s="57">
        <f t="shared" si="18"/>
        <v>5.6583640628892783E-2</v>
      </c>
      <c r="H95" s="56">
        <f t="shared" si="14"/>
        <v>-0.11745689655172409</v>
      </c>
      <c r="I95" s="56">
        <f t="shared" si="10"/>
        <v>7.5611847995499026E-2</v>
      </c>
      <c r="J95" s="57">
        <f t="shared" si="19"/>
        <v>0.3176090844206842</v>
      </c>
      <c r="K95" s="56">
        <f t="shared" si="15"/>
        <v>0.10609756097560985</v>
      </c>
      <c r="L95" s="56">
        <f t="shared" si="11"/>
        <v>7.5611847995499026E-2</v>
      </c>
      <c r="M95" s="57">
        <f t="shared" si="20"/>
        <v>0.56498072274637434</v>
      </c>
      <c r="N95" s="56">
        <f t="shared" si="16"/>
        <v>0.15956151035322796</v>
      </c>
      <c r="O95" s="56">
        <f t="shared" si="12"/>
        <v>7.5611847995499026E-2</v>
      </c>
      <c r="P95" s="57">
        <f t="shared" si="21"/>
        <v>0.69329660243910674</v>
      </c>
      <c r="Q95" s="56">
        <f t="shared" si="17"/>
        <v>0.10473815461346625</v>
      </c>
      <c r="R95" s="56">
        <f t="shared" si="13"/>
        <v>7.5611847995499026E-2</v>
      </c>
      <c r="S95" s="57">
        <f t="shared" si="22"/>
        <v>0.70205552208599675</v>
      </c>
    </row>
    <row r="96" spans="1:19" x14ac:dyDescent="0.45">
      <c r="A96" s="45">
        <v>26846</v>
      </c>
      <c r="B96" s="46">
        <v>104.26</v>
      </c>
      <c r="C96" s="47">
        <v>6124.5060000000003</v>
      </c>
      <c r="D96" s="47">
        <f>VLOOKUP(A96,Data!$A$2:$B$860,2,FALSE)</f>
        <v>72</v>
      </c>
      <c r="E96" s="56">
        <f t="shared" si="4"/>
        <v>-0.24369747899159666</v>
      </c>
      <c r="F96" s="56">
        <f t="shared" si="5"/>
        <v>6.3195537864097817E-2</v>
      </c>
      <c r="G96" s="57">
        <f t="shared" si="18"/>
        <v>-4.7308997502261722E-3</v>
      </c>
      <c r="H96" s="56">
        <f t="shared" si="14"/>
        <v>-0.13092550790067714</v>
      </c>
      <c r="I96" s="56">
        <f t="shared" si="10"/>
        <v>6.3195537864097817E-2</v>
      </c>
      <c r="J96" s="57">
        <f t="shared" si="19"/>
        <v>0.27492442842061265</v>
      </c>
      <c r="K96" s="56">
        <f t="shared" si="15"/>
        <v>-0.11745689655172409</v>
      </c>
      <c r="L96" s="56">
        <f t="shared" si="11"/>
        <v>6.3195537864097817E-2</v>
      </c>
      <c r="M96" s="57">
        <f t="shared" si="20"/>
        <v>0.52145480282790124</v>
      </c>
      <c r="N96" s="56">
        <f t="shared" si="16"/>
        <v>0.10609756097560985</v>
      </c>
      <c r="O96" s="56">
        <f t="shared" si="12"/>
        <v>6.3195537864097817E-2</v>
      </c>
      <c r="P96" s="57">
        <f t="shared" si="21"/>
        <v>0.70053480327698803</v>
      </c>
      <c r="Q96" s="56">
        <f t="shared" si="17"/>
        <v>0.15956151035322796</v>
      </c>
      <c r="R96" s="56">
        <f t="shared" si="13"/>
        <v>6.3195537864097817E-2</v>
      </c>
      <c r="S96" s="57">
        <f t="shared" si="22"/>
        <v>0.71202501133690932</v>
      </c>
    </row>
    <row r="97" spans="1:19" x14ac:dyDescent="0.45">
      <c r="A97" s="45">
        <v>26938</v>
      </c>
      <c r="B97" s="46">
        <v>108.43</v>
      </c>
      <c r="C97" s="47">
        <v>6092.3010000000004</v>
      </c>
      <c r="D97" s="47">
        <f>VLOOKUP(A97,Data!$A$2:$B$860,2,FALSE)</f>
        <v>76.5</v>
      </c>
      <c r="E97" s="56">
        <f t="shared" si="4"/>
        <v>-0.1565600882028666</v>
      </c>
      <c r="F97" s="56">
        <f t="shared" si="5"/>
        <v>4.7713493752379765E-2</v>
      </c>
      <c r="G97" s="57">
        <f t="shared" si="18"/>
        <v>-5.6285656717273685E-3</v>
      </c>
      <c r="H97" s="56">
        <f t="shared" si="14"/>
        <v>-0.24369747899159666</v>
      </c>
      <c r="I97" s="56">
        <f t="shared" si="10"/>
        <v>4.7713493752379765E-2</v>
      </c>
      <c r="J97" s="57">
        <f t="shared" si="19"/>
        <v>0.24328652253055721</v>
      </c>
      <c r="K97" s="56">
        <f t="shared" si="15"/>
        <v>-0.13092550790067714</v>
      </c>
      <c r="L97" s="56">
        <f t="shared" si="11"/>
        <v>4.7713493752379765E-2</v>
      </c>
      <c r="M97" s="57">
        <f t="shared" si="20"/>
        <v>0.50280843799841701</v>
      </c>
      <c r="N97" s="56">
        <f t="shared" si="16"/>
        <v>-0.11745689655172409</v>
      </c>
      <c r="O97" s="56">
        <f t="shared" si="12"/>
        <v>4.7713493752379765E-2</v>
      </c>
      <c r="P97" s="57">
        <f t="shared" si="21"/>
        <v>0.68306718446691828</v>
      </c>
      <c r="Q97" s="56">
        <f t="shared" si="17"/>
        <v>0.10609756097560985</v>
      </c>
      <c r="R97" s="56">
        <f t="shared" si="13"/>
        <v>4.7713493752379765E-2</v>
      </c>
      <c r="S97" s="57">
        <f t="shared" si="22"/>
        <v>0.70417754390601173</v>
      </c>
    </row>
    <row r="98" spans="1:19" x14ac:dyDescent="0.45">
      <c r="A98" s="45">
        <v>27030</v>
      </c>
      <c r="B98" s="46">
        <v>97.55</v>
      </c>
      <c r="C98" s="47">
        <v>6150.1310000000003</v>
      </c>
      <c r="D98" s="47">
        <f>VLOOKUP(A98,Data!$A$2:$B$860,2,FALSE)</f>
        <v>61.8</v>
      </c>
      <c r="E98" s="56">
        <f t="shared" si="4"/>
        <v>-0.24542124542124555</v>
      </c>
      <c r="F98" s="56">
        <f t="shared" si="5"/>
        <v>4.0240552618136638E-2</v>
      </c>
      <c r="G98" s="57">
        <f t="shared" si="18"/>
        <v>4.3637830317859276E-3</v>
      </c>
      <c r="H98" s="56">
        <f t="shared" si="14"/>
        <v>-0.1565600882028666</v>
      </c>
      <c r="I98" s="56">
        <f t="shared" si="10"/>
        <v>4.0240552618136638E-2</v>
      </c>
      <c r="J98" s="57">
        <f t="shared" si="19"/>
        <v>0.242222772700045</v>
      </c>
      <c r="K98" s="56">
        <f t="shared" si="15"/>
        <v>-0.24369747899159666</v>
      </c>
      <c r="L98" s="56">
        <f t="shared" si="11"/>
        <v>4.0240552618136638E-2</v>
      </c>
      <c r="M98" s="57">
        <f t="shared" si="20"/>
        <v>0.47875870057364728</v>
      </c>
      <c r="N98" s="56">
        <f t="shared" si="16"/>
        <v>-0.13092550790067714</v>
      </c>
      <c r="O98" s="56">
        <f t="shared" si="12"/>
        <v>4.0240552618136638E-2</v>
      </c>
      <c r="P98" s="57">
        <f t="shared" si="21"/>
        <v>0.67359358659668211</v>
      </c>
      <c r="Q98" s="56">
        <f t="shared" si="17"/>
        <v>-0.11745689655172409</v>
      </c>
      <c r="R98" s="56">
        <f t="shared" si="13"/>
        <v>4.0240552618136638E-2</v>
      </c>
      <c r="S98" s="57">
        <f t="shared" si="22"/>
        <v>0.69458637456397021</v>
      </c>
    </row>
    <row r="99" spans="1:19" x14ac:dyDescent="0.45">
      <c r="A99" s="45">
        <v>27120</v>
      </c>
      <c r="B99" s="46">
        <v>93.98</v>
      </c>
      <c r="C99" s="47">
        <v>6097.2579999999998</v>
      </c>
      <c r="D99" s="47">
        <f>VLOOKUP(A99,Data!$A$2:$B$860,2,FALSE)</f>
        <v>72.099999999999994</v>
      </c>
      <c r="E99" s="56">
        <f t="shared" si="4"/>
        <v>-6.3636363636363713E-2</v>
      </c>
      <c r="F99" s="56">
        <f t="shared" si="5"/>
        <v>6.3899841281997993E-3</v>
      </c>
      <c r="G99" s="57">
        <f t="shared" si="18"/>
        <v>1.7582648939365283E-2</v>
      </c>
      <c r="H99" s="56">
        <f t="shared" si="14"/>
        <v>-0.24542124542124555</v>
      </c>
      <c r="I99" s="56">
        <f t="shared" si="10"/>
        <v>6.3899841281997993E-3</v>
      </c>
      <c r="J99" s="57">
        <f t="shared" si="19"/>
        <v>0.30861601899813823</v>
      </c>
      <c r="K99" s="56">
        <f t="shared" si="15"/>
        <v>-0.1565600882028666</v>
      </c>
      <c r="L99" s="56">
        <f t="shared" si="11"/>
        <v>6.3899841281997993E-3</v>
      </c>
      <c r="M99" s="57">
        <f t="shared" si="20"/>
        <v>0.5071042956789158</v>
      </c>
      <c r="N99" s="56">
        <f t="shared" si="16"/>
        <v>-0.24369747899159666</v>
      </c>
      <c r="O99" s="56">
        <f t="shared" si="12"/>
        <v>6.3899841281997993E-3</v>
      </c>
      <c r="P99" s="57">
        <f t="shared" si="21"/>
        <v>0.70618463490164918</v>
      </c>
      <c r="Q99" s="56">
        <f t="shared" si="17"/>
        <v>-0.13092550790067714</v>
      </c>
      <c r="R99" s="56">
        <f t="shared" si="13"/>
        <v>6.3899841281997993E-3</v>
      </c>
      <c r="S99" s="57">
        <f t="shared" si="22"/>
        <v>0.7139281949673536</v>
      </c>
    </row>
    <row r="100" spans="1:19" x14ac:dyDescent="0.45">
      <c r="A100" s="45">
        <v>27211</v>
      </c>
      <c r="B100" s="46">
        <v>86</v>
      </c>
      <c r="C100" s="47">
        <v>6111.7510000000002</v>
      </c>
      <c r="D100" s="47">
        <f>VLOOKUP(A100,Data!$A$2:$B$860,2,FALSE)</f>
        <v>64.400000000000006</v>
      </c>
      <c r="E100" s="56">
        <f t="shared" si="4"/>
        <v>-0.10555555555555551</v>
      </c>
      <c r="F100" s="56">
        <f t="shared" si="5"/>
        <v>-2.0826169490241186E-3</v>
      </c>
      <c r="G100" s="57">
        <f t="shared" si="18"/>
        <v>3.3042926405748338E-2</v>
      </c>
      <c r="H100" s="56">
        <f t="shared" si="14"/>
        <v>-6.3636363636363713E-2</v>
      </c>
      <c r="I100" s="56">
        <f t="shared" si="10"/>
        <v>-2.0826169490241186E-3</v>
      </c>
      <c r="J100" s="57">
        <f t="shared" si="19"/>
        <v>0.30854431431382989</v>
      </c>
      <c r="K100" s="56">
        <f t="shared" si="15"/>
        <v>-0.24542124542124555</v>
      </c>
      <c r="L100" s="56">
        <f t="shared" si="11"/>
        <v>-2.0826169490241186E-3</v>
      </c>
      <c r="M100" s="57">
        <f t="shared" si="20"/>
        <v>0.55944727101361502</v>
      </c>
      <c r="N100" s="56">
        <f t="shared" si="16"/>
        <v>-0.1565600882028666</v>
      </c>
      <c r="O100" s="56">
        <f t="shared" si="12"/>
        <v>-2.0826169490241186E-3</v>
      </c>
      <c r="P100" s="57">
        <f t="shared" si="21"/>
        <v>0.72035756172017751</v>
      </c>
      <c r="Q100" s="56">
        <f t="shared" si="17"/>
        <v>-0.24369747899159666</v>
      </c>
      <c r="R100" s="56">
        <f t="shared" si="13"/>
        <v>-2.0826169490241186E-3</v>
      </c>
      <c r="S100" s="57">
        <f t="shared" si="22"/>
        <v>0.75854181806436527</v>
      </c>
    </row>
    <row r="101" spans="1:19" x14ac:dyDescent="0.45">
      <c r="A101" s="45">
        <v>27303</v>
      </c>
      <c r="B101" s="46">
        <v>63.54</v>
      </c>
      <c r="C101" s="47">
        <v>6053.9780000000001</v>
      </c>
      <c r="D101" s="47">
        <f>VLOOKUP(A101,Data!$A$2:$B$860,2,FALSE)</f>
        <v>59.5</v>
      </c>
      <c r="E101" s="56">
        <f t="shared" si="4"/>
        <v>-0.22222222222222221</v>
      </c>
      <c r="F101" s="56">
        <f t="shared" si="5"/>
        <v>-6.2903983240487626E-3</v>
      </c>
      <c r="G101" s="57">
        <f t="shared" si="18"/>
        <v>0.10103029584668238</v>
      </c>
      <c r="H101" s="56">
        <f t="shared" si="14"/>
        <v>-0.10555555555555551</v>
      </c>
      <c r="I101" s="56">
        <f t="shared" si="10"/>
        <v>-6.2903983240487626E-3</v>
      </c>
      <c r="J101" s="57">
        <f t="shared" si="19"/>
        <v>0.31391341686355384</v>
      </c>
      <c r="K101" s="56">
        <f t="shared" si="15"/>
        <v>-6.3636363636363713E-2</v>
      </c>
      <c r="L101" s="56">
        <f t="shared" si="11"/>
        <v>-6.2903983240487626E-3</v>
      </c>
      <c r="M101" s="57">
        <f t="shared" si="20"/>
        <v>0.54923536196029621</v>
      </c>
      <c r="N101" s="56">
        <f t="shared" si="16"/>
        <v>-0.24542124542124555</v>
      </c>
      <c r="O101" s="56">
        <f t="shared" si="12"/>
        <v>-6.2903983240487626E-3</v>
      </c>
      <c r="P101" s="57">
        <f t="shared" si="21"/>
        <v>0.75356149585320442</v>
      </c>
      <c r="Q101" s="56">
        <f t="shared" si="17"/>
        <v>-0.1565600882028666</v>
      </c>
      <c r="R101" s="56">
        <f t="shared" si="13"/>
        <v>-6.2903983240487626E-3</v>
      </c>
      <c r="S101" s="57">
        <f t="shared" si="22"/>
        <v>0.76966010471731583</v>
      </c>
    </row>
    <row r="102" spans="1:19" x14ac:dyDescent="0.45">
      <c r="A102" s="45">
        <v>27395</v>
      </c>
      <c r="B102" s="46">
        <v>68.56</v>
      </c>
      <c r="C102" s="47">
        <v>6030.4639999999999</v>
      </c>
      <c r="D102" s="47">
        <f>VLOOKUP(A102,Data!$A$2:$B$860,2,FALSE)</f>
        <v>57.6</v>
      </c>
      <c r="E102" s="56">
        <f t="shared" si="4"/>
        <v>-6.7961165048543659E-2</v>
      </c>
      <c r="F102" s="56">
        <f t="shared" si="5"/>
        <v>-1.9457634317057715E-2</v>
      </c>
      <c r="G102" s="57">
        <f t="shared" si="18"/>
        <v>9.8704787153442705E-2</v>
      </c>
      <c r="H102" s="56">
        <f t="shared" si="14"/>
        <v>-0.22222222222222221</v>
      </c>
      <c r="I102" s="56">
        <f t="shared" si="10"/>
        <v>-1.9457634317057715E-2</v>
      </c>
      <c r="J102" s="57">
        <f t="shared" si="19"/>
        <v>0.37344557234840547</v>
      </c>
      <c r="K102" s="56">
        <f t="shared" si="15"/>
        <v>-0.10555555555555551</v>
      </c>
      <c r="L102" s="56">
        <f t="shared" si="11"/>
        <v>-1.9457634317057715E-2</v>
      </c>
      <c r="M102" s="57">
        <f t="shared" si="20"/>
        <v>0.54533451012138012</v>
      </c>
      <c r="N102" s="56">
        <f t="shared" si="16"/>
        <v>-6.3636363636363713E-2</v>
      </c>
      <c r="O102" s="56">
        <f t="shared" si="12"/>
        <v>-1.9457634317057715E-2</v>
      </c>
      <c r="P102" s="57">
        <f t="shared" si="21"/>
        <v>0.72344643742191839</v>
      </c>
      <c r="Q102" s="56">
        <f t="shared" si="17"/>
        <v>-0.24542124542124555</v>
      </c>
      <c r="R102" s="56">
        <f t="shared" si="13"/>
        <v>-1.9457634317057715E-2</v>
      </c>
      <c r="S102" s="57">
        <f t="shared" si="22"/>
        <v>0.79953776489748252</v>
      </c>
    </row>
    <row r="103" spans="1:19" x14ac:dyDescent="0.45">
      <c r="A103" s="45">
        <v>27485</v>
      </c>
      <c r="B103" s="46">
        <v>83.360000999999997</v>
      </c>
      <c r="C103" s="47">
        <v>5957.0349999999999</v>
      </c>
      <c r="D103" s="47">
        <f>VLOOKUP(A103,Data!$A$2:$B$860,2,FALSE)</f>
        <v>72.8</v>
      </c>
      <c r="E103" s="56">
        <f t="shared" si="4"/>
        <v>9.7087378640776656E-3</v>
      </c>
      <c r="F103" s="56">
        <f t="shared" si="5"/>
        <v>-2.2997714710448536E-2</v>
      </c>
      <c r="G103" s="57">
        <f t="shared" si="18"/>
        <v>6.1349405938137279E-2</v>
      </c>
      <c r="H103" s="56">
        <f t="shared" si="14"/>
        <v>-6.7961165048543659E-2</v>
      </c>
      <c r="I103" s="56">
        <f t="shared" si="10"/>
        <v>-2.2997714710448536E-2</v>
      </c>
      <c r="J103" s="57">
        <f t="shared" si="19"/>
        <v>0.35908430554008153</v>
      </c>
      <c r="K103" s="56">
        <f t="shared" si="15"/>
        <v>-0.22222222222222221</v>
      </c>
      <c r="L103" s="56">
        <f t="shared" si="11"/>
        <v>-2.2997714710448536E-2</v>
      </c>
      <c r="M103" s="57">
        <f t="shared" si="20"/>
        <v>0.58348646822937478</v>
      </c>
      <c r="N103" s="56">
        <f t="shared" si="16"/>
        <v>-0.10555555555555551</v>
      </c>
      <c r="O103" s="56">
        <f t="shared" si="12"/>
        <v>-2.2997714710448536E-2</v>
      </c>
      <c r="P103" s="57">
        <f t="shared" si="21"/>
        <v>0.71245067317634281</v>
      </c>
      <c r="Q103" s="56">
        <f t="shared" si="17"/>
        <v>-6.3636363636363713E-2</v>
      </c>
      <c r="R103" s="56">
        <f t="shared" si="13"/>
        <v>-2.2997714710448536E-2</v>
      </c>
      <c r="S103" s="57">
        <f t="shared" si="22"/>
        <v>0.76883159457992289</v>
      </c>
    </row>
    <row r="104" spans="1:19" x14ac:dyDescent="0.45">
      <c r="A104" s="45">
        <v>27576</v>
      </c>
      <c r="B104" s="46">
        <v>95.190002000000007</v>
      </c>
      <c r="C104" s="47">
        <v>5999.61</v>
      </c>
      <c r="D104" s="47">
        <f>VLOOKUP(A104,Data!$A$2:$B$860,2,FALSE)</f>
        <v>75.7</v>
      </c>
      <c r="E104" s="56">
        <f t="shared" si="4"/>
        <v>0.17546583850931663</v>
      </c>
      <c r="F104" s="56">
        <f t="shared" si="5"/>
        <v>-1.8348424207727088E-2</v>
      </c>
      <c r="G104" s="57">
        <f t="shared" si="18"/>
        <v>-4.8554155008096005E-2</v>
      </c>
      <c r="H104" s="56">
        <f t="shared" si="14"/>
        <v>9.7087378640776656E-3</v>
      </c>
      <c r="I104" s="56">
        <f t="shared" si="10"/>
        <v>-1.8348424207727088E-2</v>
      </c>
      <c r="J104" s="57">
        <f t="shared" si="19"/>
        <v>0.31493614808237025</v>
      </c>
      <c r="K104" s="56">
        <f t="shared" si="15"/>
        <v>-6.7961165048543659E-2</v>
      </c>
      <c r="L104" s="56">
        <f t="shared" si="11"/>
        <v>-1.8348424207727088E-2</v>
      </c>
      <c r="M104" s="57">
        <f t="shared" si="20"/>
        <v>0.56408001261881491</v>
      </c>
      <c r="N104" s="56">
        <f t="shared" si="16"/>
        <v>-0.22222222222222221</v>
      </c>
      <c r="O104" s="56">
        <f t="shared" si="12"/>
        <v>-1.8348424207727088E-2</v>
      </c>
      <c r="P104" s="57">
        <f t="shared" si="21"/>
        <v>0.73260810740584525</v>
      </c>
      <c r="Q104" s="56">
        <f t="shared" si="17"/>
        <v>-0.10555555555555551</v>
      </c>
      <c r="R104" s="56">
        <f t="shared" si="13"/>
        <v>-1.8348424207727088E-2</v>
      </c>
      <c r="S104" s="57">
        <f t="shared" si="22"/>
        <v>0.76076148115227149</v>
      </c>
    </row>
    <row r="105" spans="1:19" x14ac:dyDescent="0.45">
      <c r="A105" s="45">
        <v>27668</v>
      </c>
      <c r="B105" s="46">
        <v>83.870002999999997</v>
      </c>
      <c r="C105" s="47">
        <v>6102.326</v>
      </c>
      <c r="D105" s="47">
        <f>VLOOKUP(A105,Data!$A$2:$B$860,2,FALSE)</f>
        <v>75.599999999999994</v>
      </c>
      <c r="E105" s="56">
        <f t="shared" si="4"/>
        <v>0.27058823529411757</v>
      </c>
      <c r="F105" s="56">
        <f t="shared" si="5"/>
        <v>7.9861538974868029E-3</v>
      </c>
      <c r="G105" s="57">
        <f t="shared" si="18"/>
        <v>-0.11116845692571269</v>
      </c>
      <c r="H105" s="56">
        <f t="shared" si="14"/>
        <v>0.17546583850931663</v>
      </c>
      <c r="I105" s="56">
        <f t="shared" si="10"/>
        <v>7.9861538974868029E-3</v>
      </c>
      <c r="J105" s="57">
        <f t="shared" si="19"/>
        <v>0.24169137209136896</v>
      </c>
      <c r="K105" s="56">
        <f t="shared" si="15"/>
        <v>9.7087378640776656E-3</v>
      </c>
      <c r="L105" s="56">
        <f t="shared" si="11"/>
        <v>7.9861538974868029E-3</v>
      </c>
      <c r="M105" s="57">
        <f t="shared" si="20"/>
        <v>0.54228442509390573</v>
      </c>
      <c r="N105" s="56">
        <f t="shared" si="16"/>
        <v>-6.7961165048543659E-2</v>
      </c>
      <c r="O105" s="56">
        <f t="shared" si="12"/>
        <v>7.9861538974868029E-3</v>
      </c>
      <c r="P105" s="57">
        <f t="shared" si="21"/>
        <v>0.72631519525884292</v>
      </c>
      <c r="Q105" s="56">
        <f t="shared" si="17"/>
        <v>-0.22222222222222221</v>
      </c>
      <c r="R105" s="56">
        <f t="shared" si="13"/>
        <v>7.9861538974868029E-3</v>
      </c>
      <c r="S105" s="57">
        <f t="shared" si="22"/>
        <v>0.76021461538814294</v>
      </c>
    </row>
    <row r="106" spans="1:19" x14ac:dyDescent="0.45">
      <c r="A106" s="45">
        <v>27760</v>
      </c>
      <c r="B106" s="46">
        <v>90.190002000000007</v>
      </c>
      <c r="C106" s="47">
        <v>6184.53</v>
      </c>
      <c r="D106" s="47">
        <f>VLOOKUP(A106,Data!$A$2:$B$860,2,FALSE)</f>
        <v>84.6</v>
      </c>
      <c r="E106" s="56">
        <f t="shared" si="4"/>
        <v>0.46874999999999978</v>
      </c>
      <c r="F106" s="56">
        <f t="shared" si="5"/>
        <v>2.5547951202428143E-2</v>
      </c>
      <c r="G106" s="57">
        <f t="shared" si="18"/>
        <v>-0.12753472184639658</v>
      </c>
      <c r="H106" s="56">
        <f t="shared" si="14"/>
        <v>0.27058823529411757</v>
      </c>
      <c r="I106" s="56">
        <f t="shared" si="10"/>
        <v>2.5547951202428143E-2</v>
      </c>
      <c r="J106" s="57">
        <f t="shared" si="19"/>
        <v>0.19650259787510549</v>
      </c>
      <c r="K106" s="56">
        <f t="shared" si="15"/>
        <v>0.17546583850931663</v>
      </c>
      <c r="L106" s="56">
        <f t="shared" si="11"/>
        <v>2.5547951202428143E-2</v>
      </c>
      <c r="M106" s="57">
        <f t="shared" si="20"/>
        <v>0.49312786148793847</v>
      </c>
      <c r="N106" s="56">
        <f t="shared" si="16"/>
        <v>9.7087378640776656E-3</v>
      </c>
      <c r="O106" s="56">
        <f t="shared" si="12"/>
        <v>2.5547951202428143E-2</v>
      </c>
      <c r="P106" s="57">
        <f t="shared" si="21"/>
        <v>0.71917622130736492</v>
      </c>
      <c r="Q106" s="56">
        <f t="shared" si="17"/>
        <v>-6.7961165048543659E-2</v>
      </c>
      <c r="R106" s="56">
        <f t="shared" si="13"/>
        <v>2.5547951202428143E-2</v>
      </c>
      <c r="S106" s="57">
        <f t="shared" si="22"/>
        <v>0.75547599672000754</v>
      </c>
    </row>
    <row r="107" spans="1:19" x14ac:dyDescent="0.45">
      <c r="A107" s="45">
        <v>27851</v>
      </c>
      <c r="B107" s="46">
        <v>102.769997</v>
      </c>
      <c r="C107" s="47">
        <v>6323.6490000000003</v>
      </c>
      <c r="D107" s="47">
        <f>VLOOKUP(A107,Data!$A$2:$B$860,2,FALSE)</f>
        <v>83.3</v>
      </c>
      <c r="E107" s="56">
        <f t="shared" si="4"/>
        <v>0.14423076923076916</v>
      </c>
      <c r="F107" s="56">
        <f t="shared" si="5"/>
        <v>6.1543032733566427E-2</v>
      </c>
      <c r="G107" s="57">
        <f t="shared" si="18"/>
        <v>-9.8866623528421974E-2</v>
      </c>
      <c r="H107" s="56">
        <f t="shared" si="14"/>
        <v>0.46874999999999978</v>
      </c>
      <c r="I107" s="56">
        <f t="shared" si="10"/>
        <v>6.1543032733566427E-2</v>
      </c>
      <c r="J107" s="57">
        <f t="shared" si="19"/>
        <v>0.24535816623840981</v>
      </c>
      <c r="K107" s="56">
        <f t="shared" si="15"/>
        <v>0.27058823529411757</v>
      </c>
      <c r="L107" s="56">
        <f t="shared" si="11"/>
        <v>6.1543032733566427E-2</v>
      </c>
      <c r="M107" s="57">
        <f t="shared" si="20"/>
        <v>0.51282819460974771</v>
      </c>
      <c r="N107" s="56">
        <f t="shared" si="16"/>
        <v>0.17546583850931663</v>
      </c>
      <c r="O107" s="56">
        <f t="shared" si="12"/>
        <v>6.1543032733566427E-2</v>
      </c>
      <c r="P107" s="57">
        <f t="shared" si="21"/>
        <v>0.72199997262279991</v>
      </c>
      <c r="Q107" s="56">
        <f t="shared" si="17"/>
        <v>9.7087378640776656E-3</v>
      </c>
      <c r="R107" s="56">
        <f t="shared" si="13"/>
        <v>6.1543032733566427E-2</v>
      </c>
      <c r="S107" s="57">
        <f t="shared" si="22"/>
        <v>0.76455156985147388</v>
      </c>
    </row>
    <row r="108" spans="1:19" x14ac:dyDescent="0.45">
      <c r="A108" s="45">
        <v>27942</v>
      </c>
      <c r="B108" s="46">
        <v>104.279999</v>
      </c>
      <c r="C108" s="47">
        <v>6370.0249999999996</v>
      </c>
      <c r="D108" s="47">
        <f>VLOOKUP(A108,Data!$A$2:$B$860,2,FALSE)</f>
        <v>89.7</v>
      </c>
      <c r="E108" s="56">
        <f t="shared" si="4"/>
        <v>0.18494055482166449</v>
      </c>
      <c r="F108" s="56">
        <f t="shared" si="5"/>
        <v>6.1739846423350953E-2</v>
      </c>
      <c r="G108" s="57">
        <f t="shared" si="18"/>
        <v>-3.5274903689088387E-2</v>
      </c>
      <c r="H108" s="56">
        <f t="shared" si="14"/>
        <v>0.14423076923076916</v>
      </c>
      <c r="I108" s="56">
        <f t="shared" si="10"/>
        <v>6.1739846423350953E-2</v>
      </c>
      <c r="J108" s="57">
        <f t="shared" si="19"/>
        <v>0.28242370364294506</v>
      </c>
      <c r="K108" s="56">
        <f t="shared" si="15"/>
        <v>0.46874999999999978</v>
      </c>
      <c r="L108" s="56">
        <f t="shared" si="11"/>
        <v>6.1739846423350953E-2</v>
      </c>
      <c r="M108" s="57">
        <f t="shared" si="20"/>
        <v>0.52660364241087054</v>
      </c>
      <c r="N108" s="56">
        <f t="shared" si="16"/>
        <v>0.27058823529411757</v>
      </c>
      <c r="O108" s="56">
        <f t="shared" si="12"/>
        <v>6.1739846423350953E-2</v>
      </c>
      <c r="P108" s="57">
        <f t="shared" si="21"/>
        <v>0.7353942529543348</v>
      </c>
      <c r="Q108" s="56">
        <f t="shared" si="17"/>
        <v>0.17546583850931663</v>
      </c>
      <c r="R108" s="56">
        <f t="shared" si="13"/>
        <v>6.1739846423350953E-2</v>
      </c>
      <c r="S108" s="57">
        <f t="shared" si="22"/>
        <v>0.77009381062068394</v>
      </c>
    </row>
    <row r="109" spans="1:19" x14ac:dyDescent="0.45">
      <c r="A109" s="45">
        <v>28034</v>
      </c>
      <c r="B109" s="46">
        <v>105.239998</v>
      </c>
      <c r="C109" s="47">
        <v>6404.8950000000004</v>
      </c>
      <c r="D109" s="47">
        <f>VLOOKUP(A109,Data!$A$2:$B$860,2,FALSE)</f>
        <v>87</v>
      </c>
      <c r="E109" s="56">
        <f t="shared" si="4"/>
        <v>0.15079365079365092</v>
      </c>
      <c r="F109" s="56">
        <f t="shared" si="5"/>
        <v>4.9582569007293298E-2</v>
      </c>
      <c r="G109" s="57">
        <f t="shared" si="18"/>
        <v>1.5246381576171418E-2</v>
      </c>
      <c r="H109" s="56">
        <f t="shared" si="14"/>
        <v>0.18494055482166449</v>
      </c>
      <c r="I109" s="56">
        <f t="shared" si="10"/>
        <v>4.9582569007293298E-2</v>
      </c>
      <c r="J109" s="57">
        <f t="shared" si="19"/>
        <v>0.33286570522583353</v>
      </c>
      <c r="K109" s="56">
        <f t="shared" si="15"/>
        <v>0.14423076923076916</v>
      </c>
      <c r="L109" s="56">
        <f t="shared" si="11"/>
        <v>4.9582569007293298E-2</v>
      </c>
      <c r="M109" s="57">
        <f t="shared" si="20"/>
        <v>0.55502514048322538</v>
      </c>
      <c r="N109" s="56">
        <f t="shared" si="16"/>
        <v>0.46874999999999978</v>
      </c>
      <c r="O109" s="56">
        <f t="shared" si="12"/>
        <v>4.9582569007293298E-2</v>
      </c>
      <c r="P109" s="57">
        <f t="shared" si="21"/>
        <v>0.68532096529681519</v>
      </c>
      <c r="Q109" s="56">
        <f t="shared" si="17"/>
        <v>0.27058823529411757</v>
      </c>
      <c r="R109" s="56">
        <f t="shared" si="13"/>
        <v>4.9582569007293298E-2</v>
      </c>
      <c r="S109" s="57">
        <f t="shared" si="22"/>
        <v>0.75600223867107497</v>
      </c>
    </row>
    <row r="110" spans="1:19" x14ac:dyDescent="0.45">
      <c r="A110" s="45">
        <v>28126</v>
      </c>
      <c r="B110" s="46">
        <v>107.459999</v>
      </c>
      <c r="C110" s="47">
        <v>6451.1769999999997</v>
      </c>
      <c r="D110" s="47">
        <f>VLOOKUP(A110,Data!$A$2:$B$860,2,FALSE)</f>
        <v>87.1</v>
      </c>
      <c r="E110" s="56">
        <f t="shared" ref="E110:E173" si="23">D110/D106-1</f>
        <v>2.9550827423167947E-2</v>
      </c>
      <c r="F110" s="56">
        <f t="shared" ref="F110:F173" si="24">C110/C106-1</f>
        <v>4.3115159923227786E-2</v>
      </c>
      <c r="G110" s="57">
        <f t="shared" si="18"/>
        <v>4.667833959556434E-2</v>
      </c>
      <c r="H110" s="56">
        <f t="shared" si="14"/>
        <v>0.15079365079365092</v>
      </c>
      <c r="I110" s="56">
        <f t="shared" si="10"/>
        <v>4.3115159923227786E-2</v>
      </c>
      <c r="J110" s="57">
        <f t="shared" si="19"/>
        <v>0.37108085441469768</v>
      </c>
      <c r="K110" s="56">
        <f t="shared" si="15"/>
        <v>0.18494055482166449</v>
      </c>
      <c r="L110" s="56">
        <f t="shared" si="11"/>
        <v>4.3115159923227786E-2</v>
      </c>
      <c r="M110" s="57">
        <f t="shared" si="20"/>
        <v>0.58554136845496507</v>
      </c>
      <c r="N110" s="56">
        <f t="shared" si="16"/>
        <v>0.14423076923076916</v>
      </c>
      <c r="O110" s="56">
        <f t="shared" si="12"/>
        <v>4.3115159923227786E-2</v>
      </c>
      <c r="P110" s="57">
        <f t="shared" si="21"/>
        <v>0.69912183051388233</v>
      </c>
      <c r="Q110" s="56">
        <f t="shared" si="17"/>
        <v>0.46874999999999978</v>
      </c>
      <c r="R110" s="56">
        <f t="shared" si="13"/>
        <v>4.3115159923227786E-2</v>
      </c>
      <c r="S110" s="57">
        <f t="shared" si="22"/>
        <v>0.67906528943378452</v>
      </c>
    </row>
    <row r="111" spans="1:19" x14ac:dyDescent="0.45">
      <c r="A111" s="45">
        <v>28216</v>
      </c>
      <c r="B111" s="46">
        <v>98.419998000000007</v>
      </c>
      <c r="C111" s="47">
        <v>6527.7030000000004</v>
      </c>
      <c r="D111" s="47">
        <f>VLOOKUP(A111,Data!$A$2:$B$860,2,FALSE)</f>
        <v>90.2</v>
      </c>
      <c r="E111" s="56">
        <f t="shared" si="23"/>
        <v>8.2833133253301439E-2</v>
      </c>
      <c r="F111" s="56">
        <f t="shared" si="24"/>
        <v>3.2268394403294653E-2</v>
      </c>
      <c r="G111" s="57">
        <f t="shared" si="18"/>
        <v>5.4372894720348224E-2</v>
      </c>
      <c r="H111" s="56">
        <f t="shared" si="14"/>
        <v>2.9550827423167947E-2</v>
      </c>
      <c r="I111" s="56">
        <f t="shared" si="10"/>
        <v>3.2268394403294653E-2</v>
      </c>
      <c r="J111" s="57">
        <f t="shared" si="19"/>
        <v>0.39157348637736283</v>
      </c>
      <c r="K111" s="56">
        <f t="shared" si="15"/>
        <v>0.15079365079365092</v>
      </c>
      <c r="L111" s="56">
        <f t="shared" si="11"/>
        <v>3.2268394403294653E-2</v>
      </c>
      <c r="M111" s="57">
        <f t="shared" si="20"/>
        <v>0.59796291412935254</v>
      </c>
      <c r="N111" s="56">
        <f t="shared" si="16"/>
        <v>0.18494055482166449</v>
      </c>
      <c r="O111" s="56">
        <f t="shared" si="12"/>
        <v>3.2268394403294653E-2</v>
      </c>
      <c r="P111" s="57">
        <f t="shared" si="21"/>
        <v>0.70044099356113088</v>
      </c>
      <c r="Q111" s="56">
        <f t="shared" si="17"/>
        <v>0.14423076923076916</v>
      </c>
      <c r="R111" s="56">
        <f t="shared" si="13"/>
        <v>3.2268394403294653E-2</v>
      </c>
      <c r="S111" s="57">
        <f t="shared" si="22"/>
        <v>0.67440033319030446</v>
      </c>
    </row>
    <row r="112" spans="1:19" x14ac:dyDescent="0.45">
      <c r="A112" s="45">
        <v>28307</v>
      </c>
      <c r="B112" s="46">
        <v>100.480003</v>
      </c>
      <c r="C112" s="47">
        <v>6654.4660000000003</v>
      </c>
      <c r="D112" s="47">
        <f>VLOOKUP(A112,Data!$A$2:$B$860,2,FALSE)</f>
        <v>89</v>
      </c>
      <c r="E112" s="56">
        <f t="shared" si="23"/>
        <v>-7.8037904124861335E-3</v>
      </c>
      <c r="F112" s="56">
        <f t="shared" si="24"/>
        <v>4.4653042962939926E-2</v>
      </c>
      <c r="G112" s="57">
        <f t="shared" ref="G112:G175" si="25">CORREL(E72:E112,F72:F112)</f>
        <v>5.2751962162457873E-2</v>
      </c>
      <c r="H112" s="56">
        <f t="shared" si="14"/>
        <v>8.2833133253301439E-2</v>
      </c>
      <c r="I112" s="56">
        <f t="shared" si="10"/>
        <v>4.4653042962939926E-2</v>
      </c>
      <c r="J112" s="57">
        <f t="shared" si="19"/>
        <v>0.39672408812431403</v>
      </c>
      <c r="K112" s="56">
        <f t="shared" si="15"/>
        <v>2.9550827423167947E-2</v>
      </c>
      <c r="L112" s="56">
        <f t="shared" si="11"/>
        <v>4.4653042962939926E-2</v>
      </c>
      <c r="M112" s="57">
        <f t="shared" si="20"/>
        <v>0.60400849205036788</v>
      </c>
      <c r="N112" s="56">
        <f t="shared" si="16"/>
        <v>0.15079365079365092</v>
      </c>
      <c r="O112" s="56">
        <f t="shared" si="12"/>
        <v>4.4653042962939926E-2</v>
      </c>
      <c r="P112" s="57">
        <f t="shared" si="21"/>
        <v>0.70746520879162955</v>
      </c>
      <c r="Q112" s="56">
        <f t="shared" si="17"/>
        <v>0.18494055482166449</v>
      </c>
      <c r="R112" s="56">
        <f t="shared" si="13"/>
        <v>4.4653042962939926E-2</v>
      </c>
      <c r="S112" s="57">
        <f t="shared" si="22"/>
        <v>0.67797921916612258</v>
      </c>
    </row>
    <row r="113" spans="1:19" x14ac:dyDescent="0.45">
      <c r="A113" s="45">
        <v>28399</v>
      </c>
      <c r="B113" s="46">
        <v>96.529999000000004</v>
      </c>
      <c r="C113" s="47">
        <v>6774.4570000000003</v>
      </c>
      <c r="D113" s="47">
        <f>VLOOKUP(A113,Data!$A$2:$B$860,2,FALSE)</f>
        <v>84.4</v>
      </c>
      <c r="E113" s="56">
        <f t="shared" si="23"/>
        <v>-2.9885057471264354E-2</v>
      </c>
      <c r="F113" s="56">
        <f t="shared" si="24"/>
        <v>5.7699931068347032E-2</v>
      </c>
      <c r="G113" s="57">
        <f t="shared" si="25"/>
        <v>4.7535295633708605E-2</v>
      </c>
      <c r="H113" s="56">
        <f t="shared" si="14"/>
        <v>-7.8037904124861335E-3</v>
      </c>
      <c r="I113" s="56">
        <f t="shared" si="10"/>
        <v>5.7699931068347032E-2</v>
      </c>
      <c r="J113" s="57">
        <f t="shared" si="19"/>
        <v>0.38860657554529693</v>
      </c>
      <c r="K113" s="56">
        <f t="shared" si="15"/>
        <v>8.2833133253301439E-2</v>
      </c>
      <c r="L113" s="56">
        <f t="shared" si="11"/>
        <v>5.7699931068347032E-2</v>
      </c>
      <c r="M113" s="57">
        <f t="shared" si="20"/>
        <v>0.60712348017817819</v>
      </c>
      <c r="N113" s="56">
        <f t="shared" si="16"/>
        <v>2.9550827423167947E-2</v>
      </c>
      <c r="O113" s="56">
        <f t="shared" si="12"/>
        <v>5.7699931068347032E-2</v>
      </c>
      <c r="P113" s="57">
        <f t="shared" si="21"/>
        <v>0.70649237945540011</v>
      </c>
      <c r="Q113" s="56">
        <f t="shared" si="17"/>
        <v>0.15079365079365092</v>
      </c>
      <c r="R113" s="56">
        <f t="shared" si="13"/>
        <v>5.7699931068347032E-2</v>
      </c>
      <c r="S113" s="57">
        <f t="shared" si="22"/>
        <v>0.68867398518296852</v>
      </c>
    </row>
    <row r="114" spans="1:19" x14ac:dyDescent="0.45">
      <c r="A114" s="45">
        <v>28491</v>
      </c>
      <c r="B114" s="46">
        <v>95.099997999999999</v>
      </c>
      <c r="C114" s="47">
        <v>6774.5919999999996</v>
      </c>
      <c r="D114" s="47">
        <f>VLOOKUP(A114,Data!$A$2:$B$860,2,FALSE)</f>
        <v>78.8</v>
      </c>
      <c r="E114" s="56">
        <f t="shared" si="23"/>
        <v>-9.5292766934557904E-2</v>
      </c>
      <c r="F114" s="56">
        <f t="shared" si="24"/>
        <v>5.0132712216701014E-2</v>
      </c>
      <c r="G114" s="57">
        <f t="shared" si="25"/>
        <v>3.6386905718679849E-2</v>
      </c>
      <c r="H114" s="56">
        <f t="shared" si="14"/>
        <v>-2.9885057471264354E-2</v>
      </c>
      <c r="I114" s="56">
        <f t="shared" si="10"/>
        <v>5.0132712216701014E-2</v>
      </c>
      <c r="J114" s="57">
        <f t="shared" si="19"/>
        <v>0.38381249896014752</v>
      </c>
      <c r="K114" s="56">
        <f t="shared" si="15"/>
        <v>-7.8037904124861335E-3</v>
      </c>
      <c r="L114" s="56">
        <f t="shared" si="11"/>
        <v>5.0132712216701014E-2</v>
      </c>
      <c r="M114" s="57">
        <f t="shared" si="20"/>
        <v>0.60132584746836382</v>
      </c>
      <c r="N114" s="56">
        <f t="shared" si="16"/>
        <v>8.2833133253301439E-2</v>
      </c>
      <c r="O114" s="56">
        <f t="shared" si="12"/>
        <v>5.0132712216701014E-2</v>
      </c>
      <c r="P114" s="57">
        <f t="shared" si="21"/>
        <v>0.70911506383275114</v>
      </c>
      <c r="Q114" s="56">
        <f t="shared" si="17"/>
        <v>2.9550827423167947E-2</v>
      </c>
      <c r="R114" s="56">
        <f t="shared" si="13"/>
        <v>5.0132712216701014E-2</v>
      </c>
      <c r="S114" s="57">
        <f t="shared" si="22"/>
        <v>0.69163664046401829</v>
      </c>
    </row>
    <row r="115" spans="1:19" x14ac:dyDescent="0.45">
      <c r="A115" s="45">
        <v>28581</v>
      </c>
      <c r="B115" s="46">
        <v>89.209998999999996</v>
      </c>
      <c r="C115" s="47">
        <v>6796.26</v>
      </c>
      <c r="D115" s="47">
        <f>VLOOKUP(A115,Data!$A$2:$B$860,2,FALSE)</f>
        <v>80</v>
      </c>
      <c r="E115" s="56">
        <f t="shared" si="23"/>
        <v>-0.11308203991130827</v>
      </c>
      <c r="F115" s="56">
        <f t="shared" si="24"/>
        <v>4.1141118093148465E-2</v>
      </c>
      <c r="G115" s="57">
        <f t="shared" si="25"/>
        <v>3.0486504005520353E-2</v>
      </c>
      <c r="H115" s="56">
        <f t="shared" si="14"/>
        <v>-9.5292766934557904E-2</v>
      </c>
      <c r="I115" s="56">
        <f t="shared" si="10"/>
        <v>4.1141118093148465E-2</v>
      </c>
      <c r="J115" s="57">
        <f t="shared" si="19"/>
        <v>0.37757509758444424</v>
      </c>
      <c r="K115" s="56">
        <f t="shared" si="15"/>
        <v>-2.9885057471264354E-2</v>
      </c>
      <c r="L115" s="56">
        <f t="shared" si="11"/>
        <v>4.1141118093148465E-2</v>
      </c>
      <c r="M115" s="57">
        <f t="shared" si="20"/>
        <v>0.60118672839127818</v>
      </c>
      <c r="N115" s="56">
        <f t="shared" si="16"/>
        <v>-7.8037904124861335E-3</v>
      </c>
      <c r="O115" s="56">
        <f t="shared" si="12"/>
        <v>4.1141118093148465E-2</v>
      </c>
      <c r="P115" s="57">
        <f t="shared" si="21"/>
        <v>0.70721632300328929</v>
      </c>
      <c r="Q115" s="56">
        <f t="shared" si="17"/>
        <v>8.2833133253301439E-2</v>
      </c>
      <c r="R115" s="56">
        <f t="shared" si="13"/>
        <v>4.1141118093148465E-2</v>
      </c>
      <c r="S115" s="57">
        <f t="shared" si="22"/>
        <v>0.69269491182218512</v>
      </c>
    </row>
    <row r="116" spans="1:19" x14ac:dyDescent="0.45">
      <c r="A116" s="45">
        <v>28672</v>
      </c>
      <c r="B116" s="46">
        <v>95.529999000000004</v>
      </c>
      <c r="C116" s="47">
        <v>7058.92</v>
      </c>
      <c r="D116" s="47">
        <f>VLOOKUP(A116,Data!$A$2:$B$860,2,FALSE)</f>
        <v>80.400000000000006</v>
      </c>
      <c r="E116" s="56">
        <f t="shared" si="23"/>
        <v>-9.6629213483146015E-2</v>
      </c>
      <c r="F116" s="56">
        <f t="shared" si="24"/>
        <v>6.0779332255961549E-2</v>
      </c>
      <c r="G116" s="57">
        <f t="shared" si="25"/>
        <v>1.4402749537144186E-2</v>
      </c>
      <c r="H116" s="56">
        <f t="shared" si="14"/>
        <v>-0.11308203991130827</v>
      </c>
      <c r="I116" s="56">
        <f t="shared" si="10"/>
        <v>6.0779332255961549E-2</v>
      </c>
      <c r="J116" s="57">
        <f t="shared" si="19"/>
        <v>0.34812192709711365</v>
      </c>
      <c r="K116" s="56">
        <f t="shared" si="15"/>
        <v>-9.5292766934557904E-2</v>
      </c>
      <c r="L116" s="56">
        <f t="shared" si="11"/>
        <v>6.0779332255961549E-2</v>
      </c>
      <c r="M116" s="57">
        <f t="shared" si="20"/>
        <v>0.57037666553393629</v>
      </c>
      <c r="N116" s="56">
        <f t="shared" si="16"/>
        <v>-2.9885057471264354E-2</v>
      </c>
      <c r="O116" s="56">
        <f t="shared" si="12"/>
        <v>6.0779332255961549E-2</v>
      </c>
      <c r="P116" s="57">
        <f t="shared" si="21"/>
        <v>0.68916666898557755</v>
      </c>
      <c r="Q116" s="56">
        <f t="shared" si="17"/>
        <v>-7.8037904124861335E-3</v>
      </c>
      <c r="R116" s="56">
        <f t="shared" si="13"/>
        <v>6.0779332255961549E-2</v>
      </c>
      <c r="S116" s="57">
        <f t="shared" si="22"/>
        <v>0.68026273743551013</v>
      </c>
    </row>
    <row r="117" spans="1:19" x14ac:dyDescent="0.45">
      <c r="A117" s="45">
        <v>28764</v>
      </c>
      <c r="B117" s="46">
        <v>102.540001</v>
      </c>
      <c r="C117" s="47">
        <v>7129.915</v>
      </c>
      <c r="D117" s="47">
        <f>VLOOKUP(A117,Data!$A$2:$B$860,2,FALSE)</f>
        <v>66.099999999999994</v>
      </c>
      <c r="E117" s="56">
        <f t="shared" si="23"/>
        <v>-0.21682464454976313</v>
      </c>
      <c r="F117" s="56">
        <f t="shared" si="24"/>
        <v>5.2470330832419476E-2</v>
      </c>
      <c r="G117" s="57">
        <f t="shared" si="25"/>
        <v>-6.3159254351502743E-3</v>
      </c>
      <c r="H117" s="56">
        <f t="shared" si="14"/>
        <v>-9.6629213483146015E-2</v>
      </c>
      <c r="I117" s="56">
        <f t="shared" si="10"/>
        <v>5.2470330832419476E-2</v>
      </c>
      <c r="J117" s="57">
        <f t="shared" si="19"/>
        <v>0.34029844442612056</v>
      </c>
      <c r="K117" s="56">
        <f t="shared" si="15"/>
        <v>-0.11308203991130827</v>
      </c>
      <c r="L117" s="56">
        <f t="shared" si="11"/>
        <v>5.2470330832419476E-2</v>
      </c>
      <c r="M117" s="57">
        <f t="shared" si="20"/>
        <v>0.54871990151222261</v>
      </c>
      <c r="N117" s="56">
        <f t="shared" si="16"/>
        <v>-9.5292766934557904E-2</v>
      </c>
      <c r="O117" s="56">
        <f t="shared" si="12"/>
        <v>5.2470330832419476E-2</v>
      </c>
      <c r="P117" s="57">
        <f t="shared" si="21"/>
        <v>0.6680654489271951</v>
      </c>
      <c r="Q117" s="56">
        <f t="shared" si="17"/>
        <v>-2.9885057471264354E-2</v>
      </c>
      <c r="R117" s="56">
        <f t="shared" si="13"/>
        <v>5.2470330832419476E-2</v>
      </c>
      <c r="S117" s="57">
        <f t="shared" si="22"/>
        <v>0.66945200568578334</v>
      </c>
    </row>
    <row r="118" spans="1:19" x14ac:dyDescent="0.45">
      <c r="A118" s="45">
        <v>28856</v>
      </c>
      <c r="B118" s="46">
        <v>96.110000999999997</v>
      </c>
      <c r="C118" s="47">
        <v>7225.75</v>
      </c>
      <c r="D118" s="47">
        <f>VLOOKUP(A118,Data!$A$2:$B$860,2,FALSE)</f>
        <v>68.400000000000006</v>
      </c>
      <c r="E118" s="56">
        <f t="shared" si="23"/>
        <v>-0.13197969543147203</v>
      </c>
      <c r="F118" s="56">
        <f t="shared" si="24"/>
        <v>6.6595597196111633E-2</v>
      </c>
      <c r="G118" s="57">
        <f t="shared" si="25"/>
        <v>-3.1076629477704003E-2</v>
      </c>
      <c r="H118" s="56">
        <f t="shared" si="14"/>
        <v>-0.21682464454976313</v>
      </c>
      <c r="I118" s="56">
        <f t="shared" si="10"/>
        <v>6.6595597196111633E-2</v>
      </c>
      <c r="J118" s="57">
        <f t="shared" si="19"/>
        <v>0.28956181981455792</v>
      </c>
      <c r="K118" s="56">
        <f t="shared" si="15"/>
        <v>-9.6629213483146015E-2</v>
      </c>
      <c r="L118" s="56">
        <f t="shared" si="11"/>
        <v>6.6595597196111633E-2</v>
      </c>
      <c r="M118" s="57">
        <f t="shared" si="20"/>
        <v>0.52372742310038334</v>
      </c>
      <c r="N118" s="56">
        <f t="shared" si="16"/>
        <v>-0.11308203991130827</v>
      </c>
      <c r="O118" s="56">
        <f t="shared" si="12"/>
        <v>6.6595597196111633E-2</v>
      </c>
      <c r="P118" s="57">
        <f t="shared" si="21"/>
        <v>0.62671718973004509</v>
      </c>
      <c r="Q118" s="56">
        <f t="shared" si="17"/>
        <v>-9.5292766934557904E-2</v>
      </c>
      <c r="R118" s="56">
        <f t="shared" si="13"/>
        <v>6.6595597196111633E-2</v>
      </c>
      <c r="S118" s="57">
        <f t="shared" si="22"/>
        <v>0.63046016438212926</v>
      </c>
    </row>
    <row r="119" spans="1:19" x14ac:dyDescent="0.45">
      <c r="A119" s="45">
        <v>28946</v>
      </c>
      <c r="B119" s="46">
        <v>101.589996</v>
      </c>
      <c r="C119" s="47">
        <v>7238.7269999999999</v>
      </c>
      <c r="D119" s="47">
        <f>VLOOKUP(A119,Data!$A$2:$B$860,2,FALSE)</f>
        <v>65.8</v>
      </c>
      <c r="E119" s="56">
        <f t="shared" si="23"/>
        <v>-0.17749999999999999</v>
      </c>
      <c r="F119" s="56">
        <f t="shared" si="24"/>
        <v>6.5104483936753388E-2</v>
      </c>
      <c r="G119" s="57">
        <f t="shared" si="25"/>
        <v>-6.3859990493978919E-2</v>
      </c>
      <c r="H119" s="56">
        <f t="shared" si="14"/>
        <v>-0.13197969543147203</v>
      </c>
      <c r="I119" s="56">
        <f t="shared" si="10"/>
        <v>6.5104483936753388E-2</v>
      </c>
      <c r="J119" s="57">
        <f t="shared" si="19"/>
        <v>0.26023158760262505</v>
      </c>
      <c r="K119" s="56">
        <f t="shared" si="15"/>
        <v>-0.21682464454976313</v>
      </c>
      <c r="L119" s="56">
        <f t="shared" si="11"/>
        <v>6.5104483936753388E-2</v>
      </c>
      <c r="M119" s="57">
        <f t="shared" si="20"/>
        <v>0.4682317812634092</v>
      </c>
      <c r="N119" s="56">
        <f t="shared" si="16"/>
        <v>-9.6629213483146015E-2</v>
      </c>
      <c r="O119" s="56">
        <f t="shared" si="12"/>
        <v>6.5104483936753388E-2</v>
      </c>
      <c r="P119" s="57">
        <f t="shared" si="21"/>
        <v>0.60067798088642455</v>
      </c>
      <c r="Q119" s="56">
        <f t="shared" si="17"/>
        <v>-0.11308203991130827</v>
      </c>
      <c r="R119" s="56">
        <f t="shared" si="13"/>
        <v>6.5104483936753388E-2</v>
      </c>
      <c r="S119" s="57">
        <f t="shared" si="22"/>
        <v>0.59224214306873768</v>
      </c>
    </row>
    <row r="120" spans="1:19" x14ac:dyDescent="0.45">
      <c r="A120" s="45">
        <v>29037</v>
      </c>
      <c r="B120" s="46">
        <v>102.910004</v>
      </c>
      <c r="C120" s="47">
        <v>7246.4539999999997</v>
      </c>
      <c r="D120" s="47">
        <f>VLOOKUP(A120,Data!$A$2:$B$860,2,FALSE)</f>
        <v>66.7</v>
      </c>
      <c r="E120" s="56">
        <f t="shared" si="23"/>
        <v>-0.17039800995024879</v>
      </c>
      <c r="F120" s="56">
        <f t="shared" si="24"/>
        <v>2.6566953584967523E-2</v>
      </c>
      <c r="G120" s="57">
        <f t="shared" si="25"/>
        <v>-5.8159850792063657E-2</v>
      </c>
      <c r="H120" s="56">
        <f t="shared" si="14"/>
        <v>-0.17749999999999999</v>
      </c>
      <c r="I120" s="56">
        <f t="shared" si="10"/>
        <v>2.6566953584967523E-2</v>
      </c>
      <c r="J120" s="57">
        <f t="shared" si="19"/>
        <v>0.26168922558733132</v>
      </c>
      <c r="K120" s="56">
        <f t="shared" si="15"/>
        <v>-0.13197969543147203</v>
      </c>
      <c r="L120" s="56">
        <f t="shared" si="11"/>
        <v>2.6566953584967523E-2</v>
      </c>
      <c r="M120" s="57">
        <f t="shared" si="20"/>
        <v>0.47027100390661908</v>
      </c>
      <c r="N120" s="56">
        <f t="shared" si="16"/>
        <v>-0.21682464454976313</v>
      </c>
      <c r="O120" s="56">
        <f t="shared" si="12"/>
        <v>2.6566953584967523E-2</v>
      </c>
      <c r="P120" s="57">
        <f t="shared" si="21"/>
        <v>0.59913345299864251</v>
      </c>
      <c r="Q120" s="56">
        <f t="shared" si="17"/>
        <v>-9.6629213483146015E-2</v>
      </c>
      <c r="R120" s="56">
        <f t="shared" si="13"/>
        <v>2.6566953584967523E-2</v>
      </c>
      <c r="S120" s="57">
        <f t="shared" si="22"/>
        <v>0.5968316150217865</v>
      </c>
    </row>
    <row r="121" spans="1:19" x14ac:dyDescent="0.45">
      <c r="A121" s="45">
        <v>29129</v>
      </c>
      <c r="B121" s="46">
        <v>109.32</v>
      </c>
      <c r="C121" s="47">
        <v>7300.2809999999999</v>
      </c>
      <c r="D121" s="47">
        <f>VLOOKUP(A121,Data!$A$2:$B$860,2,FALSE)</f>
        <v>61</v>
      </c>
      <c r="E121" s="56">
        <f t="shared" si="23"/>
        <v>-7.7155824508320592E-2</v>
      </c>
      <c r="F121" s="56">
        <f t="shared" si="24"/>
        <v>2.3894534507073351E-2</v>
      </c>
      <c r="G121" s="57">
        <f t="shared" si="25"/>
        <v>-5.5663253049421539E-2</v>
      </c>
      <c r="H121" s="56">
        <f t="shared" si="14"/>
        <v>-0.17039800995024879</v>
      </c>
      <c r="I121" s="56">
        <f t="shared" si="10"/>
        <v>2.3894534507073351E-2</v>
      </c>
      <c r="J121" s="57">
        <f t="shared" si="19"/>
        <v>0.26625850821059305</v>
      </c>
      <c r="K121" s="56">
        <f t="shared" si="15"/>
        <v>-0.17749999999999999</v>
      </c>
      <c r="L121" s="56">
        <f t="shared" si="11"/>
        <v>2.3894534507073351E-2</v>
      </c>
      <c r="M121" s="57">
        <f t="shared" si="20"/>
        <v>0.47220254257349892</v>
      </c>
      <c r="N121" s="56">
        <f t="shared" si="16"/>
        <v>-0.13197969543147203</v>
      </c>
      <c r="O121" s="56">
        <f t="shared" si="12"/>
        <v>2.3894534507073351E-2</v>
      </c>
      <c r="P121" s="57">
        <f t="shared" si="21"/>
        <v>0.6001317091426418</v>
      </c>
      <c r="Q121" s="56">
        <f t="shared" si="17"/>
        <v>-0.21682464454976313</v>
      </c>
      <c r="R121" s="56">
        <f t="shared" si="13"/>
        <v>2.3894534507073351E-2</v>
      </c>
      <c r="S121" s="57">
        <f t="shared" si="22"/>
        <v>0.59324546311795501</v>
      </c>
    </row>
    <row r="122" spans="1:19" x14ac:dyDescent="0.45">
      <c r="A122" s="45">
        <v>29221</v>
      </c>
      <c r="B122" s="46">
        <v>107.94000200000001</v>
      </c>
      <c r="C122" s="47">
        <v>7318.5349999999999</v>
      </c>
      <c r="D122" s="47">
        <f>VLOOKUP(A122,Data!$A$2:$B$860,2,FALSE)</f>
        <v>56.5</v>
      </c>
      <c r="E122" s="56">
        <f t="shared" si="23"/>
        <v>-0.17397660818713456</v>
      </c>
      <c r="F122" s="56">
        <f t="shared" si="24"/>
        <v>1.284088156938723E-2</v>
      </c>
      <c r="G122" s="57">
        <f t="shared" si="25"/>
        <v>-3.9543221874462069E-2</v>
      </c>
      <c r="H122" s="56">
        <f t="shared" si="14"/>
        <v>-7.7155824508320592E-2</v>
      </c>
      <c r="I122" s="56">
        <f t="shared" si="10"/>
        <v>1.284088156938723E-2</v>
      </c>
      <c r="J122" s="57">
        <f t="shared" si="19"/>
        <v>0.27008494276874556</v>
      </c>
      <c r="K122" s="56">
        <f t="shared" si="15"/>
        <v>-0.17039800995024879</v>
      </c>
      <c r="L122" s="56">
        <f t="shared" si="11"/>
        <v>1.284088156938723E-2</v>
      </c>
      <c r="M122" s="57">
        <f t="shared" si="20"/>
        <v>0.48123508580026592</v>
      </c>
      <c r="N122" s="56">
        <f t="shared" si="16"/>
        <v>-0.17749999999999999</v>
      </c>
      <c r="O122" s="56">
        <f t="shared" si="12"/>
        <v>1.284088156938723E-2</v>
      </c>
      <c r="P122" s="57">
        <f t="shared" si="21"/>
        <v>0.60757118822458822</v>
      </c>
      <c r="Q122" s="56">
        <f t="shared" si="17"/>
        <v>-0.13197969543147203</v>
      </c>
      <c r="R122" s="56">
        <f t="shared" si="13"/>
        <v>1.284088156938723E-2</v>
      </c>
      <c r="S122" s="57">
        <f t="shared" si="22"/>
        <v>0.59902730706263507</v>
      </c>
    </row>
    <row r="123" spans="1:19" x14ac:dyDescent="0.45">
      <c r="A123" s="45">
        <v>29312</v>
      </c>
      <c r="B123" s="46">
        <v>102.089996</v>
      </c>
      <c r="C123" s="47">
        <v>7341.5569999999998</v>
      </c>
      <c r="D123" s="47">
        <f>VLOOKUP(A123,Data!$A$2:$B$860,2,FALSE)</f>
        <v>58.7</v>
      </c>
      <c r="E123" s="56">
        <f t="shared" si="23"/>
        <v>-0.10790273556231</v>
      </c>
      <c r="F123" s="56">
        <f t="shared" si="24"/>
        <v>1.420553641544986E-2</v>
      </c>
      <c r="G123" s="57">
        <f t="shared" si="25"/>
        <v>-4.3318325216677674E-2</v>
      </c>
      <c r="H123" s="56">
        <f t="shared" si="14"/>
        <v>-0.17397660818713456</v>
      </c>
      <c r="I123" s="56">
        <f t="shared" si="10"/>
        <v>1.420553641544986E-2</v>
      </c>
      <c r="J123" s="57">
        <f t="shared" si="19"/>
        <v>0.27614725819037272</v>
      </c>
      <c r="K123" s="56">
        <f t="shared" si="15"/>
        <v>-7.7155824508320592E-2</v>
      </c>
      <c r="L123" s="56">
        <f t="shared" si="11"/>
        <v>1.420553641544986E-2</v>
      </c>
      <c r="M123" s="57">
        <f t="shared" si="20"/>
        <v>0.48230312756044358</v>
      </c>
      <c r="N123" s="56">
        <f t="shared" si="16"/>
        <v>-0.17039800995024879</v>
      </c>
      <c r="O123" s="56">
        <f t="shared" si="12"/>
        <v>1.420553641544986E-2</v>
      </c>
      <c r="P123" s="57">
        <f t="shared" si="21"/>
        <v>0.61509816524574834</v>
      </c>
      <c r="Q123" s="56">
        <f t="shared" si="17"/>
        <v>-0.17749999999999999</v>
      </c>
      <c r="R123" s="56">
        <f t="shared" si="13"/>
        <v>1.420553641544986E-2</v>
      </c>
      <c r="S123" s="57">
        <f t="shared" si="22"/>
        <v>0.60804461246209507</v>
      </c>
    </row>
    <row r="124" spans="1:19" x14ac:dyDescent="0.45">
      <c r="A124" s="45">
        <v>29403</v>
      </c>
      <c r="B124" s="46">
        <v>114.239998</v>
      </c>
      <c r="C124" s="47">
        <v>7190.2889999999998</v>
      </c>
      <c r="D124" s="47">
        <f>VLOOKUP(A124,Data!$A$2:$B$860,2,FALSE)</f>
        <v>73.7</v>
      </c>
      <c r="E124" s="56">
        <f t="shared" si="23"/>
        <v>0.10494752623688153</v>
      </c>
      <c r="F124" s="56">
        <f t="shared" si="24"/>
        <v>-7.7506874396774394E-3</v>
      </c>
      <c r="G124" s="57">
        <f t="shared" si="25"/>
        <v>-9.7450091610469011E-2</v>
      </c>
      <c r="H124" s="56">
        <f t="shared" si="14"/>
        <v>-0.10790273556231</v>
      </c>
      <c r="I124" s="56">
        <f t="shared" si="10"/>
        <v>-7.7506874396774394E-3</v>
      </c>
      <c r="J124" s="57">
        <f t="shared" si="19"/>
        <v>0.2657602323832039</v>
      </c>
      <c r="K124" s="56">
        <f t="shared" si="15"/>
        <v>-0.17397660818713456</v>
      </c>
      <c r="L124" s="56">
        <f t="shared" si="11"/>
        <v>-7.7506874396774394E-3</v>
      </c>
      <c r="M124" s="57">
        <f t="shared" si="20"/>
        <v>0.4902082527897329</v>
      </c>
      <c r="N124" s="56">
        <f t="shared" si="16"/>
        <v>-7.7155824508320592E-2</v>
      </c>
      <c r="O124" s="56">
        <f t="shared" si="12"/>
        <v>-7.7506874396774394E-3</v>
      </c>
      <c r="P124" s="57">
        <f t="shared" si="21"/>
        <v>0.61255129208654935</v>
      </c>
      <c r="Q124" s="56">
        <f t="shared" si="17"/>
        <v>-0.17039800995024879</v>
      </c>
      <c r="R124" s="56">
        <f t="shared" si="13"/>
        <v>-7.7506874396774394E-3</v>
      </c>
      <c r="S124" s="57">
        <f t="shared" si="22"/>
        <v>0.62950561286918927</v>
      </c>
    </row>
    <row r="125" spans="1:19" x14ac:dyDescent="0.45">
      <c r="A125" s="45">
        <v>29495</v>
      </c>
      <c r="B125" s="46">
        <v>125.459999</v>
      </c>
      <c r="C125" s="47">
        <v>7181.7430000000004</v>
      </c>
      <c r="D125" s="47">
        <f>VLOOKUP(A125,Data!$A$2:$B$860,2,FALSE)</f>
        <v>64.5</v>
      </c>
      <c r="E125" s="56">
        <f t="shared" si="23"/>
        <v>5.7377049180327822E-2</v>
      </c>
      <c r="F125" s="56">
        <f t="shared" si="24"/>
        <v>-1.623745716089553E-2</v>
      </c>
      <c r="G125" s="57">
        <f t="shared" si="25"/>
        <v>-0.12943772117640759</v>
      </c>
      <c r="H125" s="56">
        <f t="shared" si="14"/>
        <v>0.10494752623688153</v>
      </c>
      <c r="I125" s="56">
        <f t="shared" si="10"/>
        <v>-1.623745716089553E-2</v>
      </c>
      <c r="J125" s="57">
        <f t="shared" si="19"/>
        <v>0.20129015099969022</v>
      </c>
      <c r="K125" s="56">
        <f t="shared" si="15"/>
        <v>-0.10790273556231</v>
      </c>
      <c r="L125" s="56">
        <f t="shared" si="11"/>
        <v>-1.623745716089553E-2</v>
      </c>
      <c r="M125" s="57">
        <f t="shared" si="20"/>
        <v>0.47795266534768682</v>
      </c>
      <c r="N125" s="56">
        <f t="shared" si="16"/>
        <v>-0.17397660818713456</v>
      </c>
      <c r="O125" s="56">
        <f t="shared" si="12"/>
        <v>-1.623745716089553E-2</v>
      </c>
      <c r="P125" s="57">
        <f t="shared" si="21"/>
        <v>0.61792865295676458</v>
      </c>
      <c r="Q125" s="56">
        <f t="shared" si="17"/>
        <v>-7.7155824508320592E-2</v>
      </c>
      <c r="R125" s="56">
        <f t="shared" si="13"/>
        <v>-1.623745716089553E-2</v>
      </c>
      <c r="S125" s="57">
        <f t="shared" si="22"/>
        <v>0.62275426902288289</v>
      </c>
    </row>
    <row r="126" spans="1:19" x14ac:dyDescent="0.45">
      <c r="A126" s="45">
        <v>29587</v>
      </c>
      <c r="B126" s="46">
        <v>135.759995</v>
      </c>
      <c r="C126" s="47">
        <v>7315.6769999999997</v>
      </c>
      <c r="D126" s="47">
        <f>VLOOKUP(A126,Data!$A$2:$B$860,2,FALSE)</f>
        <v>66.5</v>
      </c>
      <c r="E126" s="56">
        <f t="shared" si="23"/>
        <v>0.17699115044247793</v>
      </c>
      <c r="F126" s="56">
        <f t="shared" si="24"/>
        <v>-3.9051531488198954E-4</v>
      </c>
      <c r="G126" s="57">
        <f t="shared" si="25"/>
        <v>-0.17252085311664994</v>
      </c>
      <c r="H126" s="56">
        <f t="shared" si="14"/>
        <v>5.7377049180327822E-2</v>
      </c>
      <c r="I126" s="56">
        <f t="shared" si="10"/>
        <v>-3.9051531488198954E-4</v>
      </c>
      <c r="J126" s="57">
        <f t="shared" si="19"/>
        <v>0.17465635765163529</v>
      </c>
      <c r="K126" s="56">
        <f t="shared" si="15"/>
        <v>0.10494752623688153</v>
      </c>
      <c r="L126" s="56">
        <f t="shared" si="11"/>
        <v>-3.9051531488198954E-4</v>
      </c>
      <c r="M126" s="57">
        <f t="shared" si="20"/>
        <v>0.43247312644866759</v>
      </c>
      <c r="N126" s="56">
        <f t="shared" si="16"/>
        <v>-0.10790273556231</v>
      </c>
      <c r="O126" s="56">
        <f t="shared" si="12"/>
        <v>-3.9051531488198954E-4</v>
      </c>
      <c r="P126" s="57">
        <f t="shared" si="21"/>
        <v>0.61086276493973113</v>
      </c>
      <c r="Q126" s="56">
        <f t="shared" si="17"/>
        <v>-0.17397660818713456</v>
      </c>
      <c r="R126" s="56">
        <f t="shared" si="13"/>
        <v>-3.9051531488198954E-4</v>
      </c>
      <c r="S126" s="57">
        <f t="shared" si="22"/>
        <v>0.62703560269046688</v>
      </c>
    </row>
    <row r="127" spans="1:19" x14ac:dyDescent="0.45">
      <c r="A127" s="45">
        <v>29677</v>
      </c>
      <c r="B127" s="46">
        <v>136</v>
      </c>
      <c r="C127" s="47">
        <v>7459.0219999999999</v>
      </c>
      <c r="D127" s="47">
        <f>VLOOKUP(A127,Data!$A$2:$B$860,2,FALSE)</f>
        <v>73.099999999999994</v>
      </c>
      <c r="E127" s="56">
        <f t="shared" si="23"/>
        <v>0.24531516183986346</v>
      </c>
      <c r="F127" s="56">
        <f t="shared" si="24"/>
        <v>1.6000011986558205E-2</v>
      </c>
      <c r="G127" s="57">
        <f t="shared" si="25"/>
        <v>-0.1908617559330486</v>
      </c>
      <c r="H127" s="56">
        <f t="shared" si="14"/>
        <v>0.17699115044247793</v>
      </c>
      <c r="I127" s="56">
        <f t="shared" si="10"/>
        <v>1.6000011986558205E-2</v>
      </c>
      <c r="J127" s="57">
        <f t="shared" si="19"/>
        <v>0.14271796203668977</v>
      </c>
      <c r="K127" s="56">
        <f t="shared" si="15"/>
        <v>5.7377049180327822E-2</v>
      </c>
      <c r="L127" s="56">
        <f t="shared" si="11"/>
        <v>1.6000011986558205E-2</v>
      </c>
      <c r="M127" s="57">
        <f t="shared" si="20"/>
        <v>0.41594044567878374</v>
      </c>
      <c r="N127" s="56">
        <f t="shared" si="16"/>
        <v>0.10494752623688153</v>
      </c>
      <c r="O127" s="56">
        <f t="shared" si="12"/>
        <v>1.6000011986558205E-2</v>
      </c>
      <c r="P127" s="57">
        <f t="shared" si="21"/>
        <v>0.58175122546933811</v>
      </c>
      <c r="Q127" s="56">
        <f t="shared" si="17"/>
        <v>-0.10790273556231</v>
      </c>
      <c r="R127" s="56">
        <f t="shared" si="13"/>
        <v>1.6000011986558205E-2</v>
      </c>
      <c r="S127" s="57">
        <f t="shared" si="22"/>
        <v>0.61694728953632727</v>
      </c>
    </row>
    <row r="128" spans="1:19" x14ac:dyDescent="0.45">
      <c r="A128" s="45">
        <v>29768</v>
      </c>
      <c r="B128" s="46">
        <v>131.21000699999999</v>
      </c>
      <c r="C128" s="47">
        <v>7403.7449999999999</v>
      </c>
      <c r="D128" s="47">
        <f>VLOOKUP(A128,Data!$A$2:$B$860,2,FALSE)</f>
        <v>73.099999999999994</v>
      </c>
      <c r="E128" s="56">
        <f t="shared" si="23"/>
        <v>-8.141112618724633E-3</v>
      </c>
      <c r="F128" s="56">
        <f t="shared" si="24"/>
        <v>2.9686706612209957E-2</v>
      </c>
      <c r="G128" s="57">
        <f t="shared" si="25"/>
        <v>-0.18955716872590928</v>
      </c>
      <c r="H128" s="56">
        <f t="shared" si="14"/>
        <v>0.24531516183986346</v>
      </c>
      <c r="I128" s="56">
        <f t="shared" si="10"/>
        <v>2.9686706612209957E-2</v>
      </c>
      <c r="J128" s="57">
        <f t="shared" si="19"/>
        <v>0.13609309999895153</v>
      </c>
      <c r="K128" s="56">
        <f t="shared" si="15"/>
        <v>0.17699115044247793</v>
      </c>
      <c r="L128" s="56">
        <f t="shared" si="11"/>
        <v>2.9686706612209957E-2</v>
      </c>
      <c r="M128" s="57">
        <f t="shared" si="20"/>
        <v>0.40644770108375722</v>
      </c>
      <c r="N128" s="56">
        <f t="shared" si="16"/>
        <v>5.7377049180327822E-2</v>
      </c>
      <c r="O128" s="56">
        <f t="shared" si="12"/>
        <v>2.9686706612209957E-2</v>
      </c>
      <c r="P128" s="57">
        <f t="shared" si="21"/>
        <v>0.5798230612714772</v>
      </c>
      <c r="Q128" s="56">
        <f t="shared" si="17"/>
        <v>0.10494752623688153</v>
      </c>
      <c r="R128" s="56">
        <f t="shared" si="13"/>
        <v>2.9686706612209957E-2</v>
      </c>
      <c r="S128" s="57">
        <f t="shared" si="22"/>
        <v>0.61493874672444127</v>
      </c>
    </row>
    <row r="129" spans="1:19" x14ac:dyDescent="0.45">
      <c r="A129" s="45">
        <v>29860</v>
      </c>
      <c r="B129" s="46">
        <v>116.18</v>
      </c>
      <c r="C129" s="47">
        <v>7492.4049999999997</v>
      </c>
      <c r="D129" s="47">
        <f>VLOOKUP(A129,Data!$A$2:$B$860,2,FALSE)</f>
        <v>64.3</v>
      </c>
      <c r="E129" s="56">
        <f t="shared" si="23"/>
        <v>-3.1007751937984773E-3</v>
      </c>
      <c r="F129" s="56">
        <f t="shared" si="24"/>
        <v>4.325718700878034E-2</v>
      </c>
      <c r="G129" s="57">
        <f t="shared" si="25"/>
        <v>-0.18949433691588177</v>
      </c>
      <c r="H129" s="56">
        <f t="shared" si="14"/>
        <v>-8.141112618724633E-3</v>
      </c>
      <c r="I129" s="56">
        <f t="shared" si="10"/>
        <v>4.325718700878034E-2</v>
      </c>
      <c r="J129" s="57">
        <f t="shared" si="19"/>
        <v>0.13556700008916397</v>
      </c>
      <c r="K129" s="56">
        <f t="shared" si="15"/>
        <v>0.24531516183986346</v>
      </c>
      <c r="L129" s="56">
        <f t="shared" si="11"/>
        <v>4.325718700878034E-2</v>
      </c>
      <c r="M129" s="57">
        <f t="shared" si="20"/>
        <v>0.40952779020250035</v>
      </c>
      <c r="N129" s="56">
        <f t="shared" si="16"/>
        <v>0.17699115044247793</v>
      </c>
      <c r="O129" s="56">
        <f t="shared" si="12"/>
        <v>4.325718700878034E-2</v>
      </c>
      <c r="P129" s="57">
        <f t="shared" si="21"/>
        <v>0.5826402920531073</v>
      </c>
      <c r="Q129" s="56">
        <f t="shared" si="17"/>
        <v>5.7377049180327822E-2</v>
      </c>
      <c r="R129" s="56">
        <f t="shared" si="13"/>
        <v>4.325718700878034E-2</v>
      </c>
      <c r="S129" s="57">
        <f t="shared" si="22"/>
        <v>0.6188674355571927</v>
      </c>
    </row>
    <row r="130" spans="1:19" x14ac:dyDescent="0.45">
      <c r="A130" s="45">
        <v>29952</v>
      </c>
      <c r="B130" s="46">
        <v>122.550003</v>
      </c>
      <c r="C130" s="47">
        <v>7410.768</v>
      </c>
      <c r="D130" s="47">
        <f>VLOOKUP(A130,Data!$A$2:$B$860,2,FALSE)</f>
        <v>62</v>
      </c>
      <c r="E130" s="56">
        <f t="shared" si="23"/>
        <v>-6.7669172932330879E-2</v>
      </c>
      <c r="F130" s="56">
        <f t="shared" si="24"/>
        <v>1.2998250196119887E-2</v>
      </c>
      <c r="G130" s="57">
        <f t="shared" si="25"/>
        <v>-0.18156536571677684</v>
      </c>
      <c r="H130" s="56">
        <f t="shared" si="14"/>
        <v>-3.1007751937984773E-3</v>
      </c>
      <c r="I130" s="56">
        <f t="shared" si="10"/>
        <v>1.2998250196119887E-2</v>
      </c>
      <c r="J130" s="57">
        <f t="shared" si="19"/>
        <v>0.13600207992743796</v>
      </c>
      <c r="K130" s="56">
        <f t="shared" si="15"/>
        <v>-8.141112618724633E-3</v>
      </c>
      <c r="L130" s="56">
        <f t="shared" si="11"/>
        <v>1.2998250196119887E-2</v>
      </c>
      <c r="M130" s="57">
        <f t="shared" si="20"/>
        <v>0.40961998217613582</v>
      </c>
      <c r="N130" s="56">
        <f t="shared" si="16"/>
        <v>0.24531516183986346</v>
      </c>
      <c r="O130" s="56">
        <f t="shared" si="12"/>
        <v>1.2998250196119887E-2</v>
      </c>
      <c r="P130" s="57">
        <f t="shared" si="21"/>
        <v>0.53792176123187585</v>
      </c>
      <c r="Q130" s="56">
        <f t="shared" si="17"/>
        <v>0.17699115044247793</v>
      </c>
      <c r="R130" s="56">
        <f t="shared" si="13"/>
        <v>1.2998250196119887E-2</v>
      </c>
      <c r="S130" s="57">
        <f t="shared" si="22"/>
        <v>0.58743495910490495</v>
      </c>
    </row>
    <row r="131" spans="1:19" x14ac:dyDescent="0.45">
      <c r="A131" s="45">
        <v>30042</v>
      </c>
      <c r="B131" s="46">
        <v>111.959999</v>
      </c>
      <c r="C131" s="47">
        <v>7295.6310000000003</v>
      </c>
      <c r="D131" s="47">
        <f>VLOOKUP(A131,Data!$A$2:$B$860,2,FALSE)</f>
        <v>65.7</v>
      </c>
      <c r="E131" s="56">
        <f t="shared" si="23"/>
        <v>-0.10123119015047866</v>
      </c>
      <c r="F131" s="56">
        <f t="shared" si="24"/>
        <v>-2.190515056799669E-2</v>
      </c>
      <c r="G131" s="57">
        <f t="shared" si="25"/>
        <v>-0.16404074062220372</v>
      </c>
      <c r="H131" s="56">
        <f t="shared" si="14"/>
        <v>-6.7669172932330879E-2</v>
      </c>
      <c r="I131" s="56">
        <f t="shared" si="10"/>
        <v>-2.190515056799669E-2</v>
      </c>
      <c r="J131" s="57">
        <f t="shared" si="19"/>
        <v>0.1407155624465467</v>
      </c>
      <c r="K131" s="56">
        <f t="shared" si="15"/>
        <v>-3.1007751937984773E-3</v>
      </c>
      <c r="L131" s="56">
        <f t="shared" si="11"/>
        <v>-2.190515056799669E-2</v>
      </c>
      <c r="M131" s="57">
        <f t="shared" si="20"/>
        <v>0.39149816213091465</v>
      </c>
      <c r="N131" s="56">
        <f t="shared" si="16"/>
        <v>-8.141112618724633E-3</v>
      </c>
      <c r="O131" s="56">
        <f t="shared" si="12"/>
        <v>-2.190515056799669E-2</v>
      </c>
      <c r="P131" s="57">
        <f t="shared" si="21"/>
        <v>0.51659485083731826</v>
      </c>
      <c r="Q131" s="56">
        <f t="shared" si="17"/>
        <v>0.24531516183986346</v>
      </c>
      <c r="R131" s="56">
        <f t="shared" si="13"/>
        <v>-2.190515056799669E-2</v>
      </c>
      <c r="S131" s="57">
        <f t="shared" si="22"/>
        <v>0.48080011547298052</v>
      </c>
    </row>
    <row r="132" spans="1:19" x14ac:dyDescent="0.45">
      <c r="A132" s="45">
        <v>30133</v>
      </c>
      <c r="B132" s="46">
        <v>109.61</v>
      </c>
      <c r="C132" s="47">
        <v>7328.9120000000003</v>
      </c>
      <c r="D132" s="47">
        <f>VLOOKUP(A132,Data!$A$2:$B$860,2,FALSE)</f>
        <v>69.3</v>
      </c>
      <c r="E132" s="56">
        <f t="shared" si="23"/>
        <v>-5.1983584131326865E-2</v>
      </c>
      <c r="F132" s="56">
        <f t="shared" si="24"/>
        <v>-1.0107452377141501E-2</v>
      </c>
      <c r="G132" s="57">
        <f t="shared" si="25"/>
        <v>-0.15662113784485537</v>
      </c>
      <c r="H132" s="56">
        <f t="shared" si="14"/>
        <v>-0.10123119015047866</v>
      </c>
      <c r="I132" s="56">
        <f t="shared" si="10"/>
        <v>-1.0107452377141501E-2</v>
      </c>
      <c r="J132" s="57">
        <f t="shared" si="19"/>
        <v>0.15356393146221331</v>
      </c>
      <c r="K132" s="56">
        <f t="shared" si="15"/>
        <v>-6.7669172932330879E-2</v>
      </c>
      <c r="L132" s="56">
        <f t="shared" si="11"/>
        <v>-1.0107452377141501E-2</v>
      </c>
      <c r="M132" s="57">
        <f t="shared" si="20"/>
        <v>0.39519482431210995</v>
      </c>
      <c r="N132" s="56">
        <f t="shared" si="16"/>
        <v>-3.1007751937984773E-3</v>
      </c>
      <c r="O132" s="56">
        <f t="shared" si="12"/>
        <v>-1.0107452377141501E-2</v>
      </c>
      <c r="P132" s="57">
        <f t="shared" si="21"/>
        <v>0.50538265447093467</v>
      </c>
      <c r="Q132" s="56">
        <f t="shared" si="17"/>
        <v>-8.141112618724633E-3</v>
      </c>
      <c r="R132" s="56">
        <f t="shared" si="13"/>
        <v>-1.0107452377141501E-2</v>
      </c>
      <c r="S132" s="57">
        <f t="shared" si="22"/>
        <v>0.47164547133520973</v>
      </c>
    </row>
    <row r="133" spans="1:19" x14ac:dyDescent="0.45">
      <c r="A133" s="45">
        <v>30225</v>
      </c>
      <c r="B133" s="46">
        <v>120.42</v>
      </c>
      <c r="C133" s="47">
        <v>7300.8959999999997</v>
      </c>
      <c r="D133" s="47">
        <f>VLOOKUP(A133,Data!$A$2:$B$860,2,FALSE)</f>
        <v>71.900000000000006</v>
      </c>
      <c r="E133" s="56">
        <f t="shared" si="23"/>
        <v>0.11819595645412151</v>
      </c>
      <c r="F133" s="56">
        <f t="shared" si="24"/>
        <v>-2.5560417516138023E-2</v>
      </c>
      <c r="G133" s="57">
        <f t="shared" si="25"/>
        <v>-0.21208227296916785</v>
      </c>
      <c r="H133" s="56">
        <f t="shared" si="14"/>
        <v>-5.1983584131326865E-2</v>
      </c>
      <c r="I133" s="56">
        <f t="shared" si="10"/>
        <v>-2.5560417516138023E-2</v>
      </c>
      <c r="J133" s="57">
        <f t="shared" si="19"/>
        <v>0.14555577627283353</v>
      </c>
      <c r="K133" s="56">
        <f t="shared" si="15"/>
        <v>-0.10123119015047866</v>
      </c>
      <c r="L133" s="56">
        <f t="shared" si="11"/>
        <v>-2.5560417516138023E-2</v>
      </c>
      <c r="M133" s="57">
        <f t="shared" si="20"/>
        <v>0.38957480713649939</v>
      </c>
      <c r="N133" s="56">
        <f t="shared" si="16"/>
        <v>-6.7669172932330879E-2</v>
      </c>
      <c r="O133" s="56">
        <f t="shared" si="12"/>
        <v>-2.5560417516138023E-2</v>
      </c>
      <c r="P133" s="57">
        <f t="shared" si="21"/>
        <v>0.49426870678537604</v>
      </c>
      <c r="Q133" s="56">
        <f t="shared" si="17"/>
        <v>-3.1007751937984773E-3</v>
      </c>
      <c r="R133" s="56">
        <f t="shared" si="13"/>
        <v>-2.5560417516138023E-2</v>
      </c>
      <c r="S133" s="57">
        <f t="shared" si="22"/>
        <v>0.45222249766456141</v>
      </c>
    </row>
    <row r="134" spans="1:19" x14ac:dyDescent="0.45">
      <c r="A134" s="45">
        <v>30317</v>
      </c>
      <c r="B134" s="46">
        <v>140.63999999999999</v>
      </c>
      <c r="C134" s="47">
        <v>7303.817</v>
      </c>
      <c r="D134" s="47">
        <f>VLOOKUP(A134,Data!$A$2:$B$860,2,FALSE)</f>
        <v>80.8</v>
      </c>
      <c r="E134" s="56">
        <f t="shared" si="23"/>
        <v>0.3032258064516129</v>
      </c>
      <c r="F134" s="56">
        <f t="shared" si="24"/>
        <v>-1.4431837563933958E-2</v>
      </c>
      <c r="G134" s="57">
        <f t="shared" si="25"/>
        <v>-0.28039018353839135</v>
      </c>
      <c r="H134" s="56">
        <f t="shared" si="14"/>
        <v>0.11819595645412151</v>
      </c>
      <c r="I134" s="56">
        <f t="shared" si="10"/>
        <v>-1.4431837563933958E-2</v>
      </c>
      <c r="J134" s="57">
        <f t="shared" si="19"/>
        <v>9.2316619272415607E-2</v>
      </c>
      <c r="K134" s="56">
        <f t="shared" si="15"/>
        <v>-5.1983584131326865E-2</v>
      </c>
      <c r="L134" s="56">
        <f t="shared" si="11"/>
        <v>-1.4431837563933958E-2</v>
      </c>
      <c r="M134" s="57">
        <f t="shared" si="20"/>
        <v>0.3788840101985736</v>
      </c>
      <c r="N134" s="56">
        <f t="shared" si="16"/>
        <v>-0.10123119015047866</v>
      </c>
      <c r="O134" s="56">
        <f t="shared" si="12"/>
        <v>-1.4431837563933958E-2</v>
      </c>
      <c r="P134" s="57">
        <f t="shared" si="21"/>
        <v>0.48739464792326914</v>
      </c>
      <c r="Q134" s="56">
        <f t="shared" si="17"/>
        <v>-6.7669172932330879E-2</v>
      </c>
      <c r="R134" s="56">
        <f t="shared" si="13"/>
        <v>-1.4431837563933958E-2</v>
      </c>
      <c r="S134" s="57">
        <f t="shared" si="22"/>
        <v>0.4447329081277212</v>
      </c>
    </row>
    <row r="135" spans="1:19" x14ac:dyDescent="0.45">
      <c r="A135" s="45">
        <v>30407</v>
      </c>
      <c r="B135" s="46">
        <v>152.96</v>
      </c>
      <c r="C135" s="47">
        <v>7400.0659999999998</v>
      </c>
      <c r="D135" s="47">
        <f>VLOOKUP(A135,Data!$A$2:$B$860,2,FALSE)</f>
        <v>92.2</v>
      </c>
      <c r="E135" s="56">
        <f t="shared" si="23"/>
        <v>0.40334855403348557</v>
      </c>
      <c r="F135" s="56">
        <f t="shared" si="24"/>
        <v>1.4314731652409485E-2</v>
      </c>
      <c r="G135" s="57">
        <f t="shared" si="25"/>
        <v>-0.26524718968488037</v>
      </c>
      <c r="H135" s="56">
        <f t="shared" si="14"/>
        <v>0.3032258064516129</v>
      </c>
      <c r="I135" s="56">
        <f t="shared" si="10"/>
        <v>1.4314731652409485E-2</v>
      </c>
      <c r="J135" s="57">
        <f t="shared" si="19"/>
        <v>4.7720820675037724E-2</v>
      </c>
      <c r="K135" s="56">
        <f t="shared" si="15"/>
        <v>0.11819595645412151</v>
      </c>
      <c r="L135" s="56">
        <f t="shared" si="11"/>
        <v>1.4314731652409485E-2</v>
      </c>
      <c r="M135" s="57">
        <f t="shared" si="20"/>
        <v>0.34300442740573256</v>
      </c>
      <c r="N135" s="56">
        <f t="shared" si="16"/>
        <v>-5.1983584131326865E-2</v>
      </c>
      <c r="O135" s="56">
        <f t="shared" si="12"/>
        <v>1.4314731652409485E-2</v>
      </c>
      <c r="P135" s="57">
        <f t="shared" si="21"/>
        <v>0.47757179307864461</v>
      </c>
      <c r="Q135" s="56">
        <f t="shared" si="17"/>
        <v>-0.10123119015047866</v>
      </c>
      <c r="R135" s="56">
        <f t="shared" si="13"/>
        <v>1.4314731652409485E-2</v>
      </c>
      <c r="S135" s="57">
        <f t="shared" si="22"/>
        <v>0.42251988744884572</v>
      </c>
    </row>
    <row r="136" spans="1:19" x14ac:dyDescent="0.45">
      <c r="A136" s="45">
        <v>30498</v>
      </c>
      <c r="B136" s="46">
        <v>168.11</v>
      </c>
      <c r="C136" s="47">
        <v>7568.4560000000001</v>
      </c>
      <c r="D136" s="47">
        <f>VLOOKUP(A136,Data!$A$2:$B$860,2,FALSE)</f>
        <v>89.9</v>
      </c>
      <c r="E136" s="56">
        <f t="shared" si="23"/>
        <v>0.29725829725829733</v>
      </c>
      <c r="F136" s="56">
        <f t="shared" si="24"/>
        <v>3.2684796870258381E-2</v>
      </c>
      <c r="G136" s="57">
        <f t="shared" si="25"/>
        <v>-0.22136951482473702</v>
      </c>
      <c r="H136" s="56">
        <f t="shared" si="14"/>
        <v>0.40334855403348557</v>
      </c>
      <c r="I136" s="56">
        <f t="shared" ref="I136:I199" si="26">F136</f>
        <v>3.2684796870258381E-2</v>
      </c>
      <c r="J136" s="57">
        <f t="shared" si="19"/>
        <v>9.351192526824581E-2</v>
      </c>
      <c r="K136" s="56">
        <f t="shared" si="15"/>
        <v>0.3032258064516129</v>
      </c>
      <c r="L136" s="56">
        <f t="shared" ref="L136:L199" si="27">I136</f>
        <v>3.2684796870258381E-2</v>
      </c>
      <c r="M136" s="57">
        <f t="shared" si="20"/>
        <v>0.32435337472233211</v>
      </c>
      <c r="N136" s="56">
        <f t="shared" si="16"/>
        <v>0.11819595645412151</v>
      </c>
      <c r="O136" s="56">
        <f t="shared" ref="O136:O199" si="28">L136</f>
        <v>3.2684796870258381E-2</v>
      </c>
      <c r="P136" s="57">
        <f t="shared" si="21"/>
        <v>0.45599431092672188</v>
      </c>
      <c r="Q136" s="56">
        <f t="shared" si="17"/>
        <v>-5.1983584131326865E-2</v>
      </c>
      <c r="R136" s="56">
        <f t="shared" ref="R136:R199" si="29">O136</f>
        <v>3.2684796870258381E-2</v>
      </c>
      <c r="S136" s="57">
        <f t="shared" si="22"/>
        <v>0.40613352386181989</v>
      </c>
    </row>
    <row r="137" spans="1:19" x14ac:dyDescent="0.45">
      <c r="A137" s="45">
        <v>30590</v>
      </c>
      <c r="B137" s="46">
        <v>166.07</v>
      </c>
      <c r="C137" s="47">
        <v>7719.7460000000001</v>
      </c>
      <c r="D137" s="47">
        <f>VLOOKUP(A137,Data!$A$2:$B$860,2,FALSE)</f>
        <v>94.2</v>
      </c>
      <c r="E137" s="56">
        <f t="shared" si="23"/>
        <v>0.31015299026425591</v>
      </c>
      <c r="F137" s="56">
        <f t="shared" si="24"/>
        <v>5.7369670791092009E-2</v>
      </c>
      <c r="G137" s="57">
        <f t="shared" si="25"/>
        <v>-0.1230884526254044</v>
      </c>
      <c r="H137" s="56">
        <f t="shared" ref="H137:H200" si="30">E136</f>
        <v>0.29725829725829733</v>
      </c>
      <c r="I137" s="56">
        <f t="shared" si="26"/>
        <v>5.7369670791092009E-2</v>
      </c>
      <c r="J137" s="57">
        <f t="shared" si="19"/>
        <v>0.16640747183277541</v>
      </c>
      <c r="K137" s="56">
        <f t="shared" si="15"/>
        <v>0.40334855403348557</v>
      </c>
      <c r="L137" s="56">
        <f t="shared" si="27"/>
        <v>5.7369670791092009E-2</v>
      </c>
      <c r="M137" s="57">
        <f t="shared" si="20"/>
        <v>0.39710674842419819</v>
      </c>
      <c r="N137" s="56">
        <f t="shared" si="16"/>
        <v>0.3032258064516129</v>
      </c>
      <c r="O137" s="56">
        <f t="shared" si="28"/>
        <v>5.7369670791092009E-2</v>
      </c>
      <c r="P137" s="57">
        <f t="shared" si="21"/>
        <v>0.47244233671090069</v>
      </c>
      <c r="Q137" s="56">
        <f t="shared" si="17"/>
        <v>0.11819595645412151</v>
      </c>
      <c r="R137" s="56">
        <f t="shared" si="29"/>
        <v>5.7369670791092009E-2</v>
      </c>
      <c r="S137" s="57">
        <f t="shared" si="22"/>
        <v>0.39797550760856282</v>
      </c>
    </row>
    <row r="138" spans="1:19" x14ac:dyDescent="0.45">
      <c r="A138" s="45">
        <v>30682</v>
      </c>
      <c r="B138" s="46">
        <v>164.93</v>
      </c>
      <c r="C138" s="47">
        <v>7880.7939999999999</v>
      </c>
      <c r="D138" s="47">
        <f>VLOOKUP(A138,Data!$A$2:$B$860,2,FALSE)</f>
        <v>101</v>
      </c>
      <c r="E138" s="56">
        <f t="shared" si="23"/>
        <v>0.25</v>
      </c>
      <c r="F138" s="56">
        <f t="shared" si="24"/>
        <v>7.8996639702226812E-2</v>
      </c>
      <c r="G138" s="57">
        <f t="shared" si="25"/>
        <v>-4.1084478835919411E-2</v>
      </c>
      <c r="H138" s="56">
        <f t="shared" si="30"/>
        <v>0.31015299026425591</v>
      </c>
      <c r="I138" s="56">
        <f t="shared" si="26"/>
        <v>7.8996639702226812E-2</v>
      </c>
      <c r="J138" s="57">
        <f t="shared" si="19"/>
        <v>0.26385523449851717</v>
      </c>
      <c r="K138" s="56">
        <f t="shared" ref="K138:K201" si="31">H137</f>
        <v>0.29725829725829733</v>
      </c>
      <c r="L138" s="56">
        <f t="shared" si="27"/>
        <v>7.8996639702226812E-2</v>
      </c>
      <c r="M138" s="57">
        <f t="shared" si="20"/>
        <v>0.46381793745998073</v>
      </c>
      <c r="N138" s="56">
        <f t="shared" ref="N138:N201" si="32">K137</f>
        <v>0.40334855403348557</v>
      </c>
      <c r="O138" s="56">
        <f t="shared" si="28"/>
        <v>7.8996639702226812E-2</v>
      </c>
      <c r="P138" s="57">
        <f t="shared" si="21"/>
        <v>0.54752467593515852</v>
      </c>
      <c r="Q138" s="56">
        <f t="shared" si="17"/>
        <v>0.3032258064516129</v>
      </c>
      <c r="R138" s="56">
        <f t="shared" si="29"/>
        <v>7.8996639702226812E-2</v>
      </c>
      <c r="S138" s="57">
        <f t="shared" si="22"/>
        <v>0.44300036168573403</v>
      </c>
    </row>
    <row r="139" spans="1:19" x14ac:dyDescent="0.45">
      <c r="A139" s="45">
        <v>30773</v>
      </c>
      <c r="B139" s="46">
        <v>159.18</v>
      </c>
      <c r="C139" s="47">
        <v>8034.8469999999998</v>
      </c>
      <c r="D139" s="47">
        <f>VLOOKUP(A139,Data!$A$2:$B$860,2,FALSE)</f>
        <v>95.5</v>
      </c>
      <c r="E139" s="56">
        <f t="shared" si="23"/>
        <v>3.579175704989157E-2</v>
      </c>
      <c r="F139" s="56">
        <f t="shared" si="24"/>
        <v>8.5780451147327685E-2</v>
      </c>
      <c r="G139" s="57">
        <f t="shared" si="25"/>
        <v>-2.0606672554656716E-2</v>
      </c>
      <c r="H139" s="56">
        <f t="shared" si="30"/>
        <v>0.25</v>
      </c>
      <c r="I139" s="56">
        <f t="shared" si="26"/>
        <v>8.5780451147327685E-2</v>
      </c>
      <c r="J139" s="57">
        <f t="shared" si="19"/>
        <v>0.32272121312448404</v>
      </c>
      <c r="K139" s="56">
        <f t="shared" si="31"/>
        <v>0.31015299026425591</v>
      </c>
      <c r="L139" s="56">
        <f t="shared" si="27"/>
        <v>8.5780451147327685E-2</v>
      </c>
      <c r="M139" s="57">
        <f t="shared" si="20"/>
        <v>0.53717606585568412</v>
      </c>
      <c r="N139" s="56">
        <f t="shared" si="32"/>
        <v>0.29725829725829733</v>
      </c>
      <c r="O139" s="56">
        <f t="shared" si="28"/>
        <v>8.5780451147327685E-2</v>
      </c>
      <c r="P139" s="57">
        <f t="shared" si="21"/>
        <v>0.59791333451802642</v>
      </c>
      <c r="Q139" s="56">
        <f t="shared" ref="Q139:Q202" si="33">N138</f>
        <v>0.40334855403348557</v>
      </c>
      <c r="R139" s="56">
        <f t="shared" si="29"/>
        <v>8.5780451147327685E-2</v>
      </c>
      <c r="S139" s="57">
        <f t="shared" si="22"/>
        <v>0.51763302271880951</v>
      </c>
    </row>
    <row r="140" spans="1:19" x14ac:dyDescent="0.45">
      <c r="A140" s="45">
        <v>30864</v>
      </c>
      <c r="B140" s="46">
        <v>153.18</v>
      </c>
      <c r="C140" s="47">
        <v>8173.67</v>
      </c>
      <c r="D140" s="47">
        <f>VLOOKUP(A140,Data!$A$2:$B$860,2,FALSE)</f>
        <v>100.9</v>
      </c>
      <c r="E140" s="56">
        <f t="shared" si="23"/>
        <v>0.1223581757508343</v>
      </c>
      <c r="F140" s="56">
        <f t="shared" si="24"/>
        <v>7.9965319214381436E-2</v>
      </c>
      <c r="G140" s="57">
        <f t="shared" si="25"/>
        <v>-1.0520672655004327E-2</v>
      </c>
      <c r="H140" s="56">
        <f t="shared" si="30"/>
        <v>3.579175704989157E-2</v>
      </c>
      <c r="I140" s="56">
        <f t="shared" si="26"/>
        <v>7.9965319214381436E-2</v>
      </c>
      <c r="J140" s="57">
        <f t="shared" si="19"/>
        <v>0.29815701530581373</v>
      </c>
      <c r="K140" s="56">
        <f t="shared" si="31"/>
        <v>0.25</v>
      </c>
      <c r="L140" s="56">
        <f t="shared" si="27"/>
        <v>7.9965319214381436E-2</v>
      </c>
      <c r="M140" s="57">
        <f t="shared" si="20"/>
        <v>0.55312682578828354</v>
      </c>
      <c r="N140" s="56">
        <f t="shared" si="32"/>
        <v>0.31015299026425591</v>
      </c>
      <c r="O140" s="56">
        <f t="shared" si="28"/>
        <v>7.9965319214381436E-2</v>
      </c>
      <c r="P140" s="57">
        <f t="shared" si="21"/>
        <v>0.62166344639741877</v>
      </c>
      <c r="Q140" s="56">
        <f t="shared" si="33"/>
        <v>0.29725829725829733</v>
      </c>
      <c r="R140" s="56">
        <f t="shared" si="29"/>
        <v>7.9965319214381436E-2</v>
      </c>
      <c r="S140" s="57">
        <f t="shared" si="22"/>
        <v>0.5449428769926965</v>
      </c>
    </row>
    <row r="141" spans="1:19" x14ac:dyDescent="0.45">
      <c r="A141" s="45">
        <v>30956</v>
      </c>
      <c r="B141" s="46">
        <v>166.1</v>
      </c>
      <c r="C141" s="47">
        <v>8252.4650000000001</v>
      </c>
      <c r="D141" s="47">
        <f>VLOOKUP(A141,Data!$A$2:$B$860,2,FALSE)</f>
        <v>92.9</v>
      </c>
      <c r="E141" s="56">
        <f t="shared" si="23"/>
        <v>-1.3800424628450103E-2</v>
      </c>
      <c r="F141" s="56">
        <f t="shared" si="24"/>
        <v>6.9007322261639192E-2</v>
      </c>
      <c r="G141" s="57">
        <f t="shared" si="25"/>
        <v>-4.1321335562844785E-2</v>
      </c>
      <c r="H141" s="56">
        <f t="shared" si="30"/>
        <v>0.1223581757508343</v>
      </c>
      <c r="I141" s="56">
        <f t="shared" si="26"/>
        <v>6.9007322261639192E-2</v>
      </c>
      <c r="J141" s="57">
        <f t="shared" si="19"/>
        <v>0.2960887200425269</v>
      </c>
      <c r="K141" s="56">
        <f t="shared" si="31"/>
        <v>3.579175704989157E-2</v>
      </c>
      <c r="L141" s="56">
        <f t="shared" si="27"/>
        <v>6.9007322261639192E-2</v>
      </c>
      <c r="M141" s="57">
        <f t="shared" si="20"/>
        <v>0.52832879020549606</v>
      </c>
      <c r="N141" s="56">
        <f t="shared" si="32"/>
        <v>0.25</v>
      </c>
      <c r="O141" s="56">
        <f t="shared" si="28"/>
        <v>6.9007322261639192E-2</v>
      </c>
      <c r="P141" s="57">
        <f t="shared" si="21"/>
        <v>0.62755192966638595</v>
      </c>
      <c r="Q141" s="56">
        <f t="shared" si="33"/>
        <v>0.31015299026425591</v>
      </c>
      <c r="R141" s="56">
        <f t="shared" si="29"/>
        <v>6.9007322261639192E-2</v>
      </c>
      <c r="S141" s="57">
        <f t="shared" si="22"/>
        <v>0.55474891406056814</v>
      </c>
    </row>
    <row r="142" spans="1:19" x14ac:dyDescent="0.45">
      <c r="A142" s="45">
        <v>31048</v>
      </c>
      <c r="B142" s="46">
        <v>167.24</v>
      </c>
      <c r="C142" s="47">
        <v>8320.1990000000005</v>
      </c>
      <c r="D142" s="47">
        <f>VLOOKUP(A142,Data!$A$2:$B$860,2,FALSE)</f>
        <v>93.7</v>
      </c>
      <c r="E142" s="56">
        <f t="shared" si="23"/>
        <v>-7.227722772277223E-2</v>
      </c>
      <c r="F142" s="56">
        <f t="shared" si="24"/>
        <v>5.5756437739649112E-2</v>
      </c>
      <c r="G142" s="57">
        <f t="shared" si="25"/>
        <v>-0.10063425517211559</v>
      </c>
      <c r="H142" s="56">
        <f t="shared" si="30"/>
        <v>-1.3800424628450103E-2</v>
      </c>
      <c r="I142" s="56">
        <f t="shared" si="26"/>
        <v>5.5756437739649112E-2</v>
      </c>
      <c r="J142" s="57">
        <f t="shared" si="19"/>
        <v>0.26936452971300251</v>
      </c>
      <c r="K142" s="56">
        <f t="shared" si="31"/>
        <v>0.1223581757508343</v>
      </c>
      <c r="L142" s="56">
        <f t="shared" si="27"/>
        <v>5.5756437739649112E-2</v>
      </c>
      <c r="M142" s="57">
        <f t="shared" si="20"/>
        <v>0.52529010872821591</v>
      </c>
      <c r="N142" s="56">
        <f t="shared" si="32"/>
        <v>3.579175704989157E-2</v>
      </c>
      <c r="O142" s="56">
        <f t="shared" si="28"/>
        <v>5.5756437739649112E-2</v>
      </c>
      <c r="P142" s="57">
        <f t="shared" si="21"/>
        <v>0.60769250872377623</v>
      </c>
      <c r="Q142" s="56">
        <f t="shared" si="33"/>
        <v>0.25</v>
      </c>
      <c r="R142" s="56">
        <f t="shared" si="29"/>
        <v>5.5756437739649112E-2</v>
      </c>
      <c r="S142" s="57">
        <f t="shared" si="22"/>
        <v>0.55245155650867284</v>
      </c>
    </row>
    <row r="143" spans="1:19" x14ac:dyDescent="0.45">
      <c r="A143" s="45">
        <v>31138</v>
      </c>
      <c r="B143" s="46">
        <v>180.66</v>
      </c>
      <c r="C143" s="47">
        <v>8400.82</v>
      </c>
      <c r="D143" s="47">
        <f>VLOOKUP(A143,Data!$A$2:$B$860,2,FALSE)</f>
        <v>96.5</v>
      </c>
      <c r="E143" s="56">
        <f t="shared" si="23"/>
        <v>1.0471204188481575E-2</v>
      </c>
      <c r="F143" s="56">
        <f t="shared" si="24"/>
        <v>4.5548222635726665E-2</v>
      </c>
      <c r="G143" s="57">
        <f t="shared" si="25"/>
        <v>-0.13519236384133754</v>
      </c>
      <c r="H143" s="56">
        <f t="shared" si="30"/>
        <v>-7.227722772277223E-2</v>
      </c>
      <c r="I143" s="56">
        <f t="shared" si="26"/>
        <v>4.5548222635726665E-2</v>
      </c>
      <c r="J143" s="57">
        <f t="shared" si="19"/>
        <v>0.21230824245964558</v>
      </c>
      <c r="K143" s="56">
        <f t="shared" si="31"/>
        <v>-1.3800424628450103E-2</v>
      </c>
      <c r="L143" s="56">
        <f t="shared" si="27"/>
        <v>4.5548222635726665E-2</v>
      </c>
      <c r="M143" s="57">
        <f t="shared" si="20"/>
        <v>0.50552575085570572</v>
      </c>
      <c r="N143" s="56">
        <f t="shared" si="32"/>
        <v>0.1223581757508343</v>
      </c>
      <c r="O143" s="56">
        <f t="shared" si="28"/>
        <v>4.5548222635726665E-2</v>
      </c>
      <c r="P143" s="57">
        <f t="shared" si="21"/>
        <v>0.60711174181480865</v>
      </c>
      <c r="Q143" s="56">
        <f t="shared" si="33"/>
        <v>3.579175704989157E-2</v>
      </c>
      <c r="R143" s="56">
        <f t="shared" si="29"/>
        <v>4.5548222635726665E-2</v>
      </c>
      <c r="S143" s="57">
        <f t="shared" si="22"/>
        <v>0.52238709318973764</v>
      </c>
    </row>
    <row r="144" spans="1:19" x14ac:dyDescent="0.45">
      <c r="A144" s="45">
        <v>31229</v>
      </c>
      <c r="B144" s="46">
        <v>191.85</v>
      </c>
      <c r="C144" s="47">
        <v>8474.7870000000003</v>
      </c>
      <c r="D144" s="47">
        <f>VLOOKUP(A144,Data!$A$2:$B$860,2,FALSE)</f>
        <v>92.1</v>
      </c>
      <c r="E144" s="56">
        <f t="shared" si="23"/>
        <v>-8.7215064420218091E-2</v>
      </c>
      <c r="F144" s="56">
        <f t="shared" si="24"/>
        <v>3.6839877313373348E-2</v>
      </c>
      <c r="G144" s="57">
        <f t="shared" si="25"/>
        <v>-0.15421719189837654</v>
      </c>
      <c r="H144" s="56">
        <f t="shared" si="30"/>
        <v>1.0471204188481575E-2</v>
      </c>
      <c r="I144" s="56">
        <f t="shared" si="26"/>
        <v>3.6839877313373348E-2</v>
      </c>
      <c r="J144" s="57">
        <f t="shared" si="19"/>
        <v>0.18866798701242396</v>
      </c>
      <c r="K144" s="56">
        <f t="shared" si="31"/>
        <v>-7.227722772277223E-2</v>
      </c>
      <c r="L144" s="56">
        <f t="shared" si="27"/>
        <v>3.6839877313373348E-2</v>
      </c>
      <c r="M144" s="57">
        <f t="shared" si="20"/>
        <v>0.46380131243515854</v>
      </c>
      <c r="N144" s="56">
        <f t="shared" si="32"/>
        <v>-1.3800424628450103E-2</v>
      </c>
      <c r="O144" s="56">
        <f t="shared" si="28"/>
        <v>3.6839877313373348E-2</v>
      </c>
      <c r="P144" s="57">
        <f t="shared" si="21"/>
        <v>0.59527012125292667</v>
      </c>
      <c r="Q144" s="56">
        <f t="shared" si="33"/>
        <v>0.1223581757508343</v>
      </c>
      <c r="R144" s="56">
        <f t="shared" si="29"/>
        <v>3.6839877313373348E-2</v>
      </c>
      <c r="S144" s="57">
        <f t="shared" si="22"/>
        <v>0.51840200916878498</v>
      </c>
    </row>
    <row r="145" spans="1:19" x14ac:dyDescent="0.45">
      <c r="A145" s="45">
        <v>31321</v>
      </c>
      <c r="B145" s="46">
        <v>182.08</v>
      </c>
      <c r="C145" s="47">
        <v>8604.2199999999993</v>
      </c>
      <c r="D145" s="47">
        <f>VLOOKUP(A145,Data!$A$2:$B$860,2,FALSE)</f>
        <v>93.9</v>
      </c>
      <c r="E145" s="56">
        <f t="shared" si="23"/>
        <v>1.0764262648008671E-2</v>
      </c>
      <c r="F145" s="56">
        <f t="shared" si="24"/>
        <v>4.2624234092480062E-2</v>
      </c>
      <c r="G145" s="57">
        <f t="shared" si="25"/>
        <v>-0.13024582571910451</v>
      </c>
      <c r="H145" s="56">
        <f t="shared" si="30"/>
        <v>-8.7215064420218091E-2</v>
      </c>
      <c r="I145" s="56">
        <f t="shared" si="26"/>
        <v>4.2624234092480062E-2</v>
      </c>
      <c r="J145" s="57">
        <f t="shared" si="19"/>
        <v>0.17650229611368984</v>
      </c>
      <c r="K145" s="56">
        <f t="shared" si="31"/>
        <v>1.0471204188481575E-2</v>
      </c>
      <c r="L145" s="56">
        <f t="shared" si="27"/>
        <v>4.2624234092480062E-2</v>
      </c>
      <c r="M145" s="57">
        <f t="shared" si="20"/>
        <v>0.45009905921780125</v>
      </c>
      <c r="N145" s="56">
        <f t="shared" si="32"/>
        <v>-7.227722772277223E-2</v>
      </c>
      <c r="O145" s="56">
        <f t="shared" si="28"/>
        <v>4.2624234092480062E-2</v>
      </c>
      <c r="P145" s="57">
        <f t="shared" si="21"/>
        <v>0.55673700099136103</v>
      </c>
      <c r="Q145" s="56">
        <f t="shared" si="33"/>
        <v>-1.3800424628450103E-2</v>
      </c>
      <c r="R145" s="56">
        <f t="shared" si="29"/>
        <v>4.2624234092480062E-2</v>
      </c>
      <c r="S145" s="57">
        <f t="shared" si="22"/>
        <v>0.50050233290835988</v>
      </c>
    </row>
    <row r="146" spans="1:19" x14ac:dyDescent="0.45">
      <c r="A146" s="45">
        <v>31413</v>
      </c>
      <c r="B146" s="46">
        <v>211.28</v>
      </c>
      <c r="C146" s="47">
        <v>8668.1880000000001</v>
      </c>
      <c r="D146" s="47">
        <f>VLOOKUP(A146,Data!$A$2:$B$860,2,FALSE)</f>
        <v>95.1</v>
      </c>
      <c r="E146" s="56">
        <f t="shared" si="23"/>
        <v>1.4941302027748016E-2</v>
      </c>
      <c r="F146" s="56">
        <f t="shared" si="24"/>
        <v>4.182460058948112E-2</v>
      </c>
      <c r="G146" s="57">
        <f t="shared" si="25"/>
        <v>-0.10457908047992705</v>
      </c>
      <c r="H146" s="56">
        <f t="shared" si="30"/>
        <v>1.0764262648008671E-2</v>
      </c>
      <c r="I146" s="56">
        <f t="shared" si="26"/>
        <v>4.182460058948112E-2</v>
      </c>
      <c r="J146" s="57">
        <f t="shared" si="19"/>
        <v>0.19468761751823732</v>
      </c>
      <c r="K146" s="56">
        <f t="shared" si="31"/>
        <v>-8.7215064420218091E-2</v>
      </c>
      <c r="L146" s="56">
        <f t="shared" si="27"/>
        <v>4.182460058948112E-2</v>
      </c>
      <c r="M146" s="57">
        <f t="shared" si="20"/>
        <v>0.4400480612915868</v>
      </c>
      <c r="N146" s="56">
        <f t="shared" si="32"/>
        <v>1.0471204188481575E-2</v>
      </c>
      <c r="O146" s="56">
        <f t="shared" si="28"/>
        <v>4.182460058948112E-2</v>
      </c>
      <c r="P146" s="57">
        <f t="shared" si="21"/>
        <v>0.54731340155426478</v>
      </c>
      <c r="Q146" s="56">
        <f t="shared" si="33"/>
        <v>-7.227722772277223E-2</v>
      </c>
      <c r="R146" s="56">
        <f t="shared" si="29"/>
        <v>4.182460058948112E-2</v>
      </c>
      <c r="S146" s="57">
        <f t="shared" si="22"/>
        <v>0.47704346337361297</v>
      </c>
    </row>
    <row r="147" spans="1:19" x14ac:dyDescent="0.45">
      <c r="A147" s="45">
        <v>31503</v>
      </c>
      <c r="B147" s="46">
        <v>238.9</v>
      </c>
      <c r="C147" s="47">
        <v>8749.1270000000004</v>
      </c>
      <c r="D147" s="47">
        <f>VLOOKUP(A147,Data!$A$2:$B$860,2,FALSE)</f>
        <v>99.3</v>
      </c>
      <c r="E147" s="56">
        <f t="shared" si="23"/>
        <v>2.9015544041450791E-2</v>
      </c>
      <c r="F147" s="56">
        <f t="shared" si="24"/>
        <v>4.1461071657290738E-2</v>
      </c>
      <c r="G147" s="57">
        <f t="shared" si="25"/>
        <v>-9.1391049992450138E-2</v>
      </c>
      <c r="H147" s="56">
        <f t="shared" si="30"/>
        <v>1.4941302027748016E-2</v>
      </c>
      <c r="I147" s="56">
        <f t="shared" si="26"/>
        <v>4.1461071657290738E-2</v>
      </c>
      <c r="J147" s="57">
        <f t="shared" si="19"/>
        <v>0.20948677050876435</v>
      </c>
      <c r="K147" s="56">
        <f t="shared" si="31"/>
        <v>1.0764262648008671E-2</v>
      </c>
      <c r="L147" s="56">
        <f t="shared" si="27"/>
        <v>4.1461071657290738E-2</v>
      </c>
      <c r="M147" s="57">
        <f t="shared" si="20"/>
        <v>0.44796698236840654</v>
      </c>
      <c r="N147" s="56">
        <f t="shared" si="32"/>
        <v>-8.7215064420218091E-2</v>
      </c>
      <c r="O147" s="56">
        <f t="shared" si="28"/>
        <v>4.1461071657290738E-2</v>
      </c>
      <c r="P147" s="57">
        <f t="shared" si="21"/>
        <v>0.53704452721282814</v>
      </c>
      <c r="Q147" s="56">
        <f t="shared" si="33"/>
        <v>1.0471204188481575E-2</v>
      </c>
      <c r="R147" s="56">
        <f t="shared" si="29"/>
        <v>4.1461071657290738E-2</v>
      </c>
      <c r="S147" s="57">
        <f t="shared" si="22"/>
        <v>0.47278846333997299</v>
      </c>
    </row>
    <row r="148" spans="1:19" x14ac:dyDescent="0.45">
      <c r="A148" s="45">
        <v>31594</v>
      </c>
      <c r="B148" s="46">
        <v>250.84</v>
      </c>
      <c r="C148" s="47">
        <v>8788.5239999999994</v>
      </c>
      <c r="D148" s="47">
        <f>VLOOKUP(A148,Data!$A$2:$B$860,2,FALSE)</f>
        <v>91.9</v>
      </c>
      <c r="E148" s="56">
        <f t="shared" si="23"/>
        <v>-2.1715526601518986E-3</v>
      </c>
      <c r="F148" s="56">
        <f t="shared" si="24"/>
        <v>3.7020045459549511E-2</v>
      </c>
      <c r="G148" s="57">
        <f t="shared" si="25"/>
        <v>-0.1107766006899966</v>
      </c>
      <c r="H148" s="56">
        <f t="shared" si="30"/>
        <v>2.9015544041450791E-2</v>
      </c>
      <c r="I148" s="56">
        <f t="shared" si="26"/>
        <v>3.7020045459549511E-2</v>
      </c>
      <c r="J148" s="57">
        <f t="shared" si="19"/>
        <v>0.16674641341920185</v>
      </c>
      <c r="K148" s="56">
        <f t="shared" si="31"/>
        <v>1.4941302027748016E-2</v>
      </c>
      <c r="L148" s="56">
        <f t="shared" si="27"/>
        <v>3.7020045459549511E-2</v>
      </c>
      <c r="M148" s="57">
        <f t="shared" si="20"/>
        <v>0.43134906615883273</v>
      </c>
      <c r="N148" s="56">
        <f t="shared" si="32"/>
        <v>1.0764262648008671E-2</v>
      </c>
      <c r="O148" s="56">
        <f t="shared" si="28"/>
        <v>3.7020045459549511E-2</v>
      </c>
      <c r="P148" s="57">
        <f t="shared" si="21"/>
        <v>0.52866591318764178</v>
      </c>
      <c r="Q148" s="56">
        <f t="shared" si="33"/>
        <v>-8.7215064420218091E-2</v>
      </c>
      <c r="R148" s="56">
        <f t="shared" si="29"/>
        <v>3.7020045459549511E-2</v>
      </c>
      <c r="S148" s="57">
        <f t="shared" si="22"/>
        <v>0.47854150425160658</v>
      </c>
    </row>
    <row r="149" spans="1:19" x14ac:dyDescent="0.45">
      <c r="A149" s="45">
        <v>31686</v>
      </c>
      <c r="B149" s="46">
        <v>231.32</v>
      </c>
      <c r="C149" s="47">
        <v>8872.6010000000006</v>
      </c>
      <c r="D149" s="47">
        <f>VLOOKUP(A149,Data!$A$2:$B$860,2,FALSE)</f>
        <v>89.1</v>
      </c>
      <c r="E149" s="56">
        <f t="shared" si="23"/>
        <v>-5.1118210862619917E-2</v>
      </c>
      <c r="F149" s="56">
        <f t="shared" si="24"/>
        <v>3.1191787285773875E-2</v>
      </c>
      <c r="G149" s="57">
        <f t="shared" si="25"/>
        <v>-0.13756013793762994</v>
      </c>
      <c r="H149" s="56">
        <f t="shared" si="30"/>
        <v>-2.1715526601518986E-3</v>
      </c>
      <c r="I149" s="56">
        <f t="shared" si="26"/>
        <v>3.1191787285773875E-2</v>
      </c>
      <c r="J149" s="57">
        <f t="shared" si="19"/>
        <v>0.15209845112677903</v>
      </c>
      <c r="K149" s="56">
        <f t="shared" si="31"/>
        <v>2.9015544041450791E-2</v>
      </c>
      <c r="L149" s="56">
        <f t="shared" si="27"/>
        <v>3.1191787285773875E-2</v>
      </c>
      <c r="M149" s="57">
        <f t="shared" si="20"/>
        <v>0.41032687776972071</v>
      </c>
      <c r="N149" s="56">
        <f t="shared" si="32"/>
        <v>1.4941302027748016E-2</v>
      </c>
      <c r="O149" s="56">
        <f t="shared" si="28"/>
        <v>3.1191787285773875E-2</v>
      </c>
      <c r="P149" s="57">
        <f t="shared" si="21"/>
        <v>0.51459301125692691</v>
      </c>
      <c r="Q149" s="56">
        <f t="shared" si="33"/>
        <v>1.0764262648008671E-2</v>
      </c>
      <c r="R149" s="56">
        <f t="shared" si="29"/>
        <v>3.1191787285773875E-2</v>
      </c>
      <c r="S149" s="57">
        <f t="shared" si="22"/>
        <v>0.46988975856279652</v>
      </c>
    </row>
    <row r="150" spans="1:19" x14ac:dyDescent="0.45">
      <c r="A150" s="45">
        <v>31778</v>
      </c>
      <c r="B150" s="46">
        <v>242.17</v>
      </c>
      <c r="C150" s="47">
        <v>8920.1929999999993</v>
      </c>
      <c r="D150" s="47">
        <f>VLOOKUP(A150,Data!$A$2:$B$860,2,FALSE)</f>
        <v>90.8</v>
      </c>
      <c r="E150" s="56">
        <f t="shared" si="23"/>
        <v>-4.5215562565720235E-2</v>
      </c>
      <c r="F150" s="56">
        <f t="shared" si="24"/>
        <v>2.9072396676214085E-2</v>
      </c>
      <c r="G150" s="57">
        <f t="shared" si="25"/>
        <v>-0.14955631026276572</v>
      </c>
      <c r="H150" s="56">
        <f t="shared" si="30"/>
        <v>-5.1118210862619917E-2</v>
      </c>
      <c r="I150" s="56">
        <f t="shared" si="26"/>
        <v>2.9072396676214085E-2</v>
      </c>
      <c r="J150" s="57">
        <f t="shared" si="19"/>
        <v>0.14154438155158819</v>
      </c>
      <c r="K150" s="56">
        <f t="shared" si="31"/>
        <v>-2.1715526601518986E-3</v>
      </c>
      <c r="L150" s="56">
        <f t="shared" si="27"/>
        <v>2.9072396676214085E-2</v>
      </c>
      <c r="M150" s="57">
        <f t="shared" si="20"/>
        <v>0.40481773553412598</v>
      </c>
      <c r="N150" s="56">
        <f t="shared" si="32"/>
        <v>2.9015544041450791E-2</v>
      </c>
      <c r="O150" s="56">
        <f t="shared" si="28"/>
        <v>2.9072396676214085E-2</v>
      </c>
      <c r="P150" s="57">
        <f t="shared" si="21"/>
        <v>0.52704261156868737</v>
      </c>
      <c r="Q150" s="56">
        <f t="shared" si="33"/>
        <v>1.4941302027748016E-2</v>
      </c>
      <c r="R150" s="56">
        <f t="shared" si="29"/>
        <v>2.9072396676214085E-2</v>
      </c>
      <c r="S150" s="57">
        <f t="shared" si="22"/>
        <v>0.46400255464596546</v>
      </c>
    </row>
    <row r="151" spans="1:19" x14ac:dyDescent="0.45">
      <c r="A151" s="45">
        <v>31868</v>
      </c>
      <c r="B151" s="46">
        <v>291.7</v>
      </c>
      <c r="C151" s="47">
        <v>8986.3670000000002</v>
      </c>
      <c r="D151" s="47">
        <f>VLOOKUP(A151,Data!$A$2:$B$860,2,FALSE)</f>
        <v>91.5</v>
      </c>
      <c r="E151" s="56">
        <f t="shared" si="23"/>
        <v>-7.8549848942598199E-2</v>
      </c>
      <c r="F151" s="56">
        <f t="shared" si="24"/>
        <v>2.7115848244058993E-2</v>
      </c>
      <c r="G151" s="57">
        <f t="shared" si="25"/>
        <v>-0.14624203084639473</v>
      </c>
      <c r="H151" s="56">
        <f t="shared" si="30"/>
        <v>-4.5215562565720235E-2</v>
      </c>
      <c r="I151" s="56">
        <f t="shared" si="26"/>
        <v>2.7115848244058993E-2</v>
      </c>
      <c r="J151" s="57">
        <f t="shared" ref="J151:J214" si="34">CORREL(H111:H151,I111:I151)</f>
        <v>0.13751517499792426</v>
      </c>
      <c r="K151" s="56">
        <f t="shared" si="31"/>
        <v>-5.1118210862619917E-2</v>
      </c>
      <c r="L151" s="56">
        <f t="shared" si="27"/>
        <v>2.7115848244058993E-2</v>
      </c>
      <c r="M151" s="57">
        <f t="shared" ref="M151:M214" si="35">CORREL(K111:K151,L111:L151)</f>
        <v>0.40326818360218641</v>
      </c>
      <c r="N151" s="56">
        <f t="shared" si="32"/>
        <v>-2.1715526601518986E-3</v>
      </c>
      <c r="O151" s="56">
        <f t="shared" si="28"/>
        <v>2.7115848244058993E-2</v>
      </c>
      <c r="P151" s="57">
        <f t="shared" ref="P151:P214" si="36">CORREL(N111:N151,O111:O151)</f>
        <v>0.52564347615994356</v>
      </c>
      <c r="Q151" s="56">
        <f t="shared" si="33"/>
        <v>2.9015544041450791E-2</v>
      </c>
      <c r="R151" s="56">
        <f t="shared" si="29"/>
        <v>2.7115848244058993E-2</v>
      </c>
      <c r="S151" s="57">
        <f t="shared" ref="S151:S214" si="37">CORREL(Q111:Q151,R111:R151)</f>
        <v>0.4851748810219173</v>
      </c>
    </row>
    <row r="152" spans="1:19" x14ac:dyDescent="0.45">
      <c r="A152" s="45">
        <v>31959</v>
      </c>
      <c r="B152" s="46">
        <v>304</v>
      </c>
      <c r="C152" s="47">
        <v>9083.2559999999994</v>
      </c>
      <c r="D152" s="47">
        <f>VLOOKUP(A152,Data!$A$2:$B$860,2,FALSE)</f>
        <v>93.6</v>
      </c>
      <c r="E152" s="56">
        <f t="shared" si="23"/>
        <v>1.8498367791077053E-2</v>
      </c>
      <c r="F152" s="56">
        <f t="shared" si="24"/>
        <v>3.3536006728774881E-2</v>
      </c>
      <c r="G152" s="57">
        <f t="shared" si="25"/>
        <v>-0.14624737775967278</v>
      </c>
      <c r="H152" s="56">
        <f t="shared" si="30"/>
        <v>-7.8549848942598199E-2</v>
      </c>
      <c r="I152" s="56">
        <f t="shared" si="26"/>
        <v>3.3536006728774881E-2</v>
      </c>
      <c r="J152" s="57">
        <f t="shared" si="34"/>
        <v>0.13672498134542099</v>
      </c>
      <c r="K152" s="56">
        <f t="shared" si="31"/>
        <v>-4.5215562565720235E-2</v>
      </c>
      <c r="L152" s="56">
        <f t="shared" si="27"/>
        <v>3.3536006728774881E-2</v>
      </c>
      <c r="M152" s="57">
        <f t="shared" si="35"/>
        <v>0.40686859829931427</v>
      </c>
      <c r="N152" s="56">
        <f t="shared" si="32"/>
        <v>-5.1118210862619917E-2</v>
      </c>
      <c r="O152" s="56">
        <f t="shared" si="28"/>
        <v>3.3536006728774881E-2</v>
      </c>
      <c r="P152" s="57">
        <f t="shared" si="36"/>
        <v>0.53223816898586196</v>
      </c>
      <c r="Q152" s="56">
        <f t="shared" si="33"/>
        <v>-2.1715526601518986E-3</v>
      </c>
      <c r="R152" s="56">
        <f t="shared" si="29"/>
        <v>3.3536006728774881E-2</v>
      </c>
      <c r="S152" s="57">
        <f t="shared" si="37"/>
        <v>0.48898784281222379</v>
      </c>
    </row>
    <row r="153" spans="1:19" x14ac:dyDescent="0.45">
      <c r="A153" s="45">
        <v>32051</v>
      </c>
      <c r="B153" s="46">
        <v>321.83</v>
      </c>
      <c r="C153" s="47">
        <v>9162.0239999999994</v>
      </c>
      <c r="D153" s="47">
        <f>VLOOKUP(A153,Data!$A$2:$B$860,2,FALSE)</f>
        <v>86.8</v>
      </c>
      <c r="E153" s="56">
        <f t="shared" si="23"/>
        <v>-2.5813692480359141E-2</v>
      </c>
      <c r="F153" s="56">
        <f t="shared" si="24"/>
        <v>3.2619859723208355E-2</v>
      </c>
      <c r="G153" s="57">
        <f t="shared" si="25"/>
        <v>-0.14495122082905909</v>
      </c>
      <c r="H153" s="56">
        <f t="shared" si="30"/>
        <v>1.8498367791077053E-2</v>
      </c>
      <c r="I153" s="56">
        <f t="shared" si="26"/>
        <v>3.2619859723208355E-2</v>
      </c>
      <c r="J153" s="57">
        <f t="shared" si="34"/>
        <v>0.13259442287852391</v>
      </c>
      <c r="K153" s="56">
        <f t="shared" si="31"/>
        <v>-7.8549848942598199E-2</v>
      </c>
      <c r="L153" s="56">
        <f t="shared" si="27"/>
        <v>3.2619859723208355E-2</v>
      </c>
      <c r="M153" s="57">
        <f t="shared" si="35"/>
        <v>0.40500650539728511</v>
      </c>
      <c r="N153" s="56">
        <f t="shared" si="32"/>
        <v>-4.5215562565720235E-2</v>
      </c>
      <c r="O153" s="56">
        <f t="shared" si="28"/>
        <v>3.2619859723208355E-2</v>
      </c>
      <c r="P153" s="57">
        <f t="shared" si="36"/>
        <v>0.52840493232276453</v>
      </c>
      <c r="Q153" s="56">
        <f t="shared" si="33"/>
        <v>-5.1118210862619917E-2</v>
      </c>
      <c r="R153" s="56">
        <f t="shared" si="29"/>
        <v>3.2619859723208355E-2</v>
      </c>
      <c r="S153" s="57">
        <f t="shared" si="37"/>
        <v>0.48467344087169922</v>
      </c>
    </row>
    <row r="154" spans="1:19" x14ac:dyDescent="0.45">
      <c r="A154" s="45">
        <v>32143</v>
      </c>
      <c r="B154" s="46">
        <v>247.08</v>
      </c>
      <c r="C154" s="47">
        <v>9319.3320000000003</v>
      </c>
      <c r="D154" s="47">
        <f>VLOOKUP(A154,Data!$A$2:$B$860,2,FALSE)</f>
        <v>94.6</v>
      </c>
      <c r="E154" s="56">
        <f t="shared" si="23"/>
        <v>4.1850220264317173E-2</v>
      </c>
      <c r="F154" s="56">
        <f t="shared" si="24"/>
        <v>4.474555651430423E-2</v>
      </c>
      <c r="G154" s="57">
        <f t="shared" si="25"/>
        <v>-0.13761538591170031</v>
      </c>
      <c r="H154" s="56">
        <f t="shared" si="30"/>
        <v>-2.5813692480359141E-2</v>
      </c>
      <c r="I154" s="56">
        <f t="shared" si="26"/>
        <v>4.474555651430423E-2</v>
      </c>
      <c r="J154" s="57">
        <f t="shared" si="34"/>
        <v>0.13380873309065947</v>
      </c>
      <c r="K154" s="56">
        <f t="shared" si="31"/>
        <v>1.8498367791077053E-2</v>
      </c>
      <c r="L154" s="56">
        <f t="shared" si="27"/>
        <v>4.474555651430423E-2</v>
      </c>
      <c r="M154" s="57">
        <f t="shared" si="35"/>
        <v>0.39916062372144856</v>
      </c>
      <c r="N154" s="56">
        <f t="shared" si="32"/>
        <v>-7.8549848942598199E-2</v>
      </c>
      <c r="O154" s="56">
        <f t="shared" si="28"/>
        <v>4.474555651430423E-2</v>
      </c>
      <c r="P154" s="57">
        <f t="shared" si="36"/>
        <v>0.52093982136780492</v>
      </c>
      <c r="Q154" s="56">
        <f t="shared" si="33"/>
        <v>-4.5215562565720235E-2</v>
      </c>
      <c r="R154" s="56">
        <f t="shared" si="29"/>
        <v>4.474555651430423E-2</v>
      </c>
      <c r="S154" s="57">
        <f t="shared" si="37"/>
        <v>0.46760076080277224</v>
      </c>
    </row>
    <row r="155" spans="1:19" x14ac:dyDescent="0.45">
      <c r="A155" s="45">
        <v>32234</v>
      </c>
      <c r="B155" s="46">
        <v>258.89</v>
      </c>
      <c r="C155" s="47">
        <v>9367.5020000000004</v>
      </c>
      <c r="D155" s="47">
        <f>VLOOKUP(A155,Data!$A$2:$B$860,2,FALSE)</f>
        <v>94.7</v>
      </c>
      <c r="E155" s="56">
        <f t="shared" si="23"/>
        <v>3.4972677595628499E-2</v>
      </c>
      <c r="F155" s="56">
        <f t="shared" si="24"/>
        <v>4.2412578965448366E-2</v>
      </c>
      <c r="G155" s="57">
        <f t="shared" si="25"/>
        <v>-0.12601138157213687</v>
      </c>
      <c r="H155" s="56">
        <f t="shared" si="30"/>
        <v>4.1850220264317173E-2</v>
      </c>
      <c r="I155" s="56">
        <f t="shared" si="26"/>
        <v>4.2412578965448366E-2</v>
      </c>
      <c r="J155" s="57">
        <f t="shared" si="34"/>
        <v>0.14062630389250949</v>
      </c>
      <c r="K155" s="56">
        <f t="shared" si="31"/>
        <v>-2.5813692480359141E-2</v>
      </c>
      <c r="L155" s="56">
        <f t="shared" si="27"/>
        <v>4.2412578965448366E-2</v>
      </c>
      <c r="M155" s="57">
        <f t="shared" si="35"/>
        <v>0.40014548960971719</v>
      </c>
      <c r="N155" s="56">
        <f t="shared" si="32"/>
        <v>1.8498367791077053E-2</v>
      </c>
      <c r="O155" s="56">
        <f t="shared" si="28"/>
        <v>4.2412578965448366E-2</v>
      </c>
      <c r="P155" s="57">
        <f t="shared" si="36"/>
        <v>0.51706303828732481</v>
      </c>
      <c r="Q155" s="56">
        <f t="shared" si="33"/>
        <v>-7.8549848942598199E-2</v>
      </c>
      <c r="R155" s="56">
        <f t="shared" si="29"/>
        <v>4.2412578965448366E-2</v>
      </c>
      <c r="S155" s="57">
        <f t="shared" si="37"/>
        <v>0.4597977345163512</v>
      </c>
    </row>
    <row r="156" spans="1:19" x14ac:dyDescent="0.45">
      <c r="A156" s="45">
        <v>32325</v>
      </c>
      <c r="B156" s="46">
        <v>273.5</v>
      </c>
      <c r="C156" s="47">
        <v>9490.5939999999991</v>
      </c>
      <c r="D156" s="47">
        <f>VLOOKUP(A156,Data!$A$2:$B$860,2,FALSE)</f>
        <v>97.3</v>
      </c>
      <c r="E156" s="56">
        <f t="shared" si="23"/>
        <v>3.9529914529914612E-2</v>
      </c>
      <c r="F156" s="56">
        <f t="shared" si="24"/>
        <v>4.4844932257771752E-2</v>
      </c>
      <c r="G156" s="57">
        <f t="shared" si="25"/>
        <v>-0.11855268980321829</v>
      </c>
      <c r="H156" s="56">
        <f t="shared" si="30"/>
        <v>3.4972677595628499E-2</v>
      </c>
      <c r="I156" s="56">
        <f t="shared" si="26"/>
        <v>4.4844932257771752E-2</v>
      </c>
      <c r="J156" s="57">
        <f t="shared" si="34"/>
        <v>0.14869492739597387</v>
      </c>
      <c r="K156" s="56">
        <f t="shared" si="31"/>
        <v>4.1850220264317173E-2</v>
      </c>
      <c r="L156" s="56">
        <f t="shared" si="27"/>
        <v>4.4844932257771752E-2</v>
      </c>
      <c r="M156" s="57">
        <f t="shared" si="35"/>
        <v>0.40426812150846886</v>
      </c>
      <c r="N156" s="56">
        <f t="shared" si="32"/>
        <v>-2.5813692480359141E-2</v>
      </c>
      <c r="O156" s="56">
        <f t="shared" si="28"/>
        <v>4.4844932257771752E-2</v>
      </c>
      <c r="P156" s="57">
        <f t="shared" si="36"/>
        <v>0.51431418719871613</v>
      </c>
      <c r="Q156" s="56">
        <f t="shared" si="33"/>
        <v>1.8498367791077053E-2</v>
      </c>
      <c r="R156" s="56">
        <f t="shared" si="29"/>
        <v>4.4844932257771752E-2</v>
      </c>
      <c r="S156" s="57">
        <f t="shared" si="37"/>
        <v>0.4572189621314815</v>
      </c>
    </row>
    <row r="157" spans="1:19" x14ac:dyDescent="0.45">
      <c r="A157" s="45">
        <v>32417</v>
      </c>
      <c r="B157" s="46">
        <v>271.91000000000003</v>
      </c>
      <c r="C157" s="47">
        <v>9546.2060000000001</v>
      </c>
      <c r="D157" s="47">
        <f>VLOOKUP(A157,Data!$A$2:$B$860,2,FALSE)</f>
        <v>91.9</v>
      </c>
      <c r="E157" s="56">
        <f t="shared" si="23"/>
        <v>5.8755760368663701E-2</v>
      </c>
      <c r="F157" s="56">
        <f t="shared" si="24"/>
        <v>4.1932001051296242E-2</v>
      </c>
      <c r="G157" s="57">
        <f t="shared" si="25"/>
        <v>-9.7452389470218018E-2</v>
      </c>
      <c r="H157" s="56">
        <f t="shared" si="30"/>
        <v>3.9529914529914612E-2</v>
      </c>
      <c r="I157" s="56">
        <f t="shared" si="26"/>
        <v>4.1932001051296242E-2</v>
      </c>
      <c r="J157" s="57">
        <f t="shared" si="34"/>
        <v>0.17647292871401865</v>
      </c>
      <c r="K157" s="56">
        <f t="shared" si="31"/>
        <v>3.4972677595628499E-2</v>
      </c>
      <c r="L157" s="56">
        <f t="shared" si="27"/>
        <v>4.1932001051296242E-2</v>
      </c>
      <c r="M157" s="57">
        <f t="shared" si="35"/>
        <v>0.43230951379005489</v>
      </c>
      <c r="N157" s="56">
        <f t="shared" si="32"/>
        <v>4.1850220264317173E-2</v>
      </c>
      <c r="O157" s="56">
        <f t="shared" si="28"/>
        <v>4.1932001051296242E-2</v>
      </c>
      <c r="P157" s="57">
        <f t="shared" si="36"/>
        <v>0.52977355215598831</v>
      </c>
      <c r="Q157" s="56">
        <f t="shared" si="33"/>
        <v>-2.5813692480359141E-2</v>
      </c>
      <c r="R157" s="56">
        <f t="shared" si="29"/>
        <v>4.1932001051296242E-2</v>
      </c>
      <c r="S157" s="57">
        <f t="shared" si="37"/>
        <v>0.46354482886278697</v>
      </c>
    </row>
    <row r="158" spans="1:19" x14ac:dyDescent="0.45">
      <c r="A158" s="45">
        <v>32509</v>
      </c>
      <c r="B158" s="46">
        <v>277.72000000000003</v>
      </c>
      <c r="C158" s="47">
        <v>9673.4050000000007</v>
      </c>
      <c r="D158" s="47">
        <f>VLOOKUP(A158,Data!$A$2:$B$860,2,FALSE)</f>
        <v>94.3</v>
      </c>
      <c r="E158" s="56">
        <f t="shared" si="23"/>
        <v>-3.1712473572937938E-3</v>
      </c>
      <c r="F158" s="56">
        <f t="shared" si="24"/>
        <v>3.7993388367320691E-2</v>
      </c>
      <c r="G158" s="57">
        <f t="shared" si="25"/>
        <v>-7.0179864651111604E-2</v>
      </c>
      <c r="H158" s="56">
        <f t="shared" si="30"/>
        <v>5.8755760368663701E-2</v>
      </c>
      <c r="I158" s="56">
        <f t="shared" si="26"/>
        <v>3.7993388367320691E-2</v>
      </c>
      <c r="J158" s="57">
        <f t="shared" si="34"/>
        <v>0.19580491316566487</v>
      </c>
      <c r="K158" s="56">
        <f t="shared" si="31"/>
        <v>3.9529914529914612E-2</v>
      </c>
      <c r="L158" s="56">
        <f t="shared" si="27"/>
        <v>3.7993388367320691E-2</v>
      </c>
      <c r="M158" s="57">
        <f t="shared" si="35"/>
        <v>0.45715184792687125</v>
      </c>
      <c r="N158" s="56">
        <f t="shared" si="32"/>
        <v>3.4972677595628499E-2</v>
      </c>
      <c r="O158" s="56">
        <f t="shared" si="28"/>
        <v>3.7993388367320691E-2</v>
      </c>
      <c r="P158" s="57">
        <f t="shared" si="36"/>
        <v>0.55163442392106743</v>
      </c>
      <c r="Q158" s="56">
        <f t="shared" si="33"/>
        <v>4.1850220264317173E-2</v>
      </c>
      <c r="R158" s="56">
        <f t="shared" si="29"/>
        <v>3.7993388367320691E-2</v>
      </c>
      <c r="S158" s="57">
        <f t="shared" si="37"/>
        <v>0.47328624208900366</v>
      </c>
    </row>
    <row r="159" spans="1:19" x14ac:dyDescent="0.45">
      <c r="A159" s="45">
        <v>32599</v>
      </c>
      <c r="B159" s="46">
        <v>294.87</v>
      </c>
      <c r="C159" s="47">
        <v>9771.7250000000004</v>
      </c>
      <c r="D159" s="47">
        <f>VLOOKUP(A159,Data!$A$2:$B$860,2,FALSE)</f>
        <v>90.6</v>
      </c>
      <c r="E159" s="56">
        <f t="shared" si="23"/>
        <v>-4.3294614572333745E-2</v>
      </c>
      <c r="F159" s="56">
        <f t="shared" si="24"/>
        <v>4.3151632099998505E-2</v>
      </c>
      <c r="G159" s="57">
        <f t="shared" si="25"/>
        <v>-3.9775856106987903E-2</v>
      </c>
      <c r="H159" s="56">
        <f t="shared" si="30"/>
        <v>-3.1712473572937938E-3</v>
      </c>
      <c r="I159" s="56">
        <f t="shared" si="26"/>
        <v>4.3151632099998505E-2</v>
      </c>
      <c r="J159" s="57">
        <f t="shared" si="34"/>
        <v>0.26143734598030682</v>
      </c>
      <c r="K159" s="56">
        <f t="shared" si="31"/>
        <v>5.8755760368663701E-2</v>
      </c>
      <c r="L159" s="56">
        <f t="shared" si="27"/>
        <v>4.3151632099998505E-2</v>
      </c>
      <c r="M159" s="57">
        <f t="shared" si="35"/>
        <v>0.49886459358168966</v>
      </c>
      <c r="N159" s="56">
        <f t="shared" si="32"/>
        <v>3.9529914529914612E-2</v>
      </c>
      <c r="O159" s="56">
        <f t="shared" si="28"/>
        <v>4.3151632099998505E-2</v>
      </c>
      <c r="P159" s="57">
        <f t="shared" si="36"/>
        <v>0.59857329753477762</v>
      </c>
      <c r="Q159" s="56">
        <f t="shared" si="33"/>
        <v>3.4972677595628499E-2</v>
      </c>
      <c r="R159" s="56">
        <f t="shared" si="29"/>
        <v>4.3151632099998505E-2</v>
      </c>
      <c r="S159" s="57">
        <f t="shared" si="37"/>
        <v>0.51137712079484832</v>
      </c>
    </row>
    <row r="160" spans="1:19" x14ac:dyDescent="0.45">
      <c r="A160" s="45">
        <v>32690</v>
      </c>
      <c r="B160" s="46">
        <v>317.98</v>
      </c>
      <c r="C160" s="47">
        <v>9846.2929999999997</v>
      </c>
      <c r="D160" s="47">
        <f>VLOOKUP(A160,Data!$A$2:$B$860,2,FALSE)</f>
        <v>95.8</v>
      </c>
      <c r="E160" s="56">
        <f t="shared" si="23"/>
        <v>-1.5416238437821139E-2</v>
      </c>
      <c r="F160" s="56">
        <f t="shared" si="24"/>
        <v>3.7479108262349126E-2</v>
      </c>
      <c r="G160" s="57">
        <f t="shared" si="25"/>
        <v>7.1572493618609458E-3</v>
      </c>
      <c r="H160" s="56">
        <f t="shared" si="30"/>
        <v>-4.3294614572333745E-2</v>
      </c>
      <c r="I160" s="56">
        <f t="shared" si="26"/>
        <v>3.7479108262349126E-2</v>
      </c>
      <c r="J160" s="57">
        <f t="shared" si="34"/>
        <v>0.30529612162648839</v>
      </c>
      <c r="K160" s="56">
        <f t="shared" si="31"/>
        <v>-3.1712473572937938E-3</v>
      </c>
      <c r="L160" s="56">
        <f t="shared" si="27"/>
        <v>3.7479108262349126E-2</v>
      </c>
      <c r="M160" s="57">
        <f t="shared" si="35"/>
        <v>0.58296559239092893</v>
      </c>
      <c r="N160" s="56">
        <f t="shared" si="32"/>
        <v>5.8755760368663701E-2</v>
      </c>
      <c r="O160" s="56">
        <f t="shared" si="28"/>
        <v>3.7479108262349126E-2</v>
      </c>
      <c r="P160" s="57">
        <f t="shared" si="36"/>
        <v>0.64356662744667403</v>
      </c>
      <c r="Q160" s="56">
        <f t="shared" si="33"/>
        <v>3.9529914529914612E-2</v>
      </c>
      <c r="R160" s="56">
        <f t="shared" si="29"/>
        <v>3.7479108262349126E-2</v>
      </c>
      <c r="S160" s="57">
        <f t="shared" si="37"/>
        <v>0.55704745807235834</v>
      </c>
    </row>
    <row r="161" spans="1:19" x14ac:dyDescent="0.45">
      <c r="A161" s="45">
        <v>32782</v>
      </c>
      <c r="B161" s="46">
        <v>349.15</v>
      </c>
      <c r="C161" s="47">
        <v>9919.2279999999992</v>
      </c>
      <c r="D161" s="47">
        <f>VLOOKUP(A161,Data!$A$2:$B$860,2,FALSE)</f>
        <v>90.5</v>
      </c>
      <c r="E161" s="56">
        <f t="shared" si="23"/>
        <v>-1.5233949945593128E-2</v>
      </c>
      <c r="F161" s="56">
        <f t="shared" si="24"/>
        <v>3.9075419072247097E-2</v>
      </c>
      <c r="G161" s="57">
        <f t="shared" si="25"/>
        <v>-2.0185251742949688E-3</v>
      </c>
      <c r="H161" s="56">
        <f t="shared" si="30"/>
        <v>-1.5416238437821139E-2</v>
      </c>
      <c r="I161" s="56">
        <f t="shared" si="26"/>
        <v>3.9075419072247097E-2</v>
      </c>
      <c r="J161" s="57">
        <f t="shared" si="34"/>
        <v>0.30492068821409363</v>
      </c>
      <c r="K161" s="56">
        <f t="shared" si="31"/>
        <v>-4.3294614572333745E-2</v>
      </c>
      <c r="L161" s="56">
        <f t="shared" si="27"/>
        <v>3.9075419072247097E-2</v>
      </c>
      <c r="M161" s="57">
        <f t="shared" si="35"/>
        <v>0.58161301160958223</v>
      </c>
      <c r="N161" s="56">
        <f t="shared" si="32"/>
        <v>-3.1712473572937938E-3</v>
      </c>
      <c r="O161" s="56">
        <f t="shared" si="28"/>
        <v>3.9075419072247097E-2</v>
      </c>
      <c r="P161" s="57">
        <f t="shared" si="36"/>
        <v>0.65834779687049449</v>
      </c>
      <c r="Q161" s="56">
        <f t="shared" si="33"/>
        <v>5.8755760368663701E-2</v>
      </c>
      <c r="R161" s="56">
        <f t="shared" si="29"/>
        <v>3.9075419072247097E-2</v>
      </c>
      <c r="S161" s="57">
        <f t="shared" si="37"/>
        <v>0.55964476334366142</v>
      </c>
    </row>
    <row r="162" spans="1:19" x14ac:dyDescent="0.45">
      <c r="A162" s="45">
        <v>32874</v>
      </c>
      <c r="B162" s="46">
        <v>353.4</v>
      </c>
      <c r="C162" s="47">
        <v>9938.7669999999998</v>
      </c>
      <c r="D162" s="47">
        <f>VLOOKUP(A162,Data!$A$2:$B$860,2,FALSE)</f>
        <v>91.3</v>
      </c>
      <c r="E162" s="56">
        <f t="shared" si="23"/>
        <v>-3.1813361611876978E-2</v>
      </c>
      <c r="F162" s="56">
        <f t="shared" si="24"/>
        <v>2.743211930028755E-2</v>
      </c>
      <c r="G162" s="57">
        <f t="shared" si="25"/>
        <v>-6.18997190801921E-3</v>
      </c>
      <c r="H162" s="56">
        <f t="shared" si="30"/>
        <v>-1.5233949945593128E-2</v>
      </c>
      <c r="I162" s="56">
        <f t="shared" si="26"/>
        <v>2.743211930028755E-2</v>
      </c>
      <c r="J162" s="57">
        <f t="shared" si="34"/>
        <v>0.30503121156156204</v>
      </c>
      <c r="K162" s="56">
        <f t="shared" si="31"/>
        <v>-1.5416238437821139E-2</v>
      </c>
      <c r="L162" s="56">
        <f t="shared" si="27"/>
        <v>2.743211930028755E-2</v>
      </c>
      <c r="M162" s="57">
        <f t="shared" si="35"/>
        <v>0.58986031833814045</v>
      </c>
      <c r="N162" s="56">
        <f t="shared" si="32"/>
        <v>-4.3294614572333745E-2</v>
      </c>
      <c r="O162" s="56">
        <f t="shared" si="28"/>
        <v>2.743211930028755E-2</v>
      </c>
      <c r="P162" s="57">
        <f t="shared" si="36"/>
        <v>0.6618787053887063</v>
      </c>
      <c r="Q162" s="56">
        <f t="shared" si="33"/>
        <v>-3.1712473572937938E-3</v>
      </c>
      <c r="R162" s="56">
        <f t="shared" si="29"/>
        <v>2.743211930028755E-2</v>
      </c>
      <c r="S162" s="57">
        <f t="shared" si="37"/>
        <v>0.57006040693318105</v>
      </c>
    </row>
    <row r="163" spans="1:19" x14ac:dyDescent="0.45">
      <c r="A163" s="45">
        <v>32964</v>
      </c>
      <c r="B163" s="46">
        <v>339.94</v>
      </c>
      <c r="C163" s="47">
        <v>10047.386</v>
      </c>
      <c r="D163" s="47">
        <f>VLOOKUP(A163,Data!$A$2:$B$860,2,FALSE)</f>
        <v>88.3</v>
      </c>
      <c r="E163" s="56">
        <f t="shared" si="23"/>
        <v>-2.5386313465783683E-2</v>
      </c>
      <c r="F163" s="56">
        <f t="shared" si="24"/>
        <v>2.821006526483294E-2</v>
      </c>
      <c r="G163" s="57">
        <f t="shared" si="25"/>
        <v>-3.4931135444887552E-2</v>
      </c>
      <c r="H163" s="56">
        <f t="shared" si="30"/>
        <v>-3.1813361611876978E-2</v>
      </c>
      <c r="I163" s="56">
        <f t="shared" si="26"/>
        <v>2.821006526483294E-2</v>
      </c>
      <c r="J163" s="57">
        <f t="shared" si="34"/>
        <v>0.29454233699512844</v>
      </c>
      <c r="K163" s="56">
        <f t="shared" si="31"/>
        <v>-1.5233949945593128E-2</v>
      </c>
      <c r="L163" s="56">
        <f t="shared" si="27"/>
        <v>2.821006526483294E-2</v>
      </c>
      <c r="M163" s="57">
        <f t="shared" si="35"/>
        <v>0.58429511014469149</v>
      </c>
      <c r="N163" s="56">
        <f t="shared" si="32"/>
        <v>-1.5416238437821139E-2</v>
      </c>
      <c r="O163" s="56">
        <f t="shared" si="28"/>
        <v>2.821006526483294E-2</v>
      </c>
      <c r="P163" s="57">
        <f t="shared" si="36"/>
        <v>0.65883572560202164</v>
      </c>
      <c r="Q163" s="56">
        <f t="shared" si="33"/>
        <v>-4.3294614572333745E-2</v>
      </c>
      <c r="R163" s="56">
        <f t="shared" si="29"/>
        <v>2.821006526483294E-2</v>
      </c>
      <c r="S163" s="57">
        <f t="shared" si="37"/>
        <v>0.56228288759557921</v>
      </c>
    </row>
    <row r="164" spans="1:19" x14ac:dyDescent="0.45">
      <c r="A164" s="45">
        <v>33055</v>
      </c>
      <c r="B164" s="46">
        <v>358.02</v>
      </c>
      <c r="C164" s="47">
        <v>10083.855</v>
      </c>
      <c r="D164" s="47">
        <f>VLOOKUP(A164,Data!$A$2:$B$860,2,FALSE)</f>
        <v>72.8</v>
      </c>
      <c r="E164" s="56">
        <f t="shared" si="23"/>
        <v>-0.24008350730688932</v>
      </c>
      <c r="F164" s="56">
        <f t="shared" si="24"/>
        <v>2.4127049641931242E-2</v>
      </c>
      <c r="G164" s="57">
        <f t="shared" si="25"/>
        <v>-3.7553734607748968E-2</v>
      </c>
      <c r="H164" s="56">
        <f t="shared" si="30"/>
        <v>-2.5386313465783683E-2</v>
      </c>
      <c r="I164" s="56">
        <f t="shared" si="26"/>
        <v>2.4127049641931242E-2</v>
      </c>
      <c r="J164" s="57">
        <f t="shared" si="34"/>
        <v>0.28113529096932416</v>
      </c>
      <c r="K164" s="56">
        <f t="shared" si="31"/>
        <v>-3.1813361611876978E-2</v>
      </c>
      <c r="L164" s="56">
        <f t="shared" si="27"/>
        <v>2.4127049641931242E-2</v>
      </c>
      <c r="M164" s="57">
        <f t="shared" si="35"/>
        <v>0.57960231497704451</v>
      </c>
      <c r="N164" s="56">
        <f t="shared" si="32"/>
        <v>-1.5233949945593128E-2</v>
      </c>
      <c r="O164" s="56">
        <f t="shared" si="28"/>
        <v>2.4127049641931242E-2</v>
      </c>
      <c r="P164" s="57">
        <f t="shared" si="36"/>
        <v>0.65798483748982972</v>
      </c>
      <c r="Q164" s="56">
        <f t="shared" si="33"/>
        <v>-1.5416238437821139E-2</v>
      </c>
      <c r="R164" s="56">
        <f t="shared" si="29"/>
        <v>2.4127049641931242E-2</v>
      </c>
      <c r="S164" s="57">
        <f t="shared" si="37"/>
        <v>0.55794884125324784</v>
      </c>
    </row>
    <row r="165" spans="1:19" x14ac:dyDescent="0.45">
      <c r="A165" s="45">
        <v>33147</v>
      </c>
      <c r="B165" s="46">
        <v>306.05</v>
      </c>
      <c r="C165" s="47">
        <v>10090.569</v>
      </c>
      <c r="D165" s="47">
        <f>VLOOKUP(A165,Data!$A$2:$B$860,2,FALSE)</f>
        <v>65.5</v>
      </c>
      <c r="E165" s="56">
        <f t="shared" si="23"/>
        <v>-0.27624309392265189</v>
      </c>
      <c r="F165" s="56">
        <f t="shared" si="24"/>
        <v>1.7273622503686914E-2</v>
      </c>
      <c r="G165" s="57">
        <f t="shared" si="25"/>
        <v>1.4619120496698463E-2</v>
      </c>
      <c r="H165" s="56">
        <f t="shared" si="30"/>
        <v>-0.24008350730688932</v>
      </c>
      <c r="I165" s="56">
        <f t="shared" si="26"/>
        <v>1.7273622503686914E-2</v>
      </c>
      <c r="J165" s="57">
        <f t="shared" si="34"/>
        <v>0.26191245448875844</v>
      </c>
      <c r="K165" s="56">
        <f t="shared" si="31"/>
        <v>-2.5386313465783683E-2</v>
      </c>
      <c r="L165" s="56">
        <f t="shared" si="27"/>
        <v>1.7273622503686914E-2</v>
      </c>
      <c r="M165" s="57">
        <f t="shared" si="35"/>
        <v>0.55492621829524758</v>
      </c>
      <c r="N165" s="56">
        <f t="shared" si="32"/>
        <v>-3.1813361611876978E-2</v>
      </c>
      <c r="O165" s="56">
        <f t="shared" si="28"/>
        <v>1.7273622503686914E-2</v>
      </c>
      <c r="P165" s="57">
        <f t="shared" si="36"/>
        <v>0.65181299232888401</v>
      </c>
      <c r="Q165" s="56">
        <f t="shared" si="33"/>
        <v>-1.5233949945593128E-2</v>
      </c>
      <c r="R165" s="56">
        <f t="shared" si="29"/>
        <v>1.7273622503686914E-2</v>
      </c>
      <c r="S165" s="57">
        <f t="shared" si="37"/>
        <v>0.53298291988244106</v>
      </c>
    </row>
    <row r="166" spans="1:19" x14ac:dyDescent="0.45">
      <c r="A166" s="45">
        <v>33239</v>
      </c>
      <c r="B166" s="46">
        <v>330.22</v>
      </c>
      <c r="C166" s="47">
        <v>9998.7039999999997</v>
      </c>
      <c r="D166" s="47">
        <f>VLOOKUP(A166,Data!$A$2:$B$860,2,FALSE)</f>
        <v>87.7</v>
      </c>
      <c r="E166" s="56">
        <f t="shared" si="23"/>
        <v>-3.9430449069003171E-2</v>
      </c>
      <c r="F166" s="56">
        <f t="shared" si="24"/>
        <v>6.0306273403933908E-3</v>
      </c>
      <c r="G166" s="57">
        <f t="shared" si="25"/>
        <v>3.7737005449741491E-2</v>
      </c>
      <c r="H166" s="56">
        <f t="shared" si="30"/>
        <v>-0.27624309392265189</v>
      </c>
      <c r="I166" s="56">
        <f t="shared" si="26"/>
        <v>6.0306273403933908E-3</v>
      </c>
      <c r="J166" s="57">
        <f t="shared" si="34"/>
        <v>0.33755347073867797</v>
      </c>
      <c r="K166" s="56">
        <f t="shared" si="31"/>
        <v>-0.24008350730688932</v>
      </c>
      <c r="L166" s="56">
        <f t="shared" si="27"/>
        <v>6.0306273403933908E-3</v>
      </c>
      <c r="M166" s="57">
        <f t="shared" si="35"/>
        <v>0.54963450345842924</v>
      </c>
      <c r="N166" s="56">
        <f t="shared" si="32"/>
        <v>-2.5386313465783683E-2</v>
      </c>
      <c r="O166" s="56">
        <f t="shared" si="28"/>
        <v>6.0306273403933908E-3</v>
      </c>
      <c r="P166" s="57">
        <f t="shared" si="36"/>
        <v>0.62546231011207942</v>
      </c>
      <c r="Q166" s="56">
        <f t="shared" si="33"/>
        <v>-3.1813361611876978E-2</v>
      </c>
      <c r="R166" s="56">
        <f t="shared" si="29"/>
        <v>6.0306273403933908E-3</v>
      </c>
      <c r="S166" s="57">
        <f t="shared" si="37"/>
        <v>0.52450495463047686</v>
      </c>
    </row>
    <row r="167" spans="1:19" x14ac:dyDescent="0.45">
      <c r="A167" s="45">
        <v>33329</v>
      </c>
      <c r="B167" s="46">
        <v>375.22</v>
      </c>
      <c r="C167" s="47">
        <v>9951.9159999999993</v>
      </c>
      <c r="D167" s="47">
        <f>VLOOKUP(A167,Data!$A$2:$B$860,2,FALSE)</f>
        <v>82.1</v>
      </c>
      <c r="E167" s="56">
        <f t="shared" si="23"/>
        <v>-7.0215175537938879E-2</v>
      </c>
      <c r="F167" s="56">
        <f t="shared" si="24"/>
        <v>-9.5019739462584019E-3</v>
      </c>
      <c r="G167" s="57">
        <f t="shared" si="25"/>
        <v>0.10241673528809657</v>
      </c>
      <c r="H167" s="56">
        <f t="shared" si="30"/>
        <v>-3.9430449069003171E-2</v>
      </c>
      <c r="I167" s="56">
        <f t="shared" si="26"/>
        <v>-9.5019739462584019E-3</v>
      </c>
      <c r="J167" s="57">
        <f t="shared" si="34"/>
        <v>0.35934421719282861</v>
      </c>
      <c r="K167" s="56">
        <f t="shared" si="31"/>
        <v>-0.27624309392265189</v>
      </c>
      <c r="L167" s="56">
        <f t="shared" si="27"/>
        <v>-9.5019739462584019E-3</v>
      </c>
      <c r="M167" s="57">
        <f t="shared" si="35"/>
        <v>0.61851291106968187</v>
      </c>
      <c r="N167" s="56">
        <f t="shared" si="32"/>
        <v>-0.24008350730688932</v>
      </c>
      <c r="O167" s="56">
        <f t="shared" si="28"/>
        <v>-9.5019739462584019E-3</v>
      </c>
      <c r="P167" s="57">
        <f t="shared" si="36"/>
        <v>0.64322270881196331</v>
      </c>
      <c r="Q167" s="56">
        <f t="shared" si="33"/>
        <v>-2.5386313465783683E-2</v>
      </c>
      <c r="R167" s="56">
        <f t="shared" si="29"/>
        <v>-9.5019739462584019E-3</v>
      </c>
      <c r="S167" s="57">
        <f t="shared" si="37"/>
        <v>0.50065760238839352</v>
      </c>
    </row>
    <row r="168" spans="1:19" x14ac:dyDescent="0.45">
      <c r="A168" s="45">
        <v>33420</v>
      </c>
      <c r="B168" s="46">
        <v>371.16</v>
      </c>
      <c r="C168" s="47">
        <v>10029.51</v>
      </c>
      <c r="D168" s="47">
        <f>VLOOKUP(A168,Data!$A$2:$B$860,2,FALSE)</f>
        <v>83</v>
      </c>
      <c r="E168" s="56">
        <f t="shared" si="23"/>
        <v>0.14010989010989006</v>
      </c>
      <c r="F168" s="56">
        <f t="shared" si="24"/>
        <v>-5.3893079581170955E-3</v>
      </c>
      <c r="G168" s="57">
        <f t="shared" si="25"/>
        <v>9.6693156332728264E-2</v>
      </c>
      <c r="H168" s="56">
        <f t="shared" si="30"/>
        <v>-7.0215175537938879E-2</v>
      </c>
      <c r="I168" s="56">
        <f t="shared" si="26"/>
        <v>-5.3893079581170955E-3</v>
      </c>
      <c r="J168" s="57">
        <f t="shared" si="34"/>
        <v>0.3971160716622078</v>
      </c>
      <c r="K168" s="56">
        <f t="shared" si="31"/>
        <v>-3.9430449069003171E-2</v>
      </c>
      <c r="L168" s="56">
        <f t="shared" si="27"/>
        <v>-5.3893079581170955E-3</v>
      </c>
      <c r="M168" s="57">
        <f t="shared" si="35"/>
        <v>0.62466413918868458</v>
      </c>
      <c r="N168" s="56">
        <f t="shared" si="32"/>
        <v>-0.27624309392265189</v>
      </c>
      <c r="O168" s="56">
        <f t="shared" si="28"/>
        <v>-5.3893079581170955E-3</v>
      </c>
      <c r="P168" s="57">
        <f t="shared" si="36"/>
        <v>0.67979183264624288</v>
      </c>
      <c r="Q168" s="56">
        <f t="shared" si="33"/>
        <v>-0.24008350730688932</v>
      </c>
      <c r="R168" s="56">
        <f t="shared" si="29"/>
        <v>-5.3893079581170955E-3</v>
      </c>
      <c r="S168" s="57">
        <f t="shared" si="37"/>
        <v>0.52966044210874685</v>
      </c>
    </row>
    <row r="169" spans="1:19" x14ac:dyDescent="0.45">
      <c r="A169" s="45">
        <v>33512</v>
      </c>
      <c r="B169" s="46">
        <v>387.86</v>
      </c>
      <c r="C169" s="47">
        <v>10080.195</v>
      </c>
      <c r="D169" s="47">
        <f>VLOOKUP(A169,Data!$A$2:$B$860,2,FALSE)</f>
        <v>68.2</v>
      </c>
      <c r="E169" s="56">
        <f t="shared" si="23"/>
        <v>4.1221374045801618E-2</v>
      </c>
      <c r="F169" s="56">
        <f t="shared" si="24"/>
        <v>-1.0280887034219699E-3</v>
      </c>
      <c r="G169" s="57">
        <f t="shared" si="25"/>
        <v>9.0011114548425586E-2</v>
      </c>
      <c r="H169" s="56">
        <f t="shared" si="30"/>
        <v>0.14010989010989006</v>
      </c>
      <c r="I169" s="56">
        <f t="shared" si="26"/>
        <v>-1.0280887034219699E-3</v>
      </c>
      <c r="J169" s="57">
        <f t="shared" si="34"/>
        <v>0.37466721045295115</v>
      </c>
      <c r="K169" s="56">
        <f t="shared" si="31"/>
        <v>-7.0215175537938879E-2</v>
      </c>
      <c r="L169" s="56">
        <f t="shared" si="27"/>
        <v>-1.0280887034219699E-3</v>
      </c>
      <c r="M169" s="57">
        <f t="shared" si="35"/>
        <v>0.64143133911078709</v>
      </c>
      <c r="N169" s="56">
        <f t="shared" si="32"/>
        <v>-3.9430449069003171E-2</v>
      </c>
      <c r="O169" s="56">
        <f t="shared" si="28"/>
        <v>-1.0280887034219699E-3</v>
      </c>
      <c r="P169" s="57">
        <f t="shared" si="36"/>
        <v>0.6807762421928315</v>
      </c>
      <c r="Q169" s="56">
        <f t="shared" si="33"/>
        <v>-0.27624309392265189</v>
      </c>
      <c r="R169" s="56">
        <f t="shared" si="29"/>
        <v>-1.0280887034219699E-3</v>
      </c>
      <c r="S169" s="57">
        <f t="shared" si="37"/>
        <v>0.55775401061091678</v>
      </c>
    </row>
    <row r="170" spans="1:19" x14ac:dyDescent="0.45">
      <c r="A170" s="45">
        <v>33604</v>
      </c>
      <c r="B170" s="46">
        <v>417.09</v>
      </c>
      <c r="C170" s="47">
        <v>10115.329</v>
      </c>
      <c r="D170" s="47">
        <f>VLOOKUP(A170,Data!$A$2:$B$860,2,FALSE)</f>
        <v>76</v>
      </c>
      <c r="E170" s="56">
        <f t="shared" si="23"/>
        <v>-0.1334093500570126</v>
      </c>
      <c r="F170" s="56">
        <f t="shared" si="24"/>
        <v>1.1664011655910578E-2</v>
      </c>
      <c r="G170" s="57">
        <f t="shared" si="25"/>
        <v>0.11075978752388191</v>
      </c>
      <c r="H170" s="56">
        <f t="shared" si="30"/>
        <v>4.1221374045801618E-2</v>
      </c>
      <c r="I170" s="56">
        <f t="shared" si="26"/>
        <v>1.1664011655910578E-2</v>
      </c>
      <c r="J170" s="57">
        <f t="shared" si="34"/>
        <v>0.37343994038083422</v>
      </c>
      <c r="K170" s="56">
        <f t="shared" si="31"/>
        <v>0.14010989010989006</v>
      </c>
      <c r="L170" s="56">
        <f t="shared" si="27"/>
        <v>1.1664011655910578E-2</v>
      </c>
      <c r="M170" s="57">
        <f t="shared" si="35"/>
        <v>0.61908470542461647</v>
      </c>
      <c r="N170" s="56">
        <f t="shared" si="32"/>
        <v>-7.0215175537938879E-2</v>
      </c>
      <c r="O170" s="56">
        <f t="shared" si="28"/>
        <v>1.1664011655910578E-2</v>
      </c>
      <c r="P170" s="57">
        <f t="shared" si="36"/>
        <v>0.68381210504964474</v>
      </c>
      <c r="Q170" s="56">
        <f t="shared" si="33"/>
        <v>-3.9430449069003171E-2</v>
      </c>
      <c r="R170" s="56">
        <f t="shared" si="29"/>
        <v>1.1664011655910578E-2</v>
      </c>
      <c r="S170" s="57">
        <f t="shared" si="37"/>
        <v>0.56104559165921919</v>
      </c>
    </row>
    <row r="171" spans="1:19" x14ac:dyDescent="0.45">
      <c r="A171" s="45">
        <v>33695</v>
      </c>
      <c r="B171" s="46">
        <v>403.69</v>
      </c>
      <c r="C171" s="47">
        <v>10236.434999999999</v>
      </c>
      <c r="D171" s="47">
        <f>VLOOKUP(A171,Data!$A$2:$B$860,2,FALSE)</f>
        <v>80.400000000000006</v>
      </c>
      <c r="E171" s="56">
        <f t="shared" si="23"/>
        <v>-2.0706455542021773E-2</v>
      </c>
      <c r="F171" s="56">
        <f t="shared" si="24"/>
        <v>2.858936912248855E-2</v>
      </c>
      <c r="G171" s="57">
        <f t="shared" si="25"/>
        <v>0.10162814239930074</v>
      </c>
      <c r="H171" s="56">
        <f t="shared" si="30"/>
        <v>-0.1334093500570126</v>
      </c>
      <c r="I171" s="56">
        <f t="shared" si="26"/>
        <v>2.858936912248855E-2</v>
      </c>
      <c r="J171" s="57">
        <f t="shared" si="34"/>
        <v>0.36882956488646068</v>
      </c>
      <c r="K171" s="56">
        <f t="shared" si="31"/>
        <v>4.1221374045801618E-2</v>
      </c>
      <c r="L171" s="56">
        <f t="shared" si="27"/>
        <v>2.858936912248855E-2</v>
      </c>
      <c r="M171" s="57">
        <f t="shared" si="35"/>
        <v>0.61874579070330393</v>
      </c>
      <c r="N171" s="56">
        <f t="shared" si="32"/>
        <v>0.14010989010989006</v>
      </c>
      <c r="O171" s="56">
        <f t="shared" si="28"/>
        <v>2.858936912248855E-2</v>
      </c>
      <c r="P171" s="57">
        <f t="shared" si="36"/>
        <v>0.73033161415646441</v>
      </c>
      <c r="Q171" s="56">
        <f t="shared" si="33"/>
        <v>-7.0215175537938879E-2</v>
      </c>
      <c r="R171" s="56">
        <f t="shared" si="29"/>
        <v>2.858936912248855E-2</v>
      </c>
      <c r="S171" s="57">
        <f t="shared" si="37"/>
        <v>0.58849313919616675</v>
      </c>
    </row>
    <row r="172" spans="1:19" x14ac:dyDescent="0.45">
      <c r="A172" s="45">
        <v>33786</v>
      </c>
      <c r="B172" s="46">
        <v>408.14</v>
      </c>
      <c r="C172" s="47">
        <v>10347.429</v>
      </c>
      <c r="D172" s="47">
        <f>VLOOKUP(A172,Data!$A$2:$B$860,2,FALSE)</f>
        <v>75.599999999999994</v>
      </c>
      <c r="E172" s="56">
        <f t="shared" si="23"/>
        <v>-8.9156626506024184E-2</v>
      </c>
      <c r="F172" s="56">
        <f t="shared" si="24"/>
        <v>3.1698358145113792E-2</v>
      </c>
      <c r="G172" s="57">
        <f t="shared" si="25"/>
        <v>5.9206197551540378E-2</v>
      </c>
      <c r="H172" s="56">
        <f t="shared" si="30"/>
        <v>-2.0706455542021773E-2</v>
      </c>
      <c r="I172" s="56">
        <f t="shared" si="26"/>
        <v>3.1698358145113792E-2</v>
      </c>
      <c r="J172" s="57">
        <f t="shared" si="34"/>
        <v>0.35659619781450003</v>
      </c>
      <c r="K172" s="56">
        <f t="shared" si="31"/>
        <v>-0.1334093500570126</v>
      </c>
      <c r="L172" s="56">
        <f t="shared" si="27"/>
        <v>3.1698358145113792E-2</v>
      </c>
      <c r="M172" s="57">
        <f t="shared" si="35"/>
        <v>0.63367644191315997</v>
      </c>
      <c r="N172" s="56">
        <f t="shared" si="32"/>
        <v>4.1221374045801618E-2</v>
      </c>
      <c r="O172" s="56">
        <f t="shared" si="28"/>
        <v>3.1698358145113792E-2</v>
      </c>
      <c r="P172" s="57">
        <f t="shared" si="36"/>
        <v>0.75985510573637882</v>
      </c>
      <c r="Q172" s="56">
        <f t="shared" si="33"/>
        <v>0.14010989010989006</v>
      </c>
      <c r="R172" s="56">
        <f t="shared" si="29"/>
        <v>3.1698358145113792E-2</v>
      </c>
      <c r="S172" s="57">
        <f t="shared" si="37"/>
        <v>0.72582992749614261</v>
      </c>
    </row>
    <row r="173" spans="1:19" x14ac:dyDescent="0.45">
      <c r="A173" s="45">
        <v>33878</v>
      </c>
      <c r="B173" s="46">
        <v>417.8</v>
      </c>
      <c r="C173" s="47">
        <v>10449.673000000001</v>
      </c>
      <c r="D173" s="47">
        <f>VLOOKUP(A173,Data!$A$2:$B$860,2,FALSE)</f>
        <v>91</v>
      </c>
      <c r="E173" s="56">
        <f t="shared" si="23"/>
        <v>0.33431085043988262</v>
      </c>
      <c r="F173" s="56">
        <f t="shared" si="24"/>
        <v>3.6653854414522735E-2</v>
      </c>
      <c r="G173" s="57">
        <f t="shared" si="25"/>
        <v>4.3174289216850299E-2</v>
      </c>
      <c r="H173" s="56">
        <f t="shared" si="30"/>
        <v>-8.9156626506024184E-2</v>
      </c>
      <c r="I173" s="56">
        <f t="shared" si="26"/>
        <v>3.6653854414522735E-2</v>
      </c>
      <c r="J173" s="57">
        <f t="shared" si="34"/>
        <v>0.32774805099058452</v>
      </c>
      <c r="K173" s="56">
        <f t="shared" si="31"/>
        <v>-2.0706455542021773E-2</v>
      </c>
      <c r="L173" s="56">
        <f t="shared" si="27"/>
        <v>3.6653854414522735E-2</v>
      </c>
      <c r="M173" s="57">
        <f t="shared" si="35"/>
        <v>0.63109453274625349</v>
      </c>
      <c r="N173" s="56">
        <f t="shared" si="32"/>
        <v>-0.1334093500570126</v>
      </c>
      <c r="O173" s="56">
        <f t="shared" si="28"/>
        <v>3.6653854414522735E-2</v>
      </c>
      <c r="P173" s="57">
        <f t="shared" si="36"/>
        <v>0.76464018372730325</v>
      </c>
      <c r="Q173" s="56">
        <f t="shared" si="33"/>
        <v>4.1221374045801618E-2</v>
      </c>
      <c r="R173" s="56">
        <f t="shared" si="29"/>
        <v>3.6653854414522735E-2</v>
      </c>
      <c r="S173" s="57">
        <f t="shared" si="37"/>
        <v>0.74511116884980444</v>
      </c>
    </row>
    <row r="174" spans="1:19" x14ac:dyDescent="0.45">
      <c r="A174" s="45">
        <v>33970</v>
      </c>
      <c r="B174" s="46">
        <v>435.71</v>
      </c>
      <c r="C174" s="47">
        <v>10558.647999999999</v>
      </c>
      <c r="D174" s="47">
        <f>VLOOKUP(A174,Data!$A$2:$B$860,2,FALSE)</f>
        <v>85.9</v>
      </c>
      <c r="E174" s="56">
        <f t="shared" ref="E174:E237" si="38">D174/D170-1</f>
        <v>0.13026315789473686</v>
      </c>
      <c r="F174" s="56">
        <f t="shared" ref="F174:F237" si="39">C174/C170-1</f>
        <v>4.3826453889932671E-2</v>
      </c>
      <c r="G174" s="57">
        <f t="shared" si="25"/>
        <v>9.5897796756850867E-2</v>
      </c>
      <c r="H174" s="56">
        <f t="shared" si="30"/>
        <v>0.33431085043988262</v>
      </c>
      <c r="I174" s="56">
        <f t="shared" si="26"/>
        <v>4.3826453889932671E-2</v>
      </c>
      <c r="J174" s="57">
        <f t="shared" si="34"/>
        <v>0.32379083382449952</v>
      </c>
      <c r="K174" s="56">
        <f t="shared" si="31"/>
        <v>-8.9156626506024184E-2</v>
      </c>
      <c r="L174" s="56">
        <f t="shared" si="27"/>
        <v>4.3826453889932671E-2</v>
      </c>
      <c r="M174" s="57">
        <f t="shared" si="35"/>
        <v>0.61700871633365884</v>
      </c>
      <c r="N174" s="56">
        <f t="shared" si="32"/>
        <v>-2.0706455542021773E-2</v>
      </c>
      <c r="O174" s="56">
        <f t="shared" si="28"/>
        <v>4.3826453889932671E-2</v>
      </c>
      <c r="P174" s="57">
        <f t="shared" si="36"/>
        <v>0.78694131805624501</v>
      </c>
      <c r="Q174" s="56">
        <f t="shared" si="33"/>
        <v>-0.1334093500570126</v>
      </c>
      <c r="R174" s="56">
        <f t="shared" si="29"/>
        <v>4.3826453889932671E-2</v>
      </c>
      <c r="S174" s="57">
        <f t="shared" si="37"/>
        <v>0.77219410520831688</v>
      </c>
    </row>
    <row r="175" spans="1:19" x14ac:dyDescent="0.45">
      <c r="A175" s="45">
        <v>34060</v>
      </c>
      <c r="B175" s="46">
        <v>451.67</v>
      </c>
      <c r="C175" s="47">
        <v>10576.275</v>
      </c>
      <c r="D175" s="47">
        <f>VLOOKUP(A175,Data!$A$2:$B$860,2,FALSE)</f>
        <v>81.5</v>
      </c>
      <c r="E175" s="56">
        <f t="shared" si="38"/>
        <v>1.3681592039801016E-2</v>
      </c>
      <c r="F175" s="56">
        <f t="shared" si="39"/>
        <v>3.3199058070509935E-2</v>
      </c>
      <c r="G175" s="57">
        <f t="shared" si="25"/>
        <v>0.23030488235015092</v>
      </c>
      <c r="H175" s="56">
        <f t="shared" si="30"/>
        <v>0.13026315789473686</v>
      </c>
      <c r="I175" s="56">
        <f t="shared" si="26"/>
        <v>3.3199058070509935E-2</v>
      </c>
      <c r="J175" s="57">
        <f t="shared" si="34"/>
        <v>0.3816578655013883</v>
      </c>
      <c r="K175" s="56">
        <f t="shared" si="31"/>
        <v>0.33431085043988262</v>
      </c>
      <c r="L175" s="56">
        <f t="shared" si="27"/>
        <v>3.3199058070509935E-2</v>
      </c>
      <c r="M175" s="57">
        <f t="shared" si="35"/>
        <v>0.58606269139345102</v>
      </c>
      <c r="N175" s="56">
        <f t="shared" si="32"/>
        <v>-8.9156626506024184E-2</v>
      </c>
      <c r="O175" s="56">
        <f t="shared" si="28"/>
        <v>3.3199058070509935E-2</v>
      </c>
      <c r="P175" s="57">
        <f t="shared" si="36"/>
        <v>0.79258784074865318</v>
      </c>
      <c r="Q175" s="56">
        <f t="shared" si="33"/>
        <v>-2.0706455542021773E-2</v>
      </c>
      <c r="R175" s="56">
        <f t="shared" si="29"/>
        <v>3.3199058070509935E-2</v>
      </c>
      <c r="S175" s="57">
        <f t="shared" si="37"/>
        <v>0.79253143453297914</v>
      </c>
    </row>
    <row r="176" spans="1:19" x14ac:dyDescent="0.45">
      <c r="A176" s="45">
        <v>34151</v>
      </c>
      <c r="B176" s="46">
        <v>450.53</v>
      </c>
      <c r="C176" s="47">
        <v>10637.847</v>
      </c>
      <c r="D176" s="47">
        <f>VLOOKUP(A176,Data!$A$2:$B$860,2,FALSE)</f>
        <v>77.900000000000006</v>
      </c>
      <c r="E176" s="56">
        <f t="shared" si="38"/>
        <v>3.0423280423280685E-2</v>
      </c>
      <c r="F176" s="56">
        <f t="shared" si="39"/>
        <v>2.8066682071459459E-2</v>
      </c>
      <c r="G176" s="57">
        <f t="shared" ref="G176:G239" si="40">CORREL(E136:E176,F136:F176)</f>
        <v>0.3431258723331716</v>
      </c>
      <c r="H176" s="56">
        <f t="shared" si="30"/>
        <v>1.3681592039801016E-2</v>
      </c>
      <c r="I176" s="56">
        <f t="shared" si="26"/>
        <v>2.8066682071459459E-2</v>
      </c>
      <c r="J176" s="57">
        <f t="shared" si="34"/>
        <v>0.46065189185143496</v>
      </c>
      <c r="K176" s="56">
        <f t="shared" si="31"/>
        <v>0.13026315789473686</v>
      </c>
      <c r="L176" s="56">
        <f t="shared" si="27"/>
        <v>2.8066682071459459E-2</v>
      </c>
      <c r="M176" s="57">
        <f t="shared" si="35"/>
        <v>0.60212073706145608</v>
      </c>
      <c r="N176" s="56">
        <f t="shared" si="32"/>
        <v>0.33431085043988262</v>
      </c>
      <c r="O176" s="56">
        <f t="shared" si="28"/>
        <v>2.8066682071459459E-2</v>
      </c>
      <c r="P176" s="57">
        <f t="shared" si="36"/>
        <v>0.72216355358523421</v>
      </c>
      <c r="Q176" s="56">
        <f t="shared" si="33"/>
        <v>-8.9156626506024184E-2</v>
      </c>
      <c r="R176" s="56">
        <f t="shared" si="29"/>
        <v>2.8066682071459459E-2</v>
      </c>
      <c r="S176" s="57">
        <f t="shared" si="37"/>
        <v>0.78789562043752348</v>
      </c>
    </row>
    <row r="177" spans="1:19" x14ac:dyDescent="0.45">
      <c r="A177" s="45">
        <v>34243</v>
      </c>
      <c r="B177" s="46">
        <v>458.93</v>
      </c>
      <c r="C177" s="47">
        <v>10688.606</v>
      </c>
      <c r="D177" s="47">
        <f>VLOOKUP(A177,Data!$A$2:$B$860,2,FALSE)</f>
        <v>88.2</v>
      </c>
      <c r="E177" s="56">
        <f t="shared" si="38"/>
        <v>-3.0769230769230771E-2</v>
      </c>
      <c r="F177" s="56">
        <f t="shared" si="39"/>
        <v>2.2865117406066116E-2</v>
      </c>
      <c r="G177" s="57">
        <f t="shared" si="40"/>
        <v>0.38323192194788563</v>
      </c>
      <c r="H177" s="56">
        <f t="shared" si="30"/>
        <v>3.0423280423280685E-2</v>
      </c>
      <c r="I177" s="56">
        <f t="shared" si="26"/>
        <v>2.2865117406066116E-2</v>
      </c>
      <c r="J177" s="57">
        <f t="shared" si="34"/>
        <v>0.52282577167760524</v>
      </c>
      <c r="K177" s="56">
        <f t="shared" si="31"/>
        <v>1.3681592039801016E-2</v>
      </c>
      <c r="L177" s="56">
        <f t="shared" si="27"/>
        <v>2.2865117406066116E-2</v>
      </c>
      <c r="M177" s="57">
        <f t="shared" si="35"/>
        <v>0.63880857567798677</v>
      </c>
      <c r="N177" s="56">
        <f t="shared" si="32"/>
        <v>0.13026315789473686</v>
      </c>
      <c r="O177" s="56">
        <f t="shared" si="28"/>
        <v>2.2865117406066116E-2</v>
      </c>
      <c r="P177" s="57">
        <f t="shared" si="36"/>
        <v>0.70881124500703285</v>
      </c>
      <c r="Q177" s="56">
        <f t="shared" si="33"/>
        <v>0.33431085043988262</v>
      </c>
      <c r="R177" s="56">
        <f t="shared" si="29"/>
        <v>2.2865117406066116E-2</v>
      </c>
      <c r="S177" s="57">
        <f t="shared" si="37"/>
        <v>0.70302301752186613</v>
      </c>
    </row>
    <row r="178" spans="1:19" x14ac:dyDescent="0.45">
      <c r="A178" s="45">
        <v>34335</v>
      </c>
      <c r="B178" s="46">
        <v>466.45</v>
      </c>
      <c r="C178" s="47">
        <v>10833.986999999999</v>
      </c>
      <c r="D178" s="47">
        <f>VLOOKUP(A178,Data!$A$2:$B$860,2,FALSE)</f>
        <v>91.5</v>
      </c>
      <c r="E178" s="56">
        <f t="shared" si="38"/>
        <v>6.5192083818393476E-2</v>
      </c>
      <c r="F178" s="56">
        <f t="shared" si="39"/>
        <v>2.6077107599381977E-2</v>
      </c>
      <c r="G178" s="57">
        <f t="shared" si="40"/>
        <v>0.3397200689791795</v>
      </c>
      <c r="H178" s="56">
        <f t="shared" si="30"/>
        <v>-3.0769230769230771E-2</v>
      </c>
      <c r="I178" s="56">
        <f t="shared" si="26"/>
        <v>2.6077107599381977E-2</v>
      </c>
      <c r="J178" s="57">
        <f t="shared" si="34"/>
        <v>0.50485174516114539</v>
      </c>
      <c r="K178" s="56">
        <f t="shared" si="31"/>
        <v>3.0423280423280685E-2</v>
      </c>
      <c r="L178" s="56">
        <f t="shared" si="27"/>
        <v>2.6077107599381977E-2</v>
      </c>
      <c r="M178" s="57">
        <f t="shared" si="35"/>
        <v>0.63518714493193629</v>
      </c>
      <c r="N178" s="56">
        <f t="shared" si="32"/>
        <v>1.3681592039801016E-2</v>
      </c>
      <c r="O178" s="56">
        <f t="shared" si="28"/>
        <v>2.6077107599381977E-2</v>
      </c>
      <c r="P178" s="57">
        <f t="shared" si="36"/>
        <v>0.69926413822231204</v>
      </c>
      <c r="Q178" s="56">
        <f t="shared" si="33"/>
        <v>0.13026315789473686</v>
      </c>
      <c r="R178" s="56">
        <f t="shared" si="29"/>
        <v>2.6077107599381977E-2</v>
      </c>
      <c r="S178" s="57">
        <f t="shared" si="37"/>
        <v>0.68545344291507593</v>
      </c>
    </row>
    <row r="179" spans="1:19" x14ac:dyDescent="0.45">
      <c r="A179" s="45">
        <v>34425</v>
      </c>
      <c r="B179" s="46">
        <v>445.77</v>
      </c>
      <c r="C179" s="47">
        <v>10939.116</v>
      </c>
      <c r="D179" s="47">
        <f>VLOOKUP(A179,Data!$A$2:$B$860,2,FALSE)</f>
        <v>91.2</v>
      </c>
      <c r="E179" s="56">
        <f t="shared" si="38"/>
        <v>0.11901840490797544</v>
      </c>
      <c r="F179" s="56">
        <f t="shared" si="39"/>
        <v>3.4307069360431708E-2</v>
      </c>
      <c r="G179" s="57">
        <f t="shared" si="40"/>
        <v>0.2343471329783072</v>
      </c>
      <c r="H179" s="56">
        <f t="shared" si="30"/>
        <v>6.5192083818393476E-2</v>
      </c>
      <c r="I179" s="56">
        <f t="shared" si="26"/>
        <v>3.4307069360431708E-2</v>
      </c>
      <c r="J179" s="57">
        <f t="shared" si="34"/>
        <v>0.41913616482829336</v>
      </c>
      <c r="K179" s="56">
        <f t="shared" si="31"/>
        <v>-3.0769230769230771E-2</v>
      </c>
      <c r="L179" s="56">
        <f t="shared" si="27"/>
        <v>3.4307069360431708E-2</v>
      </c>
      <c r="M179" s="57">
        <f t="shared" si="35"/>
        <v>0.58123041097035366</v>
      </c>
      <c r="N179" s="56">
        <f t="shared" si="32"/>
        <v>3.0423280423280685E-2</v>
      </c>
      <c r="O179" s="56">
        <f t="shared" si="28"/>
        <v>3.4307069360431708E-2</v>
      </c>
      <c r="P179" s="57">
        <f t="shared" si="36"/>
        <v>0.64855317926341205</v>
      </c>
      <c r="Q179" s="56">
        <f t="shared" si="33"/>
        <v>1.3681592039801016E-2</v>
      </c>
      <c r="R179" s="56">
        <f t="shared" si="29"/>
        <v>3.4307069360431708E-2</v>
      </c>
      <c r="S179" s="57">
        <f t="shared" si="37"/>
        <v>0.64929570868216324</v>
      </c>
    </row>
    <row r="180" spans="1:19" x14ac:dyDescent="0.45">
      <c r="A180" s="45">
        <v>34516</v>
      </c>
      <c r="B180" s="46">
        <v>444.27</v>
      </c>
      <c r="C180" s="47">
        <v>11087.361000000001</v>
      </c>
      <c r="D180" s="47">
        <f>VLOOKUP(A180,Data!$A$2:$B$860,2,FALSE)</f>
        <v>91.5</v>
      </c>
      <c r="E180" s="56">
        <f t="shared" si="38"/>
        <v>0.17458279845956337</v>
      </c>
      <c r="F180" s="56">
        <f t="shared" si="39"/>
        <v>4.2256106898322709E-2</v>
      </c>
      <c r="G180" s="57">
        <f t="shared" si="40"/>
        <v>0.24428151800260756</v>
      </c>
      <c r="H180" s="56">
        <f t="shared" si="30"/>
        <v>0.11901840490797544</v>
      </c>
      <c r="I180" s="56">
        <f t="shared" si="26"/>
        <v>4.2256106898322709E-2</v>
      </c>
      <c r="J180" s="57">
        <f t="shared" si="34"/>
        <v>0.31323313484093168</v>
      </c>
      <c r="K180" s="56">
        <f t="shared" si="31"/>
        <v>6.5192083818393476E-2</v>
      </c>
      <c r="L180" s="56">
        <f t="shared" si="27"/>
        <v>4.2256106898322709E-2</v>
      </c>
      <c r="M180" s="57">
        <f t="shared" si="35"/>
        <v>0.49054322715478038</v>
      </c>
      <c r="N180" s="56">
        <f t="shared" si="32"/>
        <v>-3.0769230769230771E-2</v>
      </c>
      <c r="O180" s="56">
        <f t="shared" si="28"/>
        <v>4.2256106898322709E-2</v>
      </c>
      <c r="P180" s="57">
        <f t="shared" si="36"/>
        <v>0.57618326756935756</v>
      </c>
      <c r="Q180" s="56">
        <f t="shared" si="33"/>
        <v>3.0423280423280685E-2</v>
      </c>
      <c r="R180" s="56">
        <f t="shared" si="29"/>
        <v>4.2256106898322709E-2</v>
      </c>
      <c r="S180" s="57">
        <f t="shared" si="37"/>
        <v>0.56481640318783444</v>
      </c>
    </row>
    <row r="181" spans="1:19" x14ac:dyDescent="0.45">
      <c r="A181" s="45">
        <v>34608</v>
      </c>
      <c r="B181" s="46">
        <v>462.69</v>
      </c>
      <c r="C181" s="47">
        <v>11152.175999999999</v>
      </c>
      <c r="D181" s="47">
        <f>VLOOKUP(A181,Data!$A$2:$B$860,2,FALSE)</f>
        <v>95.1</v>
      </c>
      <c r="E181" s="56">
        <f t="shared" si="38"/>
        <v>7.8231292517006779E-2</v>
      </c>
      <c r="F181" s="56">
        <f t="shared" si="39"/>
        <v>4.3370482549361489E-2</v>
      </c>
      <c r="G181" s="57">
        <f t="shared" si="40"/>
        <v>0.19379859001073935</v>
      </c>
      <c r="H181" s="56">
        <f t="shared" si="30"/>
        <v>0.17458279845956337</v>
      </c>
      <c r="I181" s="56">
        <f t="shared" si="26"/>
        <v>4.3370482549361489E-2</v>
      </c>
      <c r="J181" s="57">
        <f t="shared" si="34"/>
        <v>0.33606616505033388</v>
      </c>
      <c r="K181" s="56">
        <f t="shared" si="31"/>
        <v>0.11901840490797544</v>
      </c>
      <c r="L181" s="56">
        <f t="shared" si="27"/>
        <v>4.3370482549361489E-2</v>
      </c>
      <c r="M181" s="57">
        <f t="shared" si="35"/>
        <v>0.40128551256089295</v>
      </c>
      <c r="N181" s="56">
        <f t="shared" si="32"/>
        <v>6.5192083818393476E-2</v>
      </c>
      <c r="O181" s="56">
        <f t="shared" si="28"/>
        <v>4.3370482549361489E-2</v>
      </c>
      <c r="P181" s="57">
        <f t="shared" si="36"/>
        <v>0.48526343716468023</v>
      </c>
      <c r="Q181" s="56">
        <f t="shared" si="33"/>
        <v>-3.0769230769230771E-2</v>
      </c>
      <c r="R181" s="56">
        <f t="shared" si="29"/>
        <v>4.3370482549361489E-2</v>
      </c>
      <c r="S181" s="57">
        <f t="shared" si="37"/>
        <v>0.47311210544890825</v>
      </c>
    </row>
    <row r="182" spans="1:19" x14ac:dyDescent="0.45">
      <c r="A182" s="45">
        <v>34700</v>
      </c>
      <c r="B182" s="46">
        <v>459.27</v>
      </c>
      <c r="C182" s="47">
        <v>11279.932000000001</v>
      </c>
      <c r="D182" s="47">
        <f>VLOOKUP(A182,Data!$A$2:$B$860,2,FALSE)</f>
        <v>90.3</v>
      </c>
      <c r="E182" s="56">
        <f t="shared" si="38"/>
        <v>-1.3114754098360715E-2</v>
      </c>
      <c r="F182" s="56">
        <f t="shared" si="39"/>
        <v>4.1161670214298951E-2</v>
      </c>
      <c r="G182" s="57">
        <f t="shared" si="40"/>
        <v>0.21500694892328498</v>
      </c>
      <c r="H182" s="56">
        <f t="shared" si="30"/>
        <v>7.8231292517006779E-2</v>
      </c>
      <c r="I182" s="56">
        <f t="shared" si="26"/>
        <v>4.1161670214298951E-2</v>
      </c>
      <c r="J182" s="57">
        <f t="shared" si="34"/>
        <v>0.29965867911752514</v>
      </c>
      <c r="K182" s="56">
        <f t="shared" si="31"/>
        <v>0.17458279845956337</v>
      </c>
      <c r="L182" s="56">
        <f t="shared" si="27"/>
        <v>4.1161670214298951E-2</v>
      </c>
      <c r="M182" s="57">
        <f t="shared" si="35"/>
        <v>0.42055764391635653</v>
      </c>
      <c r="N182" s="56">
        <f t="shared" si="32"/>
        <v>0.11901840490797544</v>
      </c>
      <c r="O182" s="56">
        <f t="shared" si="28"/>
        <v>4.1161670214298951E-2</v>
      </c>
      <c r="P182" s="57">
        <f t="shared" si="36"/>
        <v>0.40845184985517363</v>
      </c>
      <c r="Q182" s="56">
        <f t="shared" si="33"/>
        <v>6.5192083818393476E-2</v>
      </c>
      <c r="R182" s="56">
        <f t="shared" si="29"/>
        <v>4.1161670214298951E-2</v>
      </c>
      <c r="S182" s="57">
        <f t="shared" si="37"/>
        <v>0.37861748641524889</v>
      </c>
    </row>
    <row r="183" spans="1:19" x14ac:dyDescent="0.45">
      <c r="A183" s="45">
        <v>34790</v>
      </c>
      <c r="B183" s="46">
        <v>500.71</v>
      </c>
      <c r="C183" s="47">
        <v>11319.950999999999</v>
      </c>
      <c r="D183" s="47">
        <f>VLOOKUP(A183,Data!$A$2:$B$860,2,FALSE)</f>
        <v>92.7</v>
      </c>
      <c r="E183" s="56">
        <f t="shared" si="38"/>
        <v>1.6447368421052655E-2</v>
      </c>
      <c r="F183" s="56">
        <f t="shared" si="39"/>
        <v>3.4814056272920002E-2</v>
      </c>
      <c r="G183" s="57">
        <f t="shared" si="40"/>
        <v>0.25747142190489297</v>
      </c>
      <c r="H183" s="56">
        <f t="shared" si="30"/>
        <v>-1.3114754098360715E-2</v>
      </c>
      <c r="I183" s="56">
        <f t="shared" si="26"/>
        <v>3.4814056272920002E-2</v>
      </c>
      <c r="J183" s="57">
        <f t="shared" si="34"/>
        <v>0.31598393178833012</v>
      </c>
      <c r="K183" s="56">
        <f t="shared" si="31"/>
        <v>7.8231292517006779E-2</v>
      </c>
      <c r="L183" s="56">
        <f t="shared" si="27"/>
        <v>3.4814056272920002E-2</v>
      </c>
      <c r="M183" s="57">
        <f t="shared" si="35"/>
        <v>0.39246834761071148</v>
      </c>
      <c r="N183" s="56">
        <f t="shared" si="32"/>
        <v>0.17458279845956337</v>
      </c>
      <c r="O183" s="56">
        <f t="shared" si="28"/>
        <v>3.4814056272920002E-2</v>
      </c>
      <c r="P183" s="57">
        <f t="shared" si="36"/>
        <v>0.40343860342214233</v>
      </c>
      <c r="Q183" s="56">
        <f t="shared" si="33"/>
        <v>0.11901840490797544</v>
      </c>
      <c r="R183" s="56">
        <f t="shared" si="29"/>
        <v>3.4814056272920002E-2</v>
      </c>
      <c r="S183" s="57">
        <f t="shared" si="37"/>
        <v>0.31163531583059617</v>
      </c>
    </row>
    <row r="184" spans="1:19" x14ac:dyDescent="0.45">
      <c r="A184" s="45">
        <v>34881</v>
      </c>
      <c r="B184" s="46">
        <v>544.75</v>
      </c>
      <c r="C184" s="47">
        <v>11353.721</v>
      </c>
      <c r="D184" s="47">
        <f>VLOOKUP(A184,Data!$A$2:$B$860,2,FALSE)</f>
        <v>88.9</v>
      </c>
      <c r="E184" s="56">
        <f t="shared" si="38"/>
        <v>-2.841530054644803E-2</v>
      </c>
      <c r="F184" s="56">
        <f t="shared" si="39"/>
        <v>2.4023751008017014E-2</v>
      </c>
      <c r="G184" s="57">
        <f t="shared" si="40"/>
        <v>0.26131631178444076</v>
      </c>
      <c r="H184" s="56">
        <f t="shared" si="30"/>
        <v>1.6447368421052655E-2</v>
      </c>
      <c r="I184" s="56">
        <f t="shared" si="26"/>
        <v>2.4023751008017014E-2</v>
      </c>
      <c r="J184" s="57">
        <f t="shared" si="34"/>
        <v>0.3390379542497749</v>
      </c>
      <c r="K184" s="56">
        <f t="shared" si="31"/>
        <v>-1.3114754098360715E-2</v>
      </c>
      <c r="L184" s="56">
        <f t="shared" si="27"/>
        <v>2.4023751008017014E-2</v>
      </c>
      <c r="M184" s="57">
        <f t="shared" si="35"/>
        <v>0.4019975520904438</v>
      </c>
      <c r="N184" s="56">
        <f t="shared" si="32"/>
        <v>7.8231292517006779E-2</v>
      </c>
      <c r="O184" s="56">
        <f t="shared" si="28"/>
        <v>2.4023751008017014E-2</v>
      </c>
      <c r="P184" s="57">
        <f t="shared" si="36"/>
        <v>0.37010585672574664</v>
      </c>
      <c r="Q184" s="56">
        <f t="shared" si="33"/>
        <v>0.17458279845956337</v>
      </c>
      <c r="R184" s="56">
        <f t="shared" si="29"/>
        <v>2.4023751008017014E-2</v>
      </c>
      <c r="S184" s="57">
        <f t="shared" si="37"/>
        <v>0.27260770891710279</v>
      </c>
    </row>
    <row r="185" spans="1:19" x14ac:dyDescent="0.45">
      <c r="A185" s="45">
        <v>34973</v>
      </c>
      <c r="B185" s="46">
        <v>584.41</v>
      </c>
      <c r="C185" s="47">
        <v>11450.31</v>
      </c>
      <c r="D185" s="47">
        <f>VLOOKUP(A185,Data!$A$2:$B$860,2,FALSE)</f>
        <v>91</v>
      </c>
      <c r="E185" s="56">
        <f t="shared" si="38"/>
        <v>-4.3112513144058839E-2</v>
      </c>
      <c r="F185" s="56">
        <f t="shared" si="39"/>
        <v>2.6733258155179795E-2</v>
      </c>
      <c r="G185" s="57">
        <f t="shared" si="40"/>
        <v>0.27706552389012407</v>
      </c>
      <c r="H185" s="56">
        <f t="shared" si="30"/>
        <v>-2.841530054644803E-2</v>
      </c>
      <c r="I185" s="56">
        <f t="shared" si="26"/>
        <v>2.6733258155179795E-2</v>
      </c>
      <c r="J185" s="57">
        <f t="shared" si="34"/>
        <v>0.34024915692884805</v>
      </c>
      <c r="K185" s="56">
        <f t="shared" si="31"/>
        <v>1.6447368421052655E-2</v>
      </c>
      <c r="L185" s="56">
        <f t="shared" si="27"/>
        <v>2.6733258155179795E-2</v>
      </c>
      <c r="M185" s="57">
        <f t="shared" si="35"/>
        <v>0.41257029631085868</v>
      </c>
      <c r="N185" s="56">
        <f t="shared" si="32"/>
        <v>-1.3114754098360715E-2</v>
      </c>
      <c r="O185" s="56">
        <f t="shared" si="28"/>
        <v>2.6733258155179795E-2</v>
      </c>
      <c r="P185" s="57">
        <f t="shared" si="36"/>
        <v>0.37315358552765654</v>
      </c>
      <c r="Q185" s="56">
        <f t="shared" si="33"/>
        <v>7.8231292517006779E-2</v>
      </c>
      <c r="R185" s="56">
        <f t="shared" si="29"/>
        <v>2.6733258155179795E-2</v>
      </c>
      <c r="S185" s="57">
        <f t="shared" si="37"/>
        <v>0.25655852527450668</v>
      </c>
    </row>
    <row r="186" spans="1:19" x14ac:dyDescent="0.45">
      <c r="A186" s="45">
        <v>35065</v>
      </c>
      <c r="B186" s="46">
        <v>615.92999999999995</v>
      </c>
      <c r="C186" s="47">
        <v>11528.066999999999</v>
      </c>
      <c r="D186" s="47">
        <f>VLOOKUP(A186,Data!$A$2:$B$860,2,FALSE)</f>
        <v>93.7</v>
      </c>
      <c r="E186" s="56">
        <f t="shared" si="38"/>
        <v>3.7652270210409844E-2</v>
      </c>
      <c r="F186" s="56">
        <f t="shared" si="39"/>
        <v>2.1997916299495213E-2</v>
      </c>
      <c r="G186" s="57">
        <f t="shared" si="40"/>
        <v>0.27103105974505204</v>
      </c>
      <c r="H186" s="56">
        <f t="shared" si="30"/>
        <v>-4.3112513144058839E-2</v>
      </c>
      <c r="I186" s="56">
        <f t="shared" si="26"/>
        <v>2.1997916299495213E-2</v>
      </c>
      <c r="J186" s="57">
        <f t="shared" si="34"/>
        <v>0.37195832870584039</v>
      </c>
      <c r="K186" s="56">
        <f t="shared" si="31"/>
        <v>-2.841530054644803E-2</v>
      </c>
      <c r="L186" s="56">
        <f t="shared" si="27"/>
        <v>2.1997916299495213E-2</v>
      </c>
      <c r="M186" s="57">
        <f t="shared" si="35"/>
        <v>0.41698434499900844</v>
      </c>
      <c r="N186" s="56">
        <f t="shared" si="32"/>
        <v>1.6447368421052655E-2</v>
      </c>
      <c r="O186" s="56">
        <f t="shared" si="28"/>
        <v>2.1997916299495213E-2</v>
      </c>
      <c r="P186" s="57">
        <f t="shared" si="36"/>
        <v>0.39217001695768006</v>
      </c>
      <c r="Q186" s="56">
        <f t="shared" si="33"/>
        <v>-1.3114754098360715E-2</v>
      </c>
      <c r="R186" s="56">
        <f t="shared" si="29"/>
        <v>2.1997916299495213E-2</v>
      </c>
      <c r="S186" s="57">
        <f t="shared" si="37"/>
        <v>0.26303843285433565</v>
      </c>
    </row>
    <row r="187" spans="1:19" x14ac:dyDescent="0.45">
      <c r="A187" s="45">
        <v>35156</v>
      </c>
      <c r="B187" s="46">
        <v>645.5</v>
      </c>
      <c r="C187" s="47">
        <v>11614.418</v>
      </c>
      <c r="D187" s="47">
        <f>VLOOKUP(A187,Data!$A$2:$B$860,2,FALSE)</f>
        <v>92.4</v>
      </c>
      <c r="E187" s="56">
        <f t="shared" si="38"/>
        <v>-3.2362459546925182E-3</v>
      </c>
      <c r="F187" s="56">
        <f t="shared" si="39"/>
        <v>2.6013098466592277E-2</v>
      </c>
      <c r="G187" s="57">
        <f t="shared" si="40"/>
        <v>0.27108285267451987</v>
      </c>
      <c r="H187" s="56">
        <f t="shared" si="30"/>
        <v>3.7652270210409844E-2</v>
      </c>
      <c r="I187" s="56">
        <f t="shared" si="26"/>
        <v>2.6013098466592277E-2</v>
      </c>
      <c r="J187" s="57">
        <f t="shared" si="34"/>
        <v>0.37049297723847052</v>
      </c>
      <c r="K187" s="56">
        <f t="shared" si="31"/>
        <v>-4.3112513144058839E-2</v>
      </c>
      <c r="L187" s="56">
        <f t="shared" si="27"/>
        <v>2.6013098466592277E-2</v>
      </c>
      <c r="M187" s="57">
        <f t="shared" si="35"/>
        <v>0.44703642792339654</v>
      </c>
      <c r="N187" s="56">
        <f t="shared" si="32"/>
        <v>-2.841530054644803E-2</v>
      </c>
      <c r="O187" s="56">
        <f t="shared" si="28"/>
        <v>2.6013098466592277E-2</v>
      </c>
      <c r="P187" s="57">
        <f t="shared" si="36"/>
        <v>0.39535283755669193</v>
      </c>
      <c r="Q187" s="56">
        <f t="shared" si="33"/>
        <v>1.6447368421052655E-2</v>
      </c>
      <c r="R187" s="56">
        <f t="shared" si="29"/>
        <v>2.6013098466592277E-2</v>
      </c>
      <c r="S187" s="57">
        <f t="shared" si="37"/>
        <v>0.28249150367747283</v>
      </c>
    </row>
    <row r="188" spans="1:19" x14ac:dyDescent="0.45">
      <c r="A188" s="45">
        <v>35247</v>
      </c>
      <c r="B188" s="46">
        <v>670.63</v>
      </c>
      <c r="C188" s="47">
        <v>11808.14</v>
      </c>
      <c r="D188" s="47">
        <f>VLOOKUP(A188,Data!$A$2:$B$860,2,FALSE)</f>
        <v>94.7</v>
      </c>
      <c r="E188" s="56">
        <f t="shared" si="38"/>
        <v>6.5241844769403867E-2</v>
      </c>
      <c r="F188" s="56">
        <f t="shared" si="39"/>
        <v>4.0023794842237281E-2</v>
      </c>
      <c r="G188" s="57">
        <f t="shared" si="40"/>
        <v>0.27703006221735582</v>
      </c>
      <c r="H188" s="56">
        <f t="shared" si="30"/>
        <v>-3.2362459546925182E-3</v>
      </c>
      <c r="I188" s="56">
        <f t="shared" si="26"/>
        <v>4.0023794842237281E-2</v>
      </c>
      <c r="J188" s="57">
        <f t="shared" si="34"/>
        <v>0.36746445435280878</v>
      </c>
      <c r="K188" s="56">
        <f t="shared" si="31"/>
        <v>3.7652270210409844E-2</v>
      </c>
      <c r="L188" s="56">
        <f t="shared" si="27"/>
        <v>4.0023794842237281E-2</v>
      </c>
      <c r="M188" s="57">
        <f t="shared" si="35"/>
        <v>0.45246987835195729</v>
      </c>
      <c r="N188" s="56">
        <f t="shared" si="32"/>
        <v>-4.3112513144058839E-2</v>
      </c>
      <c r="O188" s="56">
        <f t="shared" si="28"/>
        <v>4.0023794842237281E-2</v>
      </c>
      <c r="P188" s="57">
        <f t="shared" si="36"/>
        <v>0.41023172972014277</v>
      </c>
      <c r="Q188" s="56">
        <f t="shared" si="33"/>
        <v>-2.841530054644803E-2</v>
      </c>
      <c r="R188" s="56">
        <f t="shared" si="29"/>
        <v>4.0023794842237281E-2</v>
      </c>
      <c r="S188" s="57">
        <f t="shared" si="37"/>
        <v>0.27497490191506435</v>
      </c>
    </row>
    <row r="189" spans="1:19" x14ac:dyDescent="0.45">
      <c r="A189" s="45">
        <v>35339</v>
      </c>
      <c r="B189" s="46">
        <v>687.31</v>
      </c>
      <c r="C189" s="47">
        <v>11914.063</v>
      </c>
      <c r="D189" s="47">
        <f>VLOOKUP(A189,Data!$A$2:$B$860,2,FALSE)</f>
        <v>96.9</v>
      </c>
      <c r="E189" s="56">
        <f t="shared" si="38"/>
        <v>6.4835164835164827E-2</v>
      </c>
      <c r="F189" s="56">
        <f t="shared" si="39"/>
        <v>4.0501348871777365E-2</v>
      </c>
      <c r="G189" s="57">
        <f t="shared" si="40"/>
        <v>0.28778180346139826</v>
      </c>
      <c r="H189" s="56">
        <f t="shared" si="30"/>
        <v>6.5241844769403867E-2</v>
      </c>
      <c r="I189" s="56">
        <f t="shared" si="26"/>
        <v>4.0501348871777365E-2</v>
      </c>
      <c r="J189" s="57">
        <f t="shared" si="34"/>
        <v>0.37346111819773187</v>
      </c>
      <c r="K189" s="56">
        <f t="shared" si="31"/>
        <v>-3.2362459546925182E-3</v>
      </c>
      <c r="L189" s="56">
        <f t="shared" si="27"/>
        <v>4.0501348871777365E-2</v>
      </c>
      <c r="M189" s="57">
        <f t="shared" si="35"/>
        <v>0.44760229554130909</v>
      </c>
      <c r="N189" s="56">
        <f t="shared" si="32"/>
        <v>3.7652270210409844E-2</v>
      </c>
      <c r="O189" s="56">
        <f t="shared" si="28"/>
        <v>4.0501348871777365E-2</v>
      </c>
      <c r="P189" s="57">
        <f t="shared" si="36"/>
        <v>0.41385394364205169</v>
      </c>
      <c r="Q189" s="56">
        <f t="shared" si="33"/>
        <v>-4.3112513144058839E-2</v>
      </c>
      <c r="R189" s="56">
        <f t="shared" si="29"/>
        <v>4.0501348871777365E-2</v>
      </c>
      <c r="S189" s="57">
        <f t="shared" si="37"/>
        <v>0.27904651228968341</v>
      </c>
    </row>
    <row r="190" spans="1:19" x14ac:dyDescent="0.45">
      <c r="A190" s="45">
        <v>35431</v>
      </c>
      <c r="B190" s="46">
        <v>740.74</v>
      </c>
      <c r="C190" s="47">
        <v>12037.775</v>
      </c>
      <c r="D190" s="47">
        <f>VLOOKUP(A190,Data!$A$2:$B$860,2,FALSE)</f>
        <v>100</v>
      </c>
      <c r="E190" s="56">
        <f t="shared" si="38"/>
        <v>6.7235859124866515E-2</v>
      </c>
      <c r="F190" s="56">
        <f t="shared" si="39"/>
        <v>4.421452442981133E-2</v>
      </c>
      <c r="G190" s="57">
        <f t="shared" si="40"/>
        <v>0.30127731531480328</v>
      </c>
      <c r="H190" s="56">
        <f t="shared" si="30"/>
        <v>6.4835164835164827E-2</v>
      </c>
      <c r="I190" s="56">
        <f t="shared" si="26"/>
        <v>4.421452442981133E-2</v>
      </c>
      <c r="J190" s="57">
        <f t="shared" si="34"/>
        <v>0.38280343215885881</v>
      </c>
      <c r="K190" s="56">
        <f t="shared" si="31"/>
        <v>6.5241844769403867E-2</v>
      </c>
      <c r="L190" s="56">
        <f t="shared" si="27"/>
        <v>4.421452442981133E-2</v>
      </c>
      <c r="M190" s="57">
        <f t="shared" si="35"/>
        <v>0.45541177422208695</v>
      </c>
      <c r="N190" s="56">
        <f t="shared" si="32"/>
        <v>-3.2362459546925182E-3</v>
      </c>
      <c r="O190" s="56">
        <f t="shared" si="28"/>
        <v>4.421452442981133E-2</v>
      </c>
      <c r="P190" s="57">
        <f t="shared" si="36"/>
        <v>0.40623147952758504</v>
      </c>
      <c r="Q190" s="56">
        <f t="shared" si="33"/>
        <v>3.7652270210409844E-2</v>
      </c>
      <c r="R190" s="56">
        <f t="shared" si="29"/>
        <v>4.421452442981133E-2</v>
      </c>
      <c r="S190" s="57">
        <f t="shared" si="37"/>
        <v>0.28391101909457545</v>
      </c>
    </row>
    <row r="191" spans="1:19" x14ac:dyDescent="0.45">
      <c r="A191" s="45">
        <v>35521</v>
      </c>
      <c r="B191" s="46">
        <v>757.12</v>
      </c>
      <c r="C191" s="47">
        <v>12115.472</v>
      </c>
      <c r="D191" s="47">
        <f>VLOOKUP(A191,Data!$A$2:$B$860,2,FALSE)</f>
        <v>104.5</v>
      </c>
      <c r="E191" s="56">
        <f t="shared" si="38"/>
        <v>0.13095238095238093</v>
      </c>
      <c r="F191" s="56">
        <f t="shared" si="39"/>
        <v>4.3140689443069924E-2</v>
      </c>
      <c r="G191" s="57">
        <f t="shared" si="40"/>
        <v>0.32100671173829076</v>
      </c>
      <c r="H191" s="56">
        <f t="shared" si="30"/>
        <v>6.7235859124866515E-2</v>
      </c>
      <c r="I191" s="56">
        <f t="shared" si="26"/>
        <v>4.3140689443069924E-2</v>
      </c>
      <c r="J191" s="57">
        <f t="shared" si="34"/>
        <v>0.39171134952238135</v>
      </c>
      <c r="K191" s="56">
        <f t="shared" si="31"/>
        <v>6.4835164835164827E-2</v>
      </c>
      <c r="L191" s="56">
        <f t="shared" si="27"/>
        <v>4.3140689443069924E-2</v>
      </c>
      <c r="M191" s="57">
        <f t="shared" si="35"/>
        <v>0.46251737178177171</v>
      </c>
      <c r="N191" s="56">
        <f t="shared" si="32"/>
        <v>6.5241844769403867E-2</v>
      </c>
      <c r="O191" s="56">
        <f t="shared" si="28"/>
        <v>4.3140689443069924E-2</v>
      </c>
      <c r="P191" s="57">
        <f t="shared" si="36"/>
        <v>0.41534359364594498</v>
      </c>
      <c r="Q191" s="56">
        <f t="shared" si="33"/>
        <v>-3.2362459546925182E-3</v>
      </c>
      <c r="R191" s="56">
        <f t="shared" si="29"/>
        <v>4.3140689443069924E-2</v>
      </c>
      <c r="S191" s="57">
        <f t="shared" si="37"/>
        <v>0.27965075678096202</v>
      </c>
    </row>
    <row r="192" spans="1:19" x14ac:dyDescent="0.45">
      <c r="A192" s="45">
        <v>35612</v>
      </c>
      <c r="B192" s="46">
        <v>885.14</v>
      </c>
      <c r="C192" s="47">
        <v>12317.221</v>
      </c>
      <c r="D192" s="47">
        <f>VLOOKUP(A192,Data!$A$2:$B$860,2,FALSE)</f>
        <v>106</v>
      </c>
      <c r="E192" s="56">
        <f t="shared" si="38"/>
        <v>0.11932418162618785</v>
      </c>
      <c r="F192" s="56">
        <f t="shared" si="39"/>
        <v>4.3112717159518699E-2</v>
      </c>
      <c r="G192" s="57">
        <f t="shared" si="40"/>
        <v>0.33506898510845645</v>
      </c>
      <c r="H192" s="56">
        <f t="shared" si="30"/>
        <v>0.13095238095238093</v>
      </c>
      <c r="I192" s="56">
        <f t="shared" si="26"/>
        <v>4.3112717159518699E-2</v>
      </c>
      <c r="J192" s="57">
        <f t="shared" si="34"/>
        <v>0.40640627878993163</v>
      </c>
      <c r="K192" s="56">
        <f t="shared" si="31"/>
        <v>6.7235859124866515E-2</v>
      </c>
      <c r="L192" s="56">
        <f t="shared" si="27"/>
        <v>4.3112717159518699E-2</v>
      </c>
      <c r="M192" s="57">
        <f t="shared" si="35"/>
        <v>0.46825496625894619</v>
      </c>
      <c r="N192" s="56">
        <f t="shared" si="32"/>
        <v>6.4835164835164827E-2</v>
      </c>
      <c r="O192" s="56">
        <f t="shared" si="28"/>
        <v>4.3112717159518699E-2</v>
      </c>
      <c r="P192" s="57">
        <f t="shared" si="36"/>
        <v>0.42290976937459718</v>
      </c>
      <c r="Q192" s="56">
        <f t="shared" si="33"/>
        <v>6.5241844769403867E-2</v>
      </c>
      <c r="R192" s="56">
        <f t="shared" si="29"/>
        <v>4.3112717159518699E-2</v>
      </c>
      <c r="S192" s="57">
        <f t="shared" si="37"/>
        <v>0.29164838027483608</v>
      </c>
    </row>
    <row r="193" spans="1:19" x14ac:dyDescent="0.45">
      <c r="A193" s="45">
        <v>35704</v>
      </c>
      <c r="B193" s="46">
        <v>947.28</v>
      </c>
      <c r="C193" s="47">
        <v>12471.01</v>
      </c>
      <c r="D193" s="47">
        <f>VLOOKUP(A193,Data!$A$2:$B$860,2,FALSE)</f>
        <v>102.1</v>
      </c>
      <c r="E193" s="56">
        <f t="shared" si="38"/>
        <v>5.3663570691434348E-2</v>
      </c>
      <c r="F193" s="56">
        <f t="shared" si="39"/>
        <v>4.6747024923403657E-2</v>
      </c>
      <c r="G193" s="57">
        <f t="shared" si="40"/>
        <v>0.33931175878712788</v>
      </c>
      <c r="H193" s="56">
        <f t="shared" si="30"/>
        <v>0.11932418162618785</v>
      </c>
      <c r="I193" s="56">
        <f t="shared" si="26"/>
        <v>4.6747024923403657E-2</v>
      </c>
      <c r="J193" s="57">
        <f t="shared" si="34"/>
        <v>0.43230906064663011</v>
      </c>
      <c r="K193" s="56">
        <f t="shared" si="31"/>
        <v>0.13095238095238093</v>
      </c>
      <c r="L193" s="56">
        <f t="shared" si="27"/>
        <v>4.6747024923403657E-2</v>
      </c>
      <c r="M193" s="57">
        <f t="shared" si="35"/>
        <v>0.49063847274270217</v>
      </c>
      <c r="N193" s="56">
        <f t="shared" si="32"/>
        <v>6.7235859124866515E-2</v>
      </c>
      <c r="O193" s="56">
        <f t="shared" si="28"/>
        <v>4.6747024923403657E-2</v>
      </c>
      <c r="P193" s="57">
        <f t="shared" si="36"/>
        <v>0.43598851252989507</v>
      </c>
      <c r="Q193" s="56">
        <f t="shared" si="33"/>
        <v>6.4835164835164827E-2</v>
      </c>
      <c r="R193" s="56">
        <f t="shared" si="29"/>
        <v>4.6747024923403657E-2</v>
      </c>
      <c r="S193" s="57">
        <f t="shared" si="37"/>
        <v>0.30320821458556196</v>
      </c>
    </row>
    <row r="194" spans="1:19" x14ac:dyDescent="0.45">
      <c r="A194" s="45">
        <v>35796</v>
      </c>
      <c r="B194" s="46">
        <v>970.43</v>
      </c>
      <c r="C194" s="47">
        <v>12577.495000000001</v>
      </c>
      <c r="D194" s="47">
        <f>VLOOKUP(A194,Data!$A$2:$B$860,2,FALSE)</f>
        <v>106.5</v>
      </c>
      <c r="E194" s="56">
        <f t="shared" si="38"/>
        <v>6.4999999999999947E-2</v>
      </c>
      <c r="F194" s="56">
        <f t="shared" si="39"/>
        <v>4.483552816031211E-2</v>
      </c>
      <c r="G194" s="57">
        <f t="shared" si="40"/>
        <v>0.34738934583561687</v>
      </c>
      <c r="H194" s="56">
        <f t="shared" si="30"/>
        <v>5.3663570691434348E-2</v>
      </c>
      <c r="I194" s="56">
        <f t="shared" si="26"/>
        <v>4.483552816031211E-2</v>
      </c>
      <c r="J194" s="57">
        <f t="shared" si="34"/>
        <v>0.43519038380027486</v>
      </c>
      <c r="K194" s="56">
        <f t="shared" si="31"/>
        <v>0.11932418162618785</v>
      </c>
      <c r="L194" s="56">
        <f t="shared" si="27"/>
        <v>4.483552816031211E-2</v>
      </c>
      <c r="M194" s="57">
        <f t="shared" si="35"/>
        <v>0.51070317978186308</v>
      </c>
      <c r="N194" s="56">
        <f t="shared" si="32"/>
        <v>0.13095238095238093</v>
      </c>
      <c r="O194" s="56">
        <f t="shared" si="28"/>
        <v>4.483552816031211E-2</v>
      </c>
      <c r="P194" s="57">
        <f t="shared" si="36"/>
        <v>0.45494436944110345</v>
      </c>
      <c r="Q194" s="56">
        <f t="shared" si="33"/>
        <v>6.7235859124866515E-2</v>
      </c>
      <c r="R194" s="56">
        <f t="shared" si="29"/>
        <v>4.483552816031211E-2</v>
      </c>
      <c r="S194" s="57">
        <f t="shared" si="37"/>
        <v>0.31570621379619773</v>
      </c>
    </row>
    <row r="195" spans="1:19" x14ac:dyDescent="0.45">
      <c r="A195" s="45">
        <v>35886</v>
      </c>
      <c r="B195" s="46">
        <v>1101.75</v>
      </c>
      <c r="C195" s="47">
        <v>12703.742</v>
      </c>
      <c r="D195" s="47">
        <f>VLOOKUP(A195,Data!$A$2:$B$860,2,FALSE)</f>
        <v>105.6</v>
      </c>
      <c r="E195" s="56">
        <f t="shared" si="38"/>
        <v>1.0526315789473717E-2</v>
      </c>
      <c r="F195" s="56">
        <f t="shared" si="39"/>
        <v>4.8555268833108567E-2</v>
      </c>
      <c r="G195" s="57">
        <f t="shared" si="40"/>
        <v>0.33739990481851034</v>
      </c>
      <c r="H195" s="56">
        <f t="shared" si="30"/>
        <v>6.4999999999999947E-2</v>
      </c>
      <c r="I195" s="56">
        <f t="shared" si="26"/>
        <v>4.8555268833108567E-2</v>
      </c>
      <c r="J195" s="57">
        <f t="shared" si="34"/>
        <v>0.45564808339306762</v>
      </c>
      <c r="K195" s="56">
        <f t="shared" si="31"/>
        <v>5.3663570691434348E-2</v>
      </c>
      <c r="L195" s="56">
        <f t="shared" si="27"/>
        <v>4.8555268833108567E-2</v>
      </c>
      <c r="M195" s="57">
        <f t="shared" si="35"/>
        <v>0.51662741071533336</v>
      </c>
      <c r="N195" s="56">
        <f t="shared" si="32"/>
        <v>0.11932418162618785</v>
      </c>
      <c r="O195" s="56">
        <f t="shared" si="28"/>
        <v>4.8555268833108567E-2</v>
      </c>
      <c r="P195" s="57">
        <f t="shared" si="36"/>
        <v>0.50227464364619567</v>
      </c>
      <c r="Q195" s="56">
        <f t="shared" si="33"/>
        <v>0.13095238095238093</v>
      </c>
      <c r="R195" s="56">
        <f t="shared" si="29"/>
        <v>4.8555268833108567E-2</v>
      </c>
      <c r="S195" s="57">
        <f t="shared" si="37"/>
        <v>0.3572012347278577</v>
      </c>
    </row>
    <row r="196" spans="1:19" x14ac:dyDescent="0.45">
      <c r="A196" s="45">
        <v>35977</v>
      </c>
      <c r="B196" s="46">
        <v>1133.8399999999999</v>
      </c>
      <c r="C196" s="47">
        <v>12821.339</v>
      </c>
      <c r="D196" s="47">
        <f>VLOOKUP(A196,Data!$A$2:$B$860,2,FALSE)</f>
        <v>100.9</v>
      </c>
      <c r="E196" s="56">
        <f t="shared" si="38"/>
        <v>-4.8113207547169745E-2</v>
      </c>
      <c r="F196" s="56">
        <f t="shared" si="39"/>
        <v>4.0927900863352296E-2</v>
      </c>
      <c r="G196" s="57">
        <f t="shared" si="40"/>
        <v>0.32250663466012069</v>
      </c>
      <c r="H196" s="56">
        <f t="shared" si="30"/>
        <v>1.0526315789473717E-2</v>
      </c>
      <c r="I196" s="56">
        <f t="shared" si="26"/>
        <v>4.0927900863352296E-2</v>
      </c>
      <c r="J196" s="57">
        <f t="shared" si="34"/>
        <v>0.45105490348792049</v>
      </c>
      <c r="K196" s="56">
        <f t="shared" si="31"/>
        <v>6.4999999999999947E-2</v>
      </c>
      <c r="L196" s="56">
        <f t="shared" si="27"/>
        <v>4.0927900863352296E-2</v>
      </c>
      <c r="M196" s="57">
        <f t="shared" si="35"/>
        <v>0.53339614460716933</v>
      </c>
      <c r="N196" s="56">
        <f t="shared" si="32"/>
        <v>5.3663570691434348E-2</v>
      </c>
      <c r="O196" s="56">
        <f t="shared" si="28"/>
        <v>4.0927900863352296E-2</v>
      </c>
      <c r="P196" s="57">
        <f t="shared" si="36"/>
        <v>0.5081180990865839</v>
      </c>
      <c r="Q196" s="56">
        <f t="shared" si="33"/>
        <v>0.11932418162618785</v>
      </c>
      <c r="R196" s="56">
        <f t="shared" si="29"/>
        <v>4.0927900863352296E-2</v>
      </c>
      <c r="S196" s="57">
        <f t="shared" si="37"/>
        <v>0.39148894525429473</v>
      </c>
    </row>
    <row r="197" spans="1:19" x14ac:dyDescent="0.45">
      <c r="A197" s="45">
        <v>36069</v>
      </c>
      <c r="B197" s="46">
        <v>1017.01</v>
      </c>
      <c r="C197" s="47">
        <v>12982.752</v>
      </c>
      <c r="D197" s="47">
        <f>VLOOKUP(A197,Data!$A$2:$B$860,2,FALSE)</f>
        <v>100.5</v>
      </c>
      <c r="E197" s="56">
        <f t="shared" si="38"/>
        <v>-1.5670910871694366E-2</v>
      </c>
      <c r="F197" s="56">
        <f t="shared" si="39"/>
        <v>4.1034527275657817E-2</v>
      </c>
      <c r="G197" s="57">
        <f t="shared" si="40"/>
        <v>0.31341560947605662</v>
      </c>
      <c r="H197" s="56">
        <f t="shared" si="30"/>
        <v>-4.8113207547169745E-2</v>
      </c>
      <c r="I197" s="56">
        <f t="shared" si="26"/>
        <v>4.1034527275657817E-2</v>
      </c>
      <c r="J197" s="57">
        <f t="shared" si="34"/>
        <v>0.43646233440332199</v>
      </c>
      <c r="K197" s="56">
        <f t="shared" si="31"/>
        <v>1.0526315789473717E-2</v>
      </c>
      <c r="L197" s="56">
        <f t="shared" si="27"/>
        <v>4.1034527275657817E-2</v>
      </c>
      <c r="M197" s="57">
        <f t="shared" si="35"/>
        <v>0.52989353998995536</v>
      </c>
      <c r="N197" s="56">
        <f t="shared" si="32"/>
        <v>6.4999999999999947E-2</v>
      </c>
      <c r="O197" s="56">
        <f t="shared" si="28"/>
        <v>4.1034527275657817E-2</v>
      </c>
      <c r="P197" s="57">
        <f t="shared" si="36"/>
        <v>0.52880183705180905</v>
      </c>
      <c r="Q197" s="56">
        <f t="shared" si="33"/>
        <v>5.3663570691434348E-2</v>
      </c>
      <c r="R197" s="56">
        <f t="shared" si="29"/>
        <v>4.1034527275657817E-2</v>
      </c>
      <c r="S197" s="57">
        <f t="shared" si="37"/>
        <v>0.39877919612608143</v>
      </c>
    </row>
    <row r="198" spans="1:19" x14ac:dyDescent="0.45">
      <c r="A198" s="45">
        <v>36161</v>
      </c>
      <c r="B198" s="46">
        <v>1229.23</v>
      </c>
      <c r="C198" s="47">
        <v>13191.67</v>
      </c>
      <c r="D198" s="47">
        <f>VLOOKUP(A198,Data!$A$2:$B$860,2,FALSE)</f>
        <v>105.7</v>
      </c>
      <c r="E198" s="56">
        <f t="shared" si="38"/>
        <v>-7.5117370892018309E-3</v>
      </c>
      <c r="F198" s="56">
        <f t="shared" si="39"/>
        <v>4.8831265685257641E-2</v>
      </c>
      <c r="G198" s="57">
        <f t="shared" si="40"/>
        <v>0.29584745388299527</v>
      </c>
      <c r="H198" s="56">
        <f t="shared" si="30"/>
        <v>-1.5670910871694366E-2</v>
      </c>
      <c r="I198" s="56">
        <f t="shared" si="26"/>
        <v>4.8831265685257641E-2</v>
      </c>
      <c r="J198" s="57">
        <f t="shared" si="34"/>
        <v>0.41757882456115497</v>
      </c>
      <c r="K198" s="56">
        <f t="shared" si="31"/>
        <v>-4.8113207547169745E-2</v>
      </c>
      <c r="L198" s="56">
        <f t="shared" si="27"/>
        <v>4.8831265685257641E-2</v>
      </c>
      <c r="M198" s="57">
        <f t="shared" si="35"/>
        <v>0.49874630951253307</v>
      </c>
      <c r="N198" s="56">
        <f t="shared" si="32"/>
        <v>1.0526315789473717E-2</v>
      </c>
      <c r="O198" s="56">
        <f t="shared" si="28"/>
        <v>4.8831265685257641E-2</v>
      </c>
      <c r="P198" s="57">
        <f t="shared" si="36"/>
        <v>0.51622360090510833</v>
      </c>
      <c r="Q198" s="56">
        <f t="shared" si="33"/>
        <v>6.4999999999999947E-2</v>
      </c>
      <c r="R198" s="56">
        <f t="shared" si="29"/>
        <v>4.8831265685257641E-2</v>
      </c>
      <c r="S198" s="57">
        <f t="shared" si="37"/>
        <v>0.41567441074808859</v>
      </c>
    </row>
    <row r="199" spans="1:19" x14ac:dyDescent="0.45">
      <c r="A199" s="45">
        <v>36251</v>
      </c>
      <c r="B199" s="46">
        <v>1286.3699999999999</v>
      </c>
      <c r="C199" s="47">
        <v>13315.597</v>
      </c>
      <c r="D199" s="47">
        <f>VLOOKUP(A199,Data!$A$2:$B$860,2,FALSE)</f>
        <v>107.3</v>
      </c>
      <c r="E199" s="56">
        <f t="shared" si="38"/>
        <v>1.6098484848484862E-2</v>
      </c>
      <c r="F199" s="56">
        <f t="shared" si="39"/>
        <v>4.8163367927339884E-2</v>
      </c>
      <c r="G199" s="57">
        <f t="shared" si="40"/>
        <v>0.29426903025028206</v>
      </c>
      <c r="H199" s="56">
        <f t="shared" si="30"/>
        <v>-7.5117370892018309E-3</v>
      </c>
      <c r="I199" s="56">
        <f t="shared" si="26"/>
        <v>4.8163367927339884E-2</v>
      </c>
      <c r="J199" s="57">
        <f t="shared" si="34"/>
        <v>0.40161339664977874</v>
      </c>
      <c r="K199" s="56">
        <f t="shared" si="31"/>
        <v>-1.5670910871694366E-2</v>
      </c>
      <c r="L199" s="56">
        <f t="shared" si="27"/>
        <v>4.8163367927339884E-2</v>
      </c>
      <c r="M199" s="57">
        <f t="shared" si="35"/>
        <v>0.48028742238723621</v>
      </c>
      <c r="N199" s="56">
        <f t="shared" si="32"/>
        <v>-4.8113207547169745E-2</v>
      </c>
      <c r="O199" s="56">
        <f t="shared" si="28"/>
        <v>4.8163367927339884E-2</v>
      </c>
      <c r="P199" s="57">
        <f t="shared" si="36"/>
        <v>0.48665040008931187</v>
      </c>
      <c r="Q199" s="56">
        <f t="shared" si="33"/>
        <v>1.0526315789473717E-2</v>
      </c>
      <c r="R199" s="56">
        <f t="shared" si="29"/>
        <v>4.8163367927339884E-2</v>
      </c>
      <c r="S199" s="57">
        <f t="shared" si="37"/>
        <v>0.40526399026737969</v>
      </c>
    </row>
    <row r="200" spans="1:19" x14ac:dyDescent="0.45">
      <c r="A200" s="45">
        <v>36342</v>
      </c>
      <c r="B200" s="46">
        <v>1372.71</v>
      </c>
      <c r="C200" s="47">
        <v>13426.748</v>
      </c>
      <c r="D200" s="47">
        <f>VLOOKUP(A200,Data!$A$2:$B$860,2,FALSE)</f>
        <v>107.2</v>
      </c>
      <c r="E200" s="56">
        <f t="shared" si="38"/>
        <v>6.2438057482655962E-2</v>
      </c>
      <c r="F200" s="56">
        <f t="shared" si="39"/>
        <v>4.721885912228041E-2</v>
      </c>
      <c r="G200" s="57">
        <f t="shared" si="40"/>
        <v>0.31598061973577446</v>
      </c>
      <c r="H200" s="56">
        <f t="shared" si="30"/>
        <v>1.6098484848484862E-2</v>
      </c>
      <c r="I200" s="56">
        <f t="shared" ref="I200:I263" si="41">F200</f>
        <v>4.721885912228041E-2</v>
      </c>
      <c r="J200" s="57">
        <f t="shared" si="34"/>
        <v>0.40297212995915588</v>
      </c>
      <c r="K200" s="56">
        <f t="shared" si="31"/>
        <v>-7.5117370892018309E-3</v>
      </c>
      <c r="L200" s="56">
        <f t="shared" ref="L200:L263" si="42">I200</f>
        <v>4.721885912228041E-2</v>
      </c>
      <c r="M200" s="57">
        <f t="shared" si="35"/>
        <v>0.46403997949748477</v>
      </c>
      <c r="N200" s="56">
        <f t="shared" si="32"/>
        <v>-1.5670910871694366E-2</v>
      </c>
      <c r="O200" s="56">
        <f t="shared" ref="O200:O263" si="43">L200</f>
        <v>4.721885912228041E-2</v>
      </c>
      <c r="P200" s="57">
        <f t="shared" si="36"/>
        <v>0.47076290962438916</v>
      </c>
      <c r="Q200" s="56">
        <f t="shared" si="33"/>
        <v>-4.8113207547169745E-2</v>
      </c>
      <c r="R200" s="56">
        <f t="shared" ref="R200:R263" si="44">O200</f>
        <v>4.721885912228041E-2</v>
      </c>
      <c r="S200" s="57">
        <f t="shared" si="37"/>
        <v>0.38070989387098253</v>
      </c>
    </row>
    <row r="201" spans="1:19" x14ac:dyDescent="0.45">
      <c r="A201" s="45">
        <v>36434</v>
      </c>
      <c r="B201" s="46">
        <v>1282.71</v>
      </c>
      <c r="C201" s="47">
        <v>13604.771000000001</v>
      </c>
      <c r="D201" s="47">
        <f>VLOOKUP(A201,Data!$A$2:$B$860,2,FALSE)</f>
        <v>105.4</v>
      </c>
      <c r="E201" s="56">
        <f t="shared" si="38"/>
        <v>4.8756218905472659E-2</v>
      </c>
      <c r="F201" s="56">
        <f t="shared" si="39"/>
        <v>4.7911182467322844E-2</v>
      </c>
      <c r="G201" s="57">
        <f t="shared" si="40"/>
        <v>0.32314876851767149</v>
      </c>
      <c r="H201" s="56">
        <f t="shared" ref="H201:H264" si="45">E200</f>
        <v>6.2438057482655962E-2</v>
      </c>
      <c r="I201" s="56">
        <f t="shared" si="41"/>
        <v>4.7911182467322844E-2</v>
      </c>
      <c r="J201" s="57">
        <f t="shared" si="34"/>
        <v>0.41605703463441546</v>
      </c>
      <c r="K201" s="56">
        <f t="shared" si="31"/>
        <v>1.6098484848484862E-2</v>
      </c>
      <c r="L201" s="56">
        <f t="shared" si="42"/>
        <v>4.7911182467322844E-2</v>
      </c>
      <c r="M201" s="57">
        <f t="shared" si="35"/>
        <v>0.46036204998329877</v>
      </c>
      <c r="N201" s="56">
        <f t="shared" si="32"/>
        <v>-7.5117370892018309E-3</v>
      </c>
      <c r="O201" s="56">
        <f t="shared" si="43"/>
        <v>4.7911182467322844E-2</v>
      </c>
      <c r="P201" s="57">
        <f t="shared" si="36"/>
        <v>0.45568618550688128</v>
      </c>
      <c r="Q201" s="56">
        <f t="shared" si="33"/>
        <v>-1.5670910871694366E-2</v>
      </c>
      <c r="R201" s="56">
        <f t="shared" si="44"/>
        <v>4.7911182467322844E-2</v>
      </c>
      <c r="S201" s="57">
        <f t="shared" si="37"/>
        <v>0.36520650946484839</v>
      </c>
    </row>
    <row r="202" spans="1:19" x14ac:dyDescent="0.45">
      <c r="A202" s="45">
        <v>36526</v>
      </c>
      <c r="B202" s="46">
        <v>1469.25</v>
      </c>
      <c r="C202" s="47">
        <v>13827.98</v>
      </c>
      <c r="D202" s="47">
        <f>VLOOKUP(A202,Data!$A$2:$B$860,2,FALSE)</f>
        <v>107.1</v>
      </c>
      <c r="E202" s="56">
        <f t="shared" si="38"/>
        <v>1.3245033112582627E-2</v>
      </c>
      <c r="F202" s="56">
        <f t="shared" si="39"/>
        <v>4.8235742707329665E-2</v>
      </c>
      <c r="G202" s="57">
        <f t="shared" si="40"/>
        <v>0.3221882428022475</v>
      </c>
      <c r="H202" s="56">
        <f t="shared" si="45"/>
        <v>4.8756218905472659E-2</v>
      </c>
      <c r="I202" s="56">
        <f t="shared" si="41"/>
        <v>4.8235742707329665E-2</v>
      </c>
      <c r="J202" s="57">
        <f t="shared" si="34"/>
        <v>0.42304333957292256</v>
      </c>
      <c r="K202" s="56">
        <f t="shared" ref="K202:K265" si="46">H201</f>
        <v>6.2438057482655962E-2</v>
      </c>
      <c r="L202" s="56">
        <f t="shared" si="42"/>
        <v>4.8235742707329665E-2</v>
      </c>
      <c r="M202" s="57">
        <f t="shared" si="35"/>
        <v>0.47443915495967892</v>
      </c>
      <c r="N202" s="56">
        <f t="shared" ref="N202:N265" si="47">K201</f>
        <v>1.6098484848484862E-2</v>
      </c>
      <c r="O202" s="56">
        <f t="shared" si="43"/>
        <v>4.8235742707329665E-2</v>
      </c>
      <c r="P202" s="57">
        <f t="shared" si="36"/>
        <v>0.45296788739510763</v>
      </c>
      <c r="Q202" s="56">
        <f t="shared" si="33"/>
        <v>-7.5117370892018309E-3</v>
      </c>
      <c r="R202" s="56">
        <f t="shared" si="44"/>
        <v>4.8235742707329665E-2</v>
      </c>
      <c r="S202" s="57">
        <f t="shared" si="37"/>
        <v>0.35083881327591682</v>
      </c>
    </row>
    <row r="203" spans="1:19" x14ac:dyDescent="0.45">
      <c r="A203" s="45">
        <v>36617</v>
      </c>
      <c r="B203" s="46">
        <v>1498.58</v>
      </c>
      <c r="C203" s="47">
        <v>13878.147000000001</v>
      </c>
      <c r="D203" s="47">
        <f>VLOOKUP(A203,Data!$A$2:$B$860,2,FALSE)</f>
        <v>106.4</v>
      </c>
      <c r="E203" s="56">
        <f t="shared" si="38"/>
        <v>-8.3876980428704284E-3</v>
      </c>
      <c r="F203" s="56">
        <f t="shared" si="39"/>
        <v>4.2247448612330318E-2</v>
      </c>
      <c r="G203" s="57">
        <f t="shared" si="40"/>
        <v>0.31316214454175617</v>
      </c>
      <c r="H203" s="56">
        <f t="shared" si="45"/>
        <v>1.3245033112582627E-2</v>
      </c>
      <c r="I203" s="56">
        <f t="shared" si="41"/>
        <v>4.2247448612330318E-2</v>
      </c>
      <c r="J203" s="57">
        <f t="shared" si="34"/>
        <v>0.41835783286959238</v>
      </c>
      <c r="K203" s="56">
        <f t="shared" si="46"/>
        <v>4.8756218905472659E-2</v>
      </c>
      <c r="L203" s="56">
        <f t="shared" si="42"/>
        <v>4.2247448612330318E-2</v>
      </c>
      <c r="M203" s="57">
        <f t="shared" si="35"/>
        <v>0.47493497552704717</v>
      </c>
      <c r="N203" s="56">
        <f t="shared" si="47"/>
        <v>6.2438057482655962E-2</v>
      </c>
      <c r="O203" s="56">
        <f t="shared" si="43"/>
        <v>4.2247448612330318E-2</v>
      </c>
      <c r="P203" s="57">
        <f t="shared" si="36"/>
        <v>0.45462822700493266</v>
      </c>
      <c r="Q203" s="56">
        <f t="shared" ref="Q203:Q266" si="48">N202</f>
        <v>1.6098484848484862E-2</v>
      </c>
      <c r="R203" s="56">
        <f t="shared" si="44"/>
        <v>4.2247448612330318E-2</v>
      </c>
      <c r="S203" s="57">
        <f t="shared" si="37"/>
        <v>0.34852647649565444</v>
      </c>
    </row>
    <row r="204" spans="1:19" x14ac:dyDescent="0.45">
      <c r="A204" s="45">
        <v>36708</v>
      </c>
      <c r="B204" s="46">
        <v>1454.6</v>
      </c>
      <c r="C204" s="47">
        <v>14130.907999999999</v>
      </c>
      <c r="D204" s="47">
        <f>VLOOKUP(A204,Data!$A$2:$B$860,2,FALSE)</f>
        <v>106.8</v>
      </c>
      <c r="E204" s="56">
        <f t="shared" si="38"/>
        <v>-3.7313432835821558E-3</v>
      </c>
      <c r="F204" s="56">
        <f t="shared" si="39"/>
        <v>5.2444568111355006E-2</v>
      </c>
      <c r="G204" s="57">
        <f t="shared" si="40"/>
        <v>0.29709712198119603</v>
      </c>
      <c r="H204" s="56">
        <f t="shared" si="45"/>
        <v>-8.3876980428704284E-3</v>
      </c>
      <c r="I204" s="56">
        <f t="shared" si="41"/>
        <v>5.2444568111355006E-2</v>
      </c>
      <c r="J204" s="57">
        <f t="shared" si="34"/>
        <v>0.39894667094151542</v>
      </c>
      <c r="K204" s="56">
        <f t="shared" si="46"/>
        <v>1.3245033112582627E-2</v>
      </c>
      <c r="L204" s="56">
        <f t="shared" si="42"/>
        <v>5.2444568111355006E-2</v>
      </c>
      <c r="M204" s="57">
        <f t="shared" si="35"/>
        <v>0.46227248122172676</v>
      </c>
      <c r="N204" s="56">
        <f t="shared" si="47"/>
        <v>4.8756218905472659E-2</v>
      </c>
      <c r="O204" s="56">
        <f t="shared" si="43"/>
        <v>5.2444568111355006E-2</v>
      </c>
      <c r="P204" s="57">
        <f t="shared" si="36"/>
        <v>0.45314108301743428</v>
      </c>
      <c r="Q204" s="56">
        <f t="shared" si="48"/>
        <v>6.2438057482655962E-2</v>
      </c>
      <c r="R204" s="56">
        <f t="shared" si="44"/>
        <v>5.2444568111355006E-2</v>
      </c>
      <c r="S204" s="57">
        <f t="shared" si="37"/>
        <v>0.3525105689159943</v>
      </c>
    </row>
    <row r="205" spans="1:19" x14ac:dyDescent="0.45">
      <c r="A205" s="45">
        <v>36800</v>
      </c>
      <c r="B205" s="46">
        <v>1436.51</v>
      </c>
      <c r="C205" s="47">
        <v>14145.312</v>
      </c>
      <c r="D205" s="47">
        <f>VLOOKUP(A205,Data!$A$2:$B$860,2,FALSE)</f>
        <v>98.4</v>
      </c>
      <c r="E205" s="56">
        <f t="shared" si="38"/>
        <v>-6.6413662239089177E-2</v>
      </c>
      <c r="F205" s="56">
        <f t="shared" si="39"/>
        <v>3.9731723525519014E-2</v>
      </c>
      <c r="G205" s="57">
        <f t="shared" si="40"/>
        <v>0.27117961725614564</v>
      </c>
      <c r="H205" s="56">
        <f t="shared" si="45"/>
        <v>-3.7313432835821558E-3</v>
      </c>
      <c r="I205" s="56">
        <f t="shared" si="41"/>
        <v>3.9731723525519014E-2</v>
      </c>
      <c r="J205" s="57">
        <f t="shared" si="34"/>
        <v>0.39159582967104145</v>
      </c>
      <c r="K205" s="56">
        <f t="shared" si="46"/>
        <v>-8.3876980428704284E-3</v>
      </c>
      <c r="L205" s="56">
        <f t="shared" si="42"/>
        <v>3.9731723525519014E-2</v>
      </c>
      <c r="M205" s="57">
        <f t="shared" si="35"/>
        <v>0.45411759963669412</v>
      </c>
      <c r="N205" s="56">
        <f t="shared" si="47"/>
        <v>1.3245033112582627E-2</v>
      </c>
      <c r="O205" s="56">
        <f t="shared" si="43"/>
        <v>3.9731723525519014E-2</v>
      </c>
      <c r="P205" s="57">
        <f t="shared" si="36"/>
        <v>0.4493069257780799</v>
      </c>
      <c r="Q205" s="56">
        <f t="shared" si="48"/>
        <v>4.8756218905472659E-2</v>
      </c>
      <c r="R205" s="56">
        <f t="shared" si="44"/>
        <v>3.9731723525519014E-2</v>
      </c>
      <c r="S205" s="57">
        <f t="shared" si="37"/>
        <v>0.3517499275578766</v>
      </c>
    </row>
    <row r="206" spans="1:19" x14ac:dyDescent="0.45">
      <c r="A206" s="45">
        <v>36892</v>
      </c>
      <c r="B206" s="46">
        <v>1320.28</v>
      </c>
      <c r="C206" s="47">
        <v>14229.764999999999</v>
      </c>
      <c r="D206" s="47">
        <f>VLOOKUP(A206,Data!$A$2:$B$860,2,FALSE)</f>
        <v>91.5</v>
      </c>
      <c r="E206" s="56">
        <f t="shared" si="38"/>
        <v>-0.14565826330532206</v>
      </c>
      <c r="F206" s="56">
        <f t="shared" si="39"/>
        <v>2.9055943095086967E-2</v>
      </c>
      <c r="G206" s="57">
        <f t="shared" si="40"/>
        <v>0.22294294424138314</v>
      </c>
      <c r="H206" s="56">
        <f t="shared" si="45"/>
        <v>-6.6413662239089177E-2</v>
      </c>
      <c r="I206" s="56">
        <f t="shared" si="41"/>
        <v>2.9055943095086967E-2</v>
      </c>
      <c r="J206" s="57">
        <f t="shared" si="34"/>
        <v>0.36183913476603879</v>
      </c>
      <c r="K206" s="56">
        <f t="shared" si="46"/>
        <v>-3.7313432835821558E-3</v>
      </c>
      <c r="L206" s="56">
        <f t="shared" si="42"/>
        <v>2.9055943095086967E-2</v>
      </c>
      <c r="M206" s="57">
        <f t="shared" si="35"/>
        <v>0.45081843338794531</v>
      </c>
      <c r="N206" s="56">
        <f t="shared" si="47"/>
        <v>-8.3876980428704284E-3</v>
      </c>
      <c r="O206" s="56">
        <f t="shared" si="43"/>
        <v>2.9055943095086967E-2</v>
      </c>
      <c r="P206" s="57">
        <f t="shared" si="36"/>
        <v>0.44490825168628856</v>
      </c>
      <c r="Q206" s="56">
        <f t="shared" si="48"/>
        <v>1.3245033112582627E-2</v>
      </c>
      <c r="R206" s="56">
        <f t="shared" si="44"/>
        <v>2.9055943095086967E-2</v>
      </c>
      <c r="S206" s="57">
        <f t="shared" si="37"/>
        <v>0.34842645877419348</v>
      </c>
    </row>
    <row r="207" spans="1:19" x14ac:dyDescent="0.45">
      <c r="A207" s="45">
        <v>36982</v>
      </c>
      <c r="B207" s="46">
        <v>1160.33</v>
      </c>
      <c r="C207" s="47">
        <v>14183.12</v>
      </c>
      <c r="D207" s="47">
        <f>VLOOKUP(A207,Data!$A$2:$B$860,2,FALSE)</f>
        <v>92.6</v>
      </c>
      <c r="E207" s="56">
        <f t="shared" si="38"/>
        <v>-0.12969924812030087</v>
      </c>
      <c r="F207" s="56">
        <f t="shared" si="39"/>
        <v>2.1975051856706784E-2</v>
      </c>
      <c r="G207" s="57">
        <f t="shared" si="40"/>
        <v>0.22423379853189065</v>
      </c>
      <c r="H207" s="56">
        <f t="shared" si="45"/>
        <v>-0.14565826330532206</v>
      </c>
      <c r="I207" s="56">
        <f t="shared" si="41"/>
        <v>2.1975051856706784E-2</v>
      </c>
      <c r="J207" s="57">
        <f t="shared" si="34"/>
        <v>0.28635661686855424</v>
      </c>
      <c r="K207" s="56">
        <f t="shared" si="46"/>
        <v>-6.6413662239089177E-2</v>
      </c>
      <c r="L207" s="56">
        <f t="shared" si="42"/>
        <v>2.1975051856706784E-2</v>
      </c>
      <c r="M207" s="57">
        <f t="shared" si="35"/>
        <v>0.39288737732450535</v>
      </c>
      <c r="N207" s="56">
        <f t="shared" si="47"/>
        <v>-3.7313432835821558E-3</v>
      </c>
      <c r="O207" s="56">
        <f t="shared" si="43"/>
        <v>2.1975051856706784E-2</v>
      </c>
      <c r="P207" s="57">
        <f t="shared" si="36"/>
        <v>0.44557022913938382</v>
      </c>
      <c r="Q207" s="56">
        <f t="shared" si="48"/>
        <v>-8.3876980428704284E-3</v>
      </c>
      <c r="R207" s="56">
        <f t="shared" si="44"/>
        <v>2.1975051856706784E-2</v>
      </c>
      <c r="S207" s="57">
        <f t="shared" si="37"/>
        <v>0.34369984982584584</v>
      </c>
    </row>
    <row r="208" spans="1:19" x14ac:dyDescent="0.45">
      <c r="A208" s="45">
        <v>37073</v>
      </c>
      <c r="B208" s="46">
        <v>1224.42</v>
      </c>
      <c r="C208" s="47">
        <v>14271.694</v>
      </c>
      <c r="D208" s="47">
        <f>VLOOKUP(A208,Data!$A$2:$B$860,2,FALSE)</f>
        <v>81.8</v>
      </c>
      <c r="E208" s="56">
        <f t="shared" si="38"/>
        <v>-0.23408239700374533</v>
      </c>
      <c r="F208" s="56">
        <f t="shared" si="39"/>
        <v>9.9629832704311028E-3</v>
      </c>
      <c r="G208" s="57">
        <f t="shared" si="40"/>
        <v>0.26596027490474805</v>
      </c>
      <c r="H208" s="56">
        <f t="shared" si="45"/>
        <v>-0.12969924812030087</v>
      </c>
      <c r="I208" s="56">
        <f t="shared" si="41"/>
        <v>9.9629832704311028E-3</v>
      </c>
      <c r="J208" s="57">
        <f t="shared" si="34"/>
        <v>0.32047402889322335</v>
      </c>
      <c r="K208" s="56">
        <f t="shared" si="46"/>
        <v>-0.14565826330532206</v>
      </c>
      <c r="L208" s="56">
        <f t="shared" si="42"/>
        <v>9.9629832704311028E-3</v>
      </c>
      <c r="M208" s="57">
        <f t="shared" si="35"/>
        <v>0.27531043176729125</v>
      </c>
      <c r="N208" s="56">
        <f t="shared" si="47"/>
        <v>-6.6413662239089177E-2</v>
      </c>
      <c r="O208" s="56">
        <f t="shared" si="43"/>
        <v>9.9629832704311028E-3</v>
      </c>
      <c r="P208" s="57">
        <f t="shared" si="36"/>
        <v>0.34179594650679646</v>
      </c>
      <c r="Q208" s="56">
        <f t="shared" si="48"/>
        <v>-3.7313432835821558E-3</v>
      </c>
      <c r="R208" s="56">
        <f t="shared" si="44"/>
        <v>9.9629832704311028E-3</v>
      </c>
      <c r="S208" s="57">
        <f t="shared" si="37"/>
        <v>0.34894018117081721</v>
      </c>
    </row>
    <row r="209" spans="1:19" x14ac:dyDescent="0.45">
      <c r="A209" s="45">
        <v>37165</v>
      </c>
      <c r="B209" s="46">
        <v>1040.94</v>
      </c>
      <c r="C209" s="47">
        <v>14214.516</v>
      </c>
      <c r="D209" s="47">
        <f>VLOOKUP(A209,Data!$A$2:$B$860,2,FALSE)</f>
        <v>88.8</v>
      </c>
      <c r="E209" s="56">
        <f t="shared" si="38"/>
        <v>-9.7560975609756184E-2</v>
      </c>
      <c r="F209" s="56">
        <f t="shared" si="39"/>
        <v>4.8923629256110157E-3</v>
      </c>
      <c r="G209" s="57">
        <f t="shared" si="40"/>
        <v>0.44831955972733334</v>
      </c>
      <c r="H209" s="56">
        <f t="shared" si="45"/>
        <v>-0.23408239700374533</v>
      </c>
      <c r="I209" s="56">
        <f t="shared" si="41"/>
        <v>4.8923629256110157E-3</v>
      </c>
      <c r="J209" s="57">
        <f t="shared" si="34"/>
        <v>0.38956908792397954</v>
      </c>
      <c r="K209" s="56">
        <f t="shared" si="46"/>
        <v>-0.12969924812030087</v>
      </c>
      <c r="L209" s="56">
        <f t="shared" si="42"/>
        <v>4.8923629256110157E-3</v>
      </c>
      <c r="M209" s="57">
        <f t="shared" si="35"/>
        <v>0.32468068618363888</v>
      </c>
      <c r="N209" s="56">
        <f t="shared" si="47"/>
        <v>-0.14565826330532206</v>
      </c>
      <c r="O209" s="56">
        <f t="shared" si="43"/>
        <v>4.8923629256110157E-3</v>
      </c>
      <c r="P209" s="57">
        <f t="shared" si="36"/>
        <v>0.23772217486344044</v>
      </c>
      <c r="Q209" s="56">
        <f t="shared" si="48"/>
        <v>-6.6413662239089177E-2</v>
      </c>
      <c r="R209" s="56">
        <f t="shared" si="44"/>
        <v>4.8923629256110157E-3</v>
      </c>
      <c r="S209" s="57">
        <f t="shared" si="37"/>
        <v>0.23576767241524524</v>
      </c>
    </row>
    <row r="210" spans="1:19" x14ac:dyDescent="0.45">
      <c r="A210" s="45">
        <v>37257</v>
      </c>
      <c r="B210" s="46">
        <v>1148.08</v>
      </c>
      <c r="C210" s="47">
        <v>14253.574000000001</v>
      </c>
      <c r="D210" s="47">
        <f>VLOOKUP(A210,Data!$A$2:$B$860,2,FALSE)</f>
        <v>95.7</v>
      </c>
      <c r="E210" s="56">
        <f t="shared" si="38"/>
        <v>4.590163934426239E-2</v>
      </c>
      <c r="F210" s="56">
        <f t="shared" si="39"/>
        <v>1.6731829373148877E-3</v>
      </c>
      <c r="G210" s="57">
        <f t="shared" si="40"/>
        <v>0.45289543408088517</v>
      </c>
      <c r="H210" s="56">
        <f t="shared" si="45"/>
        <v>-9.7560975609756184E-2</v>
      </c>
      <c r="I210" s="56">
        <f t="shared" si="41"/>
        <v>1.6731829373148877E-3</v>
      </c>
      <c r="J210" s="57">
        <f t="shared" si="34"/>
        <v>0.56362637895934065</v>
      </c>
      <c r="K210" s="56">
        <f t="shared" si="46"/>
        <v>-0.23408239700374533</v>
      </c>
      <c r="L210" s="56">
        <f t="shared" si="42"/>
        <v>1.6731829373148877E-3</v>
      </c>
      <c r="M210" s="57">
        <f t="shared" si="35"/>
        <v>0.40891736589268646</v>
      </c>
      <c r="N210" s="56">
        <f t="shared" si="47"/>
        <v>-0.12969924812030087</v>
      </c>
      <c r="O210" s="56">
        <f t="shared" si="43"/>
        <v>1.6731829373148877E-3</v>
      </c>
      <c r="P210" s="57">
        <f t="shared" si="36"/>
        <v>0.2958634566474207</v>
      </c>
      <c r="Q210" s="56">
        <f t="shared" si="48"/>
        <v>-0.14565826330532206</v>
      </c>
      <c r="R210" s="56">
        <f t="shared" si="44"/>
        <v>1.6731829373148877E-3</v>
      </c>
      <c r="S210" s="57">
        <f t="shared" si="37"/>
        <v>0.14498946290373663</v>
      </c>
    </row>
    <row r="211" spans="1:19" x14ac:dyDescent="0.45">
      <c r="A211" s="45">
        <v>37347</v>
      </c>
      <c r="B211" s="46">
        <v>1147.3900000000001</v>
      </c>
      <c r="C211" s="47">
        <v>14372.785</v>
      </c>
      <c r="D211" s="47">
        <f>VLOOKUP(A211,Data!$A$2:$B$860,2,FALSE)</f>
        <v>92.4</v>
      </c>
      <c r="E211" s="56">
        <f t="shared" si="38"/>
        <v>-2.1598272138227959E-3</v>
      </c>
      <c r="F211" s="56">
        <f t="shared" si="39"/>
        <v>1.3372586567694578E-2</v>
      </c>
      <c r="G211" s="57">
        <f t="shared" si="40"/>
        <v>0.40444766085480127</v>
      </c>
      <c r="H211" s="56">
        <f t="shared" si="45"/>
        <v>4.590163934426239E-2</v>
      </c>
      <c r="I211" s="56">
        <f t="shared" si="41"/>
        <v>1.3372586567694578E-2</v>
      </c>
      <c r="J211" s="57">
        <f t="shared" si="34"/>
        <v>0.56566069677681752</v>
      </c>
      <c r="K211" s="56">
        <f t="shared" si="46"/>
        <v>-9.7560975609756184E-2</v>
      </c>
      <c r="L211" s="56">
        <f t="shared" si="42"/>
        <v>1.3372586567694578E-2</v>
      </c>
      <c r="M211" s="57">
        <f t="shared" si="35"/>
        <v>0.52161137938890889</v>
      </c>
      <c r="N211" s="56">
        <f t="shared" si="47"/>
        <v>-0.23408239700374533</v>
      </c>
      <c r="O211" s="56">
        <f t="shared" si="43"/>
        <v>1.3372586567694578E-2</v>
      </c>
      <c r="P211" s="57">
        <f t="shared" si="36"/>
        <v>0.3431805051224518</v>
      </c>
      <c r="Q211" s="56">
        <f t="shared" si="48"/>
        <v>-0.12969924812030087</v>
      </c>
      <c r="R211" s="56">
        <f t="shared" si="44"/>
        <v>1.3372586567694578E-2</v>
      </c>
      <c r="S211" s="57">
        <f t="shared" si="37"/>
        <v>0.1820561829837414</v>
      </c>
    </row>
    <row r="212" spans="1:19" x14ac:dyDescent="0.45">
      <c r="A212" s="45">
        <v>37438</v>
      </c>
      <c r="B212" s="46">
        <v>989.81</v>
      </c>
      <c r="C212" s="47">
        <v>14460.848</v>
      </c>
      <c r="D212" s="47">
        <f>VLOOKUP(A212,Data!$A$2:$B$860,2,FALSE)</f>
        <v>86.1</v>
      </c>
      <c r="E212" s="56">
        <f t="shared" si="38"/>
        <v>5.2567237163814173E-2</v>
      </c>
      <c r="F212" s="56">
        <f t="shared" si="39"/>
        <v>1.3253787532159889E-2</v>
      </c>
      <c r="G212" s="57">
        <f t="shared" si="40"/>
        <v>0.37219966245693303</v>
      </c>
      <c r="H212" s="56">
        <f t="shared" si="45"/>
        <v>-2.1598272138227959E-3</v>
      </c>
      <c r="I212" s="56">
        <f t="shared" si="41"/>
        <v>1.3253787532159889E-2</v>
      </c>
      <c r="J212" s="57">
        <f t="shared" si="34"/>
        <v>0.55398485069505565</v>
      </c>
      <c r="K212" s="56">
        <f t="shared" si="46"/>
        <v>4.590163934426239E-2</v>
      </c>
      <c r="L212" s="56">
        <f t="shared" si="42"/>
        <v>1.3253787532159889E-2</v>
      </c>
      <c r="M212" s="57">
        <f t="shared" si="35"/>
        <v>0.49494303590376104</v>
      </c>
      <c r="N212" s="56">
        <f t="shared" si="47"/>
        <v>-9.7560975609756184E-2</v>
      </c>
      <c r="O212" s="56">
        <f t="shared" si="43"/>
        <v>1.3253787532159889E-2</v>
      </c>
      <c r="P212" s="57">
        <f t="shared" si="36"/>
        <v>0.3973931046015281</v>
      </c>
      <c r="Q212" s="56">
        <f t="shared" si="48"/>
        <v>-0.23408239700374533</v>
      </c>
      <c r="R212" s="56">
        <f t="shared" si="44"/>
        <v>1.3253787532159889E-2</v>
      </c>
      <c r="S212" s="57">
        <f t="shared" si="37"/>
        <v>0.26063536109597013</v>
      </c>
    </row>
    <row r="213" spans="1:19" x14ac:dyDescent="0.45">
      <c r="A213" s="45">
        <v>37530</v>
      </c>
      <c r="B213" s="46">
        <v>815.28</v>
      </c>
      <c r="C213" s="47">
        <v>14519.633</v>
      </c>
      <c r="D213" s="47">
        <f>VLOOKUP(A213,Data!$A$2:$B$860,2,FALSE)</f>
        <v>86.7</v>
      </c>
      <c r="E213" s="56">
        <f t="shared" si="38"/>
        <v>-2.3648648648648574E-2</v>
      </c>
      <c r="F213" s="56">
        <f t="shared" si="39"/>
        <v>2.1465169830615416E-2</v>
      </c>
      <c r="G213" s="57">
        <f t="shared" si="40"/>
        <v>0.3789819519815173</v>
      </c>
      <c r="H213" s="56">
        <f t="shared" si="45"/>
        <v>5.2567237163814173E-2</v>
      </c>
      <c r="I213" s="56">
        <f t="shared" si="41"/>
        <v>2.1465169830615416E-2</v>
      </c>
      <c r="J213" s="57">
        <f t="shared" si="34"/>
        <v>0.53698335152951771</v>
      </c>
      <c r="K213" s="56">
        <f t="shared" si="46"/>
        <v>-2.1598272138227959E-3</v>
      </c>
      <c r="L213" s="56">
        <f t="shared" si="42"/>
        <v>2.1465169830615416E-2</v>
      </c>
      <c r="M213" s="57">
        <f t="shared" si="35"/>
        <v>0.50094165128770574</v>
      </c>
      <c r="N213" s="56">
        <f t="shared" si="47"/>
        <v>4.590163934426239E-2</v>
      </c>
      <c r="O213" s="56">
        <f t="shared" si="43"/>
        <v>2.1465169830615416E-2</v>
      </c>
      <c r="P213" s="57">
        <f t="shared" si="36"/>
        <v>0.3862530416766381</v>
      </c>
      <c r="Q213" s="56">
        <f t="shared" si="48"/>
        <v>-9.7560975609756184E-2</v>
      </c>
      <c r="R213" s="56">
        <f t="shared" si="44"/>
        <v>2.1465169830615416E-2</v>
      </c>
      <c r="S213" s="57">
        <f t="shared" si="37"/>
        <v>0.29432001779037659</v>
      </c>
    </row>
    <row r="214" spans="1:19" x14ac:dyDescent="0.45">
      <c r="A214" s="45">
        <v>37622</v>
      </c>
      <c r="B214" s="46">
        <v>879.82</v>
      </c>
      <c r="C214" s="47">
        <v>14537.58</v>
      </c>
      <c r="D214" s="47">
        <f>VLOOKUP(A214,Data!$A$2:$B$860,2,FALSE)</f>
        <v>77.599999999999994</v>
      </c>
      <c r="E214" s="56">
        <f t="shared" si="38"/>
        <v>-0.18913270637408575</v>
      </c>
      <c r="F214" s="56">
        <f t="shared" si="39"/>
        <v>1.9925248221954739E-2</v>
      </c>
      <c r="G214" s="57">
        <f t="shared" si="40"/>
        <v>0.45821501081994226</v>
      </c>
      <c r="H214" s="56">
        <f t="shared" si="45"/>
        <v>-2.3648648648648574E-2</v>
      </c>
      <c r="I214" s="56">
        <f t="shared" si="41"/>
        <v>1.9925248221954739E-2</v>
      </c>
      <c r="J214" s="57">
        <f t="shared" si="34"/>
        <v>0.55593275805757991</v>
      </c>
      <c r="K214" s="56">
        <f t="shared" si="46"/>
        <v>5.2567237163814173E-2</v>
      </c>
      <c r="L214" s="56">
        <f t="shared" si="42"/>
        <v>1.9925248221954739E-2</v>
      </c>
      <c r="M214" s="57">
        <f t="shared" si="35"/>
        <v>0.48708385665918075</v>
      </c>
      <c r="N214" s="56">
        <f t="shared" si="47"/>
        <v>-2.1598272138227959E-3</v>
      </c>
      <c r="O214" s="56">
        <f t="shared" si="43"/>
        <v>1.9925248221954739E-2</v>
      </c>
      <c r="P214" s="57">
        <f t="shared" si="36"/>
        <v>0.40573901405916762</v>
      </c>
      <c r="Q214" s="56">
        <f t="shared" si="48"/>
        <v>4.590163934426239E-2</v>
      </c>
      <c r="R214" s="56">
        <f t="shared" si="44"/>
        <v>1.9925248221954739E-2</v>
      </c>
      <c r="S214" s="57">
        <f t="shared" si="37"/>
        <v>0.28056818471281475</v>
      </c>
    </row>
    <row r="215" spans="1:19" x14ac:dyDescent="0.45">
      <c r="A215" s="45">
        <v>37712</v>
      </c>
      <c r="B215" s="46">
        <v>848.18</v>
      </c>
      <c r="C215" s="47">
        <v>14614.141</v>
      </c>
      <c r="D215" s="47">
        <f>VLOOKUP(A215,Data!$A$2:$B$860,2,FALSE)</f>
        <v>89.7</v>
      </c>
      <c r="E215" s="56">
        <f t="shared" si="38"/>
        <v>-2.9220779220779258E-2</v>
      </c>
      <c r="F215" s="56">
        <f t="shared" si="39"/>
        <v>1.6792570124718242E-2</v>
      </c>
      <c r="G215" s="57">
        <f t="shared" si="40"/>
        <v>0.44963391644435757</v>
      </c>
      <c r="H215" s="56">
        <f t="shared" si="45"/>
        <v>-0.18913270637408575</v>
      </c>
      <c r="I215" s="56">
        <f t="shared" si="41"/>
        <v>1.6792570124718242E-2</v>
      </c>
      <c r="J215" s="57">
        <f t="shared" ref="J215:J278" si="49">CORREL(H175:H215,I175:I215)</f>
        <v>0.60819717434680209</v>
      </c>
      <c r="K215" s="56">
        <f t="shared" si="46"/>
        <v>-2.3648648648648574E-2</v>
      </c>
      <c r="L215" s="56">
        <f t="shared" si="42"/>
        <v>1.6792570124718242E-2</v>
      </c>
      <c r="M215" s="57">
        <f t="shared" ref="M215:M278" si="50">CORREL(K175:K215,L175:L215)</f>
        <v>0.52592697341549166</v>
      </c>
      <c r="N215" s="56">
        <f t="shared" si="47"/>
        <v>5.2567237163814173E-2</v>
      </c>
      <c r="O215" s="56">
        <f t="shared" si="43"/>
        <v>1.6792570124718242E-2</v>
      </c>
      <c r="P215" s="57">
        <f t="shared" ref="P215:P278" si="51">CORREL(N175:N215,O175:O215)</f>
        <v>0.39831730420268674</v>
      </c>
      <c r="Q215" s="56">
        <f t="shared" si="48"/>
        <v>-2.1598272138227959E-3</v>
      </c>
      <c r="R215" s="56">
        <f t="shared" si="44"/>
        <v>1.6792570124718242E-2</v>
      </c>
      <c r="S215" s="57">
        <f t="shared" ref="S215:S278" si="52">CORREL(Q175:Q215,R175:R215)</f>
        <v>0.32243454786586706</v>
      </c>
    </row>
    <row r="216" spans="1:19" x14ac:dyDescent="0.45">
      <c r="A216" s="45">
        <v>37803</v>
      </c>
      <c r="B216" s="46">
        <v>974.5</v>
      </c>
      <c r="C216" s="47">
        <v>14743.566999999999</v>
      </c>
      <c r="D216" s="47">
        <f>VLOOKUP(A216,Data!$A$2:$B$860,2,FALSE)</f>
        <v>87.7</v>
      </c>
      <c r="E216" s="56">
        <f t="shared" si="38"/>
        <v>1.8583042973286945E-2</v>
      </c>
      <c r="F216" s="56">
        <f t="shared" si="39"/>
        <v>1.9550651524723905E-2</v>
      </c>
      <c r="G216" s="57">
        <f t="shared" si="40"/>
        <v>0.44006353775897233</v>
      </c>
      <c r="H216" s="56">
        <f t="shared" si="45"/>
        <v>-2.9220779220779258E-2</v>
      </c>
      <c r="I216" s="56">
        <f t="shared" si="41"/>
        <v>1.9550651524723905E-2</v>
      </c>
      <c r="J216" s="57">
        <f t="shared" si="49"/>
        <v>0.62661907080226242</v>
      </c>
      <c r="K216" s="56">
        <f t="shared" si="46"/>
        <v>-0.18913270637408575</v>
      </c>
      <c r="L216" s="56">
        <f t="shared" si="42"/>
        <v>1.9550651524723905E-2</v>
      </c>
      <c r="M216" s="57">
        <f t="shared" si="50"/>
        <v>0.63109103466839567</v>
      </c>
      <c r="N216" s="56">
        <f t="shared" si="47"/>
        <v>-2.3648648648648574E-2</v>
      </c>
      <c r="O216" s="56">
        <f t="shared" si="43"/>
        <v>1.9550651524723905E-2</v>
      </c>
      <c r="P216" s="57">
        <f t="shared" si="51"/>
        <v>0.41143934425153195</v>
      </c>
      <c r="Q216" s="56">
        <f t="shared" si="48"/>
        <v>5.2567237163814173E-2</v>
      </c>
      <c r="R216" s="56">
        <f t="shared" si="44"/>
        <v>1.9550651524723905E-2</v>
      </c>
      <c r="S216" s="57">
        <f t="shared" si="52"/>
        <v>0.31008593395849254</v>
      </c>
    </row>
    <row r="217" spans="1:19" x14ac:dyDescent="0.45">
      <c r="A217" s="45">
        <v>37895</v>
      </c>
      <c r="B217" s="46">
        <v>995.97</v>
      </c>
      <c r="C217" s="47">
        <v>14988.781999999999</v>
      </c>
      <c r="D217" s="47">
        <f>VLOOKUP(A217,Data!$A$2:$B$860,2,FALSE)</f>
        <v>92.6</v>
      </c>
      <c r="E217" s="56">
        <f t="shared" si="38"/>
        <v>6.8050749711649372E-2</v>
      </c>
      <c r="F217" s="56">
        <f t="shared" si="39"/>
        <v>3.2311353875128956E-2</v>
      </c>
      <c r="G217" s="57">
        <f t="shared" si="40"/>
        <v>0.43984473086598308</v>
      </c>
      <c r="H217" s="56">
        <f t="shared" si="45"/>
        <v>1.8583042973286945E-2</v>
      </c>
      <c r="I217" s="56">
        <f t="shared" si="41"/>
        <v>3.2311353875128956E-2</v>
      </c>
      <c r="J217" s="57">
        <f t="shared" si="49"/>
        <v>0.62818659895938156</v>
      </c>
      <c r="K217" s="56">
        <f t="shared" si="46"/>
        <v>-2.9220779220779258E-2</v>
      </c>
      <c r="L217" s="56">
        <f t="shared" si="42"/>
        <v>3.2311353875128956E-2</v>
      </c>
      <c r="M217" s="57">
        <f t="shared" si="50"/>
        <v>0.66204110853171616</v>
      </c>
      <c r="N217" s="56">
        <f t="shared" si="47"/>
        <v>-0.18913270637408575</v>
      </c>
      <c r="O217" s="56">
        <f t="shared" si="43"/>
        <v>3.2311353875128956E-2</v>
      </c>
      <c r="P217" s="57">
        <f t="shared" si="51"/>
        <v>0.49053447382758619</v>
      </c>
      <c r="Q217" s="56">
        <f t="shared" si="48"/>
        <v>-2.3648648648648574E-2</v>
      </c>
      <c r="R217" s="56">
        <f t="shared" si="44"/>
        <v>3.2311353875128956E-2</v>
      </c>
      <c r="S217" s="57">
        <f t="shared" si="52"/>
        <v>0.30496781300845655</v>
      </c>
    </row>
    <row r="218" spans="1:19" x14ac:dyDescent="0.45">
      <c r="A218" s="45">
        <v>37987</v>
      </c>
      <c r="B218" s="46">
        <v>1111.92</v>
      </c>
      <c r="C218" s="47">
        <v>15162.76</v>
      </c>
      <c r="D218" s="47">
        <f>VLOOKUP(A218,Data!$A$2:$B$860,2,FALSE)</f>
        <v>95.8</v>
      </c>
      <c r="E218" s="56">
        <f t="shared" si="38"/>
        <v>0.23453608247422686</v>
      </c>
      <c r="F218" s="56">
        <f t="shared" si="39"/>
        <v>4.3004406510574578E-2</v>
      </c>
      <c r="G218" s="57">
        <f t="shared" si="40"/>
        <v>0.44138764376432837</v>
      </c>
      <c r="H218" s="56">
        <f t="shared" si="45"/>
        <v>6.8050749711649372E-2</v>
      </c>
      <c r="I218" s="56">
        <f t="shared" si="41"/>
        <v>4.3004406510574578E-2</v>
      </c>
      <c r="J218" s="57">
        <f t="shared" si="49"/>
        <v>0.6439951952566183</v>
      </c>
      <c r="K218" s="56">
        <f t="shared" si="46"/>
        <v>1.8583042973286945E-2</v>
      </c>
      <c r="L218" s="56">
        <f t="shared" si="42"/>
        <v>4.3004406510574578E-2</v>
      </c>
      <c r="M218" s="57">
        <f t="shared" si="50"/>
        <v>0.66723748976481179</v>
      </c>
      <c r="N218" s="56">
        <f t="shared" si="47"/>
        <v>-2.9220779220779258E-2</v>
      </c>
      <c r="O218" s="56">
        <f t="shared" si="43"/>
        <v>4.3004406510574578E-2</v>
      </c>
      <c r="P218" s="57">
        <f t="shared" si="51"/>
        <v>0.52396796011741487</v>
      </c>
      <c r="Q218" s="56">
        <f t="shared" si="48"/>
        <v>-0.18913270637408575</v>
      </c>
      <c r="R218" s="56">
        <f t="shared" si="44"/>
        <v>4.3004406510574578E-2</v>
      </c>
      <c r="S218" s="57">
        <f t="shared" si="52"/>
        <v>0.36482436258481477</v>
      </c>
    </row>
    <row r="219" spans="1:19" x14ac:dyDescent="0.45">
      <c r="A219" s="45">
        <v>38078</v>
      </c>
      <c r="B219" s="46">
        <v>1126.21</v>
      </c>
      <c r="C219" s="47">
        <v>15248.68</v>
      </c>
      <c r="D219" s="47">
        <f>VLOOKUP(A219,Data!$A$2:$B$860,2,FALSE)</f>
        <v>95.6</v>
      </c>
      <c r="E219" s="56">
        <f t="shared" si="38"/>
        <v>6.577480490523957E-2</v>
      </c>
      <c r="F219" s="56">
        <f t="shared" si="39"/>
        <v>4.3419520859967031E-2</v>
      </c>
      <c r="G219" s="57">
        <f t="shared" si="40"/>
        <v>0.45884954203321254</v>
      </c>
      <c r="H219" s="56">
        <f t="shared" si="45"/>
        <v>0.23453608247422686</v>
      </c>
      <c r="I219" s="56">
        <f t="shared" si="41"/>
        <v>4.3419520859967031E-2</v>
      </c>
      <c r="J219" s="57">
        <f t="shared" si="49"/>
        <v>0.62969355505916824</v>
      </c>
      <c r="K219" s="56">
        <f t="shared" si="46"/>
        <v>6.8050749711649372E-2</v>
      </c>
      <c r="L219" s="56">
        <f t="shared" si="42"/>
        <v>4.3419520859967031E-2</v>
      </c>
      <c r="M219" s="57">
        <f t="shared" si="50"/>
        <v>0.6790902663932491</v>
      </c>
      <c r="N219" s="56">
        <f t="shared" si="47"/>
        <v>1.8583042973286945E-2</v>
      </c>
      <c r="O219" s="56">
        <f t="shared" si="43"/>
        <v>4.3419520859967031E-2</v>
      </c>
      <c r="P219" s="57">
        <f t="shared" si="51"/>
        <v>0.52680952895321609</v>
      </c>
      <c r="Q219" s="56">
        <f t="shared" si="48"/>
        <v>-2.9220779220779258E-2</v>
      </c>
      <c r="R219" s="56">
        <f t="shared" si="44"/>
        <v>4.3419520859967031E-2</v>
      </c>
      <c r="S219" s="57">
        <f t="shared" si="52"/>
        <v>0.38620802771149693</v>
      </c>
    </row>
    <row r="220" spans="1:19" x14ac:dyDescent="0.45">
      <c r="A220" s="45">
        <v>38169</v>
      </c>
      <c r="B220" s="46">
        <v>1140.8399999999999</v>
      </c>
      <c r="C220" s="47">
        <v>15366.85</v>
      </c>
      <c r="D220" s="47">
        <f>VLOOKUP(A220,Data!$A$2:$B$860,2,FALSE)</f>
        <v>94.2</v>
      </c>
      <c r="E220" s="56">
        <f t="shared" si="38"/>
        <v>7.4116305587229148E-2</v>
      </c>
      <c r="F220" s="56">
        <f t="shared" si="39"/>
        <v>4.2274912170168877E-2</v>
      </c>
      <c r="G220" s="57">
        <f t="shared" si="40"/>
        <v>0.47208888989774583</v>
      </c>
      <c r="H220" s="56">
        <f t="shared" si="45"/>
        <v>6.577480490523957E-2</v>
      </c>
      <c r="I220" s="56">
        <f t="shared" si="41"/>
        <v>4.2274912170168877E-2</v>
      </c>
      <c r="J220" s="57">
        <f t="shared" si="49"/>
        <v>0.63533243023275865</v>
      </c>
      <c r="K220" s="56">
        <f t="shared" si="46"/>
        <v>0.23453608247422686</v>
      </c>
      <c r="L220" s="56">
        <f t="shared" si="42"/>
        <v>4.2274912170168877E-2</v>
      </c>
      <c r="M220" s="57">
        <f t="shared" si="50"/>
        <v>0.66032635521965377</v>
      </c>
      <c r="N220" s="56">
        <f t="shared" si="47"/>
        <v>6.8050749711649372E-2</v>
      </c>
      <c r="O220" s="56">
        <f t="shared" si="43"/>
        <v>4.2274912170168877E-2</v>
      </c>
      <c r="P220" s="57">
        <f t="shared" si="51"/>
        <v>0.53238699731551331</v>
      </c>
      <c r="Q220" s="56">
        <f t="shared" si="48"/>
        <v>1.8583042973286945E-2</v>
      </c>
      <c r="R220" s="56">
        <f t="shared" si="44"/>
        <v>4.2274912170168877E-2</v>
      </c>
      <c r="S220" s="57">
        <f t="shared" si="52"/>
        <v>0.38671000417172308</v>
      </c>
    </row>
    <row r="221" spans="1:19" x14ac:dyDescent="0.45">
      <c r="A221" s="45">
        <v>38261</v>
      </c>
      <c r="B221" s="46">
        <v>1114.58</v>
      </c>
      <c r="C221" s="47">
        <v>15512.619000000001</v>
      </c>
      <c r="D221" s="47">
        <f>VLOOKUP(A221,Data!$A$2:$B$860,2,FALSE)</f>
        <v>97.1</v>
      </c>
      <c r="E221" s="56">
        <f t="shared" si="38"/>
        <v>4.8596112311015016E-2</v>
      </c>
      <c r="F221" s="56">
        <f t="shared" si="39"/>
        <v>3.4948603562317659E-2</v>
      </c>
      <c r="G221" s="57">
        <f t="shared" si="40"/>
        <v>0.46646920014573628</v>
      </c>
      <c r="H221" s="56">
        <f t="shared" si="45"/>
        <v>7.4116305587229148E-2</v>
      </c>
      <c r="I221" s="56">
        <f t="shared" si="41"/>
        <v>3.4948603562317659E-2</v>
      </c>
      <c r="J221" s="57">
        <f t="shared" si="49"/>
        <v>0.62889542388149811</v>
      </c>
      <c r="K221" s="56">
        <f t="shared" si="46"/>
        <v>6.577480490523957E-2</v>
      </c>
      <c r="L221" s="56">
        <f t="shared" si="42"/>
        <v>3.4948603562317659E-2</v>
      </c>
      <c r="M221" s="57">
        <f t="shared" si="50"/>
        <v>0.65543560562120173</v>
      </c>
      <c r="N221" s="56">
        <f t="shared" si="47"/>
        <v>0.23453608247422686</v>
      </c>
      <c r="O221" s="56">
        <f t="shared" si="43"/>
        <v>3.4948603562317659E-2</v>
      </c>
      <c r="P221" s="57">
        <f t="shared" si="51"/>
        <v>0.5033121786373046</v>
      </c>
      <c r="Q221" s="56">
        <f t="shared" si="48"/>
        <v>6.8050749711649372E-2</v>
      </c>
      <c r="R221" s="56">
        <f t="shared" si="44"/>
        <v>3.4948603562317659E-2</v>
      </c>
      <c r="S221" s="57">
        <f t="shared" si="52"/>
        <v>0.38291424871166785</v>
      </c>
    </row>
    <row r="222" spans="1:19" x14ac:dyDescent="0.45">
      <c r="A222" s="45">
        <v>38353</v>
      </c>
      <c r="B222" s="46">
        <v>1211.92</v>
      </c>
      <c r="C222" s="47">
        <v>15670.88</v>
      </c>
      <c r="D222" s="47">
        <f>VLOOKUP(A222,Data!$A$2:$B$860,2,FALSE)</f>
        <v>92.6</v>
      </c>
      <c r="E222" s="56">
        <f t="shared" si="38"/>
        <v>-3.3402922755741193E-2</v>
      </c>
      <c r="F222" s="56">
        <f t="shared" si="39"/>
        <v>3.3511049439547858E-2</v>
      </c>
      <c r="G222" s="57">
        <f t="shared" si="40"/>
        <v>0.45774168941271559</v>
      </c>
      <c r="H222" s="56">
        <f t="shared" si="45"/>
        <v>4.8596112311015016E-2</v>
      </c>
      <c r="I222" s="56">
        <f t="shared" si="41"/>
        <v>3.3511049439547858E-2</v>
      </c>
      <c r="J222" s="57">
        <f t="shared" si="49"/>
        <v>0.62596511214863071</v>
      </c>
      <c r="K222" s="56">
        <f t="shared" si="46"/>
        <v>7.4116305587229148E-2</v>
      </c>
      <c r="L222" s="56">
        <f t="shared" si="42"/>
        <v>3.3511049439547858E-2</v>
      </c>
      <c r="M222" s="57">
        <f t="shared" si="50"/>
        <v>0.64584373135662487</v>
      </c>
      <c r="N222" s="56">
        <f t="shared" si="47"/>
        <v>6.577480490523957E-2</v>
      </c>
      <c r="O222" s="56">
        <f t="shared" si="43"/>
        <v>3.3511049439547858E-2</v>
      </c>
      <c r="P222" s="57">
        <f t="shared" si="51"/>
        <v>0.49580036280539225</v>
      </c>
      <c r="Q222" s="56">
        <f t="shared" si="48"/>
        <v>0.23453608247422686</v>
      </c>
      <c r="R222" s="56">
        <f t="shared" si="44"/>
        <v>3.3511049439547858E-2</v>
      </c>
      <c r="S222" s="57">
        <f t="shared" si="52"/>
        <v>0.36111520583982382</v>
      </c>
    </row>
    <row r="223" spans="1:19" x14ac:dyDescent="0.45">
      <c r="A223" s="45">
        <v>38443</v>
      </c>
      <c r="B223" s="46">
        <v>1180.5899999999999</v>
      </c>
      <c r="C223" s="47">
        <v>15844.727000000001</v>
      </c>
      <c r="D223" s="47">
        <f>VLOOKUP(A223,Data!$A$2:$B$860,2,FALSE)</f>
        <v>96</v>
      </c>
      <c r="E223" s="56">
        <f t="shared" si="38"/>
        <v>4.1841004184099972E-3</v>
      </c>
      <c r="F223" s="56">
        <f t="shared" si="39"/>
        <v>3.9088432572524257E-2</v>
      </c>
      <c r="G223" s="57">
        <f t="shared" si="40"/>
        <v>0.46177948902107036</v>
      </c>
      <c r="H223" s="56">
        <f t="shared" si="45"/>
        <v>-3.3402922755741193E-2</v>
      </c>
      <c r="I223" s="56">
        <f t="shared" si="41"/>
        <v>3.9088432572524257E-2</v>
      </c>
      <c r="J223" s="57">
        <f t="shared" si="49"/>
        <v>0.61446537806073964</v>
      </c>
      <c r="K223" s="56">
        <f t="shared" si="46"/>
        <v>4.8596112311015016E-2</v>
      </c>
      <c r="L223" s="56">
        <f t="shared" si="42"/>
        <v>3.9088432572524257E-2</v>
      </c>
      <c r="M223" s="57">
        <f t="shared" si="50"/>
        <v>0.65286940329551701</v>
      </c>
      <c r="N223" s="56">
        <f t="shared" si="47"/>
        <v>7.4116305587229148E-2</v>
      </c>
      <c r="O223" s="56">
        <f t="shared" si="43"/>
        <v>3.9088432572524257E-2</v>
      </c>
      <c r="P223" s="57">
        <f t="shared" si="51"/>
        <v>0.49302018690839555</v>
      </c>
      <c r="Q223" s="56">
        <f t="shared" si="48"/>
        <v>6.577480490523957E-2</v>
      </c>
      <c r="R223" s="56">
        <f t="shared" si="44"/>
        <v>3.9088432572524257E-2</v>
      </c>
      <c r="S223" s="57">
        <f t="shared" si="52"/>
        <v>0.3595795527197751</v>
      </c>
    </row>
    <row r="224" spans="1:19" x14ac:dyDescent="0.45">
      <c r="A224" s="45">
        <v>38534</v>
      </c>
      <c r="B224" s="46">
        <v>1191.33</v>
      </c>
      <c r="C224" s="47">
        <v>15922.781999999999</v>
      </c>
      <c r="D224" s="47">
        <f>VLOOKUP(A224,Data!$A$2:$B$860,2,FALSE)</f>
        <v>76.900000000000006</v>
      </c>
      <c r="E224" s="56">
        <f t="shared" si="38"/>
        <v>-0.18365180467091291</v>
      </c>
      <c r="F224" s="56">
        <f t="shared" si="39"/>
        <v>3.6177355801611855E-2</v>
      </c>
      <c r="G224" s="57">
        <f t="shared" si="40"/>
        <v>0.42582594160923859</v>
      </c>
      <c r="H224" s="56">
        <f t="shared" si="45"/>
        <v>4.1841004184099972E-3</v>
      </c>
      <c r="I224" s="56">
        <f t="shared" si="41"/>
        <v>3.6177355801611855E-2</v>
      </c>
      <c r="J224" s="57">
        <f t="shared" si="49"/>
        <v>0.61501417866323638</v>
      </c>
      <c r="K224" s="56">
        <f t="shared" si="46"/>
        <v>-3.3402922755741193E-2</v>
      </c>
      <c r="L224" s="56">
        <f t="shared" si="42"/>
        <v>3.6177355801611855E-2</v>
      </c>
      <c r="M224" s="57">
        <f t="shared" si="50"/>
        <v>0.65253208527876805</v>
      </c>
      <c r="N224" s="56">
        <f t="shared" si="47"/>
        <v>4.8596112311015016E-2</v>
      </c>
      <c r="O224" s="56">
        <f t="shared" si="43"/>
        <v>3.6177355801611855E-2</v>
      </c>
      <c r="P224" s="57">
        <f t="shared" si="51"/>
        <v>0.51223306766425503</v>
      </c>
      <c r="Q224" s="56">
        <f t="shared" si="48"/>
        <v>7.4116305587229148E-2</v>
      </c>
      <c r="R224" s="56">
        <f t="shared" si="44"/>
        <v>3.6177355801611855E-2</v>
      </c>
      <c r="S224" s="57">
        <f t="shared" si="52"/>
        <v>0.36446409504013388</v>
      </c>
    </row>
    <row r="225" spans="1:19" x14ac:dyDescent="0.45">
      <c r="A225" s="45">
        <v>38626</v>
      </c>
      <c r="B225" s="46">
        <v>1228.81</v>
      </c>
      <c r="C225" s="47">
        <v>16047.587</v>
      </c>
      <c r="D225" s="47">
        <f>VLOOKUP(A225,Data!$A$2:$B$860,2,FALSE)</f>
        <v>91.5</v>
      </c>
      <c r="E225" s="56">
        <f t="shared" si="38"/>
        <v>-5.7672502574665274E-2</v>
      </c>
      <c r="F225" s="56">
        <f t="shared" si="39"/>
        <v>3.4485988471707918E-2</v>
      </c>
      <c r="G225" s="57">
        <f t="shared" si="40"/>
        <v>0.42009297045599142</v>
      </c>
      <c r="H225" s="56">
        <f t="shared" si="45"/>
        <v>-0.18365180467091291</v>
      </c>
      <c r="I225" s="56">
        <f t="shared" si="41"/>
        <v>3.4485988471707918E-2</v>
      </c>
      <c r="J225" s="57">
        <f t="shared" si="49"/>
        <v>0.58425116817828604</v>
      </c>
      <c r="K225" s="56">
        <f t="shared" si="46"/>
        <v>4.1841004184099972E-3</v>
      </c>
      <c r="L225" s="56">
        <f t="shared" si="42"/>
        <v>3.4485988471707918E-2</v>
      </c>
      <c r="M225" s="57">
        <f t="shared" si="50"/>
        <v>0.65302202161558065</v>
      </c>
      <c r="N225" s="56">
        <f t="shared" si="47"/>
        <v>-3.3402922755741193E-2</v>
      </c>
      <c r="O225" s="56">
        <f t="shared" si="43"/>
        <v>3.4485988471707918E-2</v>
      </c>
      <c r="P225" s="57">
        <f t="shared" si="51"/>
        <v>0.53328224682823555</v>
      </c>
      <c r="Q225" s="56">
        <f t="shared" si="48"/>
        <v>4.8596112311015016E-2</v>
      </c>
      <c r="R225" s="56">
        <f t="shared" si="44"/>
        <v>3.4485988471707918E-2</v>
      </c>
      <c r="S225" s="57">
        <f t="shared" si="52"/>
        <v>0.4184287214184621</v>
      </c>
    </row>
    <row r="226" spans="1:19" x14ac:dyDescent="0.45">
      <c r="A226" s="45">
        <v>38718</v>
      </c>
      <c r="B226" s="46">
        <v>1248.29</v>
      </c>
      <c r="C226" s="47">
        <v>16136.734</v>
      </c>
      <c r="D226" s="47">
        <f>VLOOKUP(A226,Data!$A$2:$B$860,2,FALSE)</f>
        <v>88.9</v>
      </c>
      <c r="E226" s="56">
        <f t="shared" si="38"/>
        <v>-3.9956803455723389E-2</v>
      </c>
      <c r="F226" s="56">
        <f t="shared" si="39"/>
        <v>2.9727366937913002E-2</v>
      </c>
      <c r="G226" s="57">
        <f t="shared" si="40"/>
        <v>0.41825374899702161</v>
      </c>
      <c r="H226" s="56">
        <f t="shared" si="45"/>
        <v>-5.7672502574665274E-2</v>
      </c>
      <c r="I226" s="56">
        <f t="shared" si="41"/>
        <v>2.9727366937913002E-2</v>
      </c>
      <c r="J226" s="57">
        <f t="shared" si="49"/>
        <v>0.58404531226733158</v>
      </c>
      <c r="K226" s="56">
        <f t="shared" si="46"/>
        <v>-0.18365180467091291</v>
      </c>
      <c r="L226" s="56">
        <f t="shared" si="42"/>
        <v>2.9727366937913002E-2</v>
      </c>
      <c r="M226" s="57">
        <f t="shared" si="50"/>
        <v>0.63631995306094413</v>
      </c>
      <c r="N226" s="56">
        <f t="shared" si="47"/>
        <v>4.1841004184099972E-3</v>
      </c>
      <c r="O226" s="56">
        <f t="shared" si="43"/>
        <v>2.9727366937913002E-2</v>
      </c>
      <c r="P226" s="57">
        <f t="shared" si="51"/>
        <v>0.53198648138108151</v>
      </c>
      <c r="Q226" s="56">
        <f t="shared" si="48"/>
        <v>-3.3402922755741193E-2</v>
      </c>
      <c r="R226" s="56">
        <f t="shared" si="44"/>
        <v>2.9727366937913002E-2</v>
      </c>
      <c r="S226" s="57">
        <f t="shared" si="52"/>
        <v>0.43706275374788617</v>
      </c>
    </row>
    <row r="227" spans="1:19" x14ac:dyDescent="0.45">
      <c r="A227" s="45">
        <v>38808</v>
      </c>
      <c r="B227" s="46">
        <v>1294.83</v>
      </c>
      <c r="C227" s="47">
        <v>16353.834999999999</v>
      </c>
      <c r="D227" s="47">
        <f>VLOOKUP(A227,Data!$A$2:$B$860,2,FALSE)</f>
        <v>84.9</v>
      </c>
      <c r="E227" s="56">
        <f t="shared" si="38"/>
        <v>-0.11562499999999998</v>
      </c>
      <c r="F227" s="56">
        <f t="shared" si="39"/>
        <v>3.2131067957182013E-2</v>
      </c>
      <c r="G227" s="57">
        <f t="shared" si="40"/>
        <v>0.42948758884974564</v>
      </c>
      <c r="H227" s="56">
        <f t="shared" si="45"/>
        <v>-3.9956803455723389E-2</v>
      </c>
      <c r="I227" s="56">
        <f t="shared" si="41"/>
        <v>3.2131067957182013E-2</v>
      </c>
      <c r="J227" s="57">
        <f t="shared" si="49"/>
        <v>0.58070664718693243</v>
      </c>
      <c r="K227" s="56">
        <f t="shared" si="46"/>
        <v>-5.7672502574665274E-2</v>
      </c>
      <c r="L227" s="56">
        <f t="shared" si="42"/>
        <v>3.2131067957182013E-2</v>
      </c>
      <c r="M227" s="57">
        <f t="shared" si="50"/>
        <v>0.63511660182860175</v>
      </c>
      <c r="N227" s="56">
        <f t="shared" si="47"/>
        <v>-0.18365180467091291</v>
      </c>
      <c r="O227" s="56">
        <f t="shared" si="43"/>
        <v>3.2131067957182013E-2</v>
      </c>
      <c r="P227" s="57">
        <f t="shared" si="51"/>
        <v>0.51831963651347668</v>
      </c>
      <c r="Q227" s="56">
        <f t="shared" si="48"/>
        <v>4.1841004184099972E-3</v>
      </c>
      <c r="R227" s="56">
        <f t="shared" si="44"/>
        <v>3.2131067957182013E-2</v>
      </c>
      <c r="S227" s="57">
        <f t="shared" si="52"/>
        <v>0.43658158302967021</v>
      </c>
    </row>
    <row r="228" spans="1:19" x14ac:dyDescent="0.45">
      <c r="A228" s="45">
        <v>38899</v>
      </c>
      <c r="B228" s="46">
        <v>1270.2</v>
      </c>
      <c r="C228" s="47">
        <v>16396.151000000002</v>
      </c>
      <c r="D228" s="47">
        <f>VLOOKUP(A228,Data!$A$2:$B$860,2,FALSE)</f>
        <v>85.4</v>
      </c>
      <c r="E228" s="56">
        <f t="shared" si="38"/>
        <v>0.11053315994798441</v>
      </c>
      <c r="F228" s="56">
        <f t="shared" si="39"/>
        <v>2.9729038556202125E-2</v>
      </c>
      <c r="G228" s="57">
        <f t="shared" si="40"/>
        <v>0.41233432874344572</v>
      </c>
      <c r="H228" s="56">
        <f t="shared" si="45"/>
        <v>-0.11562499999999998</v>
      </c>
      <c r="I228" s="56">
        <f t="shared" si="41"/>
        <v>2.9729038556202125E-2</v>
      </c>
      <c r="J228" s="57">
        <f t="shared" si="49"/>
        <v>0.58995055886861636</v>
      </c>
      <c r="K228" s="56">
        <f t="shared" si="46"/>
        <v>-3.9956803455723389E-2</v>
      </c>
      <c r="L228" s="56">
        <f t="shared" si="42"/>
        <v>2.9729038556202125E-2</v>
      </c>
      <c r="M228" s="57">
        <f t="shared" si="50"/>
        <v>0.63379979020878385</v>
      </c>
      <c r="N228" s="56">
        <f t="shared" si="47"/>
        <v>-5.7672502574665274E-2</v>
      </c>
      <c r="O228" s="56">
        <f t="shared" si="43"/>
        <v>2.9729038556202125E-2</v>
      </c>
      <c r="P228" s="57">
        <f t="shared" si="51"/>
        <v>0.51850850672529891</v>
      </c>
      <c r="Q228" s="56">
        <f t="shared" si="48"/>
        <v>-0.18365180467091291</v>
      </c>
      <c r="R228" s="56">
        <f t="shared" si="44"/>
        <v>2.9729038556202125E-2</v>
      </c>
      <c r="S228" s="57">
        <f t="shared" si="52"/>
        <v>0.43383341417536525</v>
      </c>
    </row>
    <row r="229" spans="1:19" x14ac:dyDescent="0.45">
      <c r="A229" s="45">
        <v>38991</v>
      </c>
      <c r="B229" s="46">
        <v>1335.85</v>
      </c>
      <c r="C229" s="47">
        <v>16420.738000000001</v>
      </c>
      <c r="D229" s="47">
        <f>VLOOKUP(A229,Data!$A$2:$B$860,2,FALSE)</f>
        <v>91.7</v>
      </c>
      <c r="E229" s="56">
        <f t="shared" si="38"/>
        <v>2.1857923497268228E-3</v>
      </c>
      <c r="F229" s="56">
        <f t="shared" si="39"/>
        <v>2.325277937424497E-2</v>
      </c>
      <c r="G229" s="57">
        <f t="shared" si="40"/>
        <v>0.40405108609620238</v>
      </c>
      <c r="H229" s="56">
        <f t="shared" si="45"/>
        <v>0.11053315994798441</v>
      </c>
      <c r="I229" s="56">
        <f t="shared" si="41"/>
        <v>2.325277937424497E-2</v>
      </c>
      <c r="J229" s="57">
        <f t="shared" si="49"/>
        <v>0.55140248828388894</v>
      </c>
      <c r="K229" s="56">
        <f t="shared" si="46"/>
        <v>-0.11562499999999998</v>
      </c>
      <c r="L229" s="56">
        <f t="shared" si="42"/>
        <v>2.325277937424497E-2</v>
      </c>
      <c r="M229" s="57">
        <f t="shared" si="50"/>
        <v>0.64001948618798199</v>
      </c>
      <c r="N229" s="56">
        <f t="shared" si="47"/>
        <v>-3.9956803455723389E-2</v>
      </c>
      <c r="O229" s="56">
        <f t="shared" si="43"/>
        <v>2.325277937424497E-2</v>
      </c>
      <c r="P229" s="57">
        <f t="shared" si="51"/>
        <v>0.53033802462744295</v>
      </c>
      <c r="Q229" s="56">
        <f t="shared" si="48"/>
        <v>-5.7672502574665274E-2</v>
      </c>
      <c r="R229" s="56">
        <f t="shared" si="44"/>
        <v>2.325277937424497E-2</v>
      </c>
      <c r="S229" s="57">
        <f t="shared" si="52"/>
        <v>0.44658478671751828</v>
      </c>
    </row>
    <row r="230" spans="1:19" x14ac:dyDescent="0.45">
      <c r="A230" s="45">
        <v>39083</v>
      </c>
      <c r="B230" s="46">
        <v>1418.3</v>
      </c>
      <c r="C230" s="47">
        <v>16561.866000000002</v>
      </c>
      <c r="D230" s="47">
        <f>VLOOKUP(A230,Data!$A$2:$B$860,2,FALSE)</f>
        <v>88.4</v>
      </c>
      <c r="E230" s="56">
        <f t="shared" si="38"/>
        <v>-5.6242969628796935E-3</v>
      </c>
      <c r="F230" s="56">
        <f t="shared" si="39"/>
        <v>2.6345603763438197E-2</v>
      </c>
      <c r="G230" s="57">
        <f t="shared" si="40"/>
        <v>0.39780733266760104</v>
      </c>
      <c r="H230" s="56">
        <f t="shared" si="45"/>
        <v>2.1857923497268228E-3</v>
      </c>
      <c r="I230" s="56">
        <f t="shared" si="41"/>
        <v>2.6345603763438197E-2</v>
      </c>
      <c r="J230" s="57">
        <f t="shared" si="49"/>
        <v>0.54512573289259436</v>
      </c>
      <c r="K230" s="56">
        <f t="shared" si="46"/>
        <v>0.11053315994798441</v>
      </c>
      <c r="L230" s="56">
        <f t="shared" si="42"/>
        <v>2.6345603763438197E-2</v>
      </c>
      <c r="M230" s="57">
        <f t="shared" si="50"/>
        <v>0.61141589361212723</v>
      </c>
      <c r="N230" s="56">
        <f t="shared" si="47"/>
        <v>-0.11562499999999998</v>
      </c>
      <c r="O230" s="56">
        <f t="shared" si="43"/>
        <v>2.6345603763438197E-2</v>
      </c>
      <c r="P230" s="57">
        <f t="shared" si="51"/>
        <v>0.53289387040585867</v>
      </c>
      <c r="Q230" s="56">
        <f t="shared" si="48"/>
        <v>-3.9956803455723389E-2</v>
      </c>
      <c r="R230" s="56">
        <f t="shared" si="44"/>
        <v>2.6345603763438197E-2</v>
      </c>
      <c r="S230" s="57">
        <f t="shared" si="52"/>
        <v>0.45897545119364203</v>
      </c>
    </row>
    <row r="231" spans="1:19" x14ac:dyDescent="0.45">
      <c r="A231" s="45">
        <v>39173</v>
      </c>
      <c r="B231" s="46">
        <v>1420.86</v>
      </c>
      <c r="C231" s="47">
        <v>16611.689999999999</v>
      </c>
      <c r="D231" s="47">
        <f>VLOOKUP(A231,Data!$A$2:$B$860,2,FALSE)</f>
        <v>85.3</v>
      </c>
      <c r="E231" s="56">
        <f t="shared" si="38"/>
        <v>4.7114252061246642E-3</v>
      </c>
      <c r="F231" s="56">
        <f t="shared" si="39"/>
        <v>1.5767249700146868E-2</v>
      </c>
      <c r="G231" s="57">
        <f t="shared" si="40"/>
        <v>0.37685885620348419</v>
      </c>
      <c r="H231" s="56">
        <f t="shared" si="45"/>
        <v>-5.6242969628796935E-3</v>
      </c>
      <c r="I231" s="56">
        <f t="shared" si="41"/>
        <v>1.5767249700146868E-2</v>
      </c>
      <c r="J231" s="57">
        <f t="shared" si="49"/>
        <v>0.52813138066727361</v>
      </c>
      <c r="K231" s="56">
        <f t="shared" si="46"/>
        <v>2.1857923497268228E-3</v>
      </c>
      <c r="L231" s="56">
        <f t="shared" si="42"/>
        <v>1.5767249700146868E-2</v>
      </c>
      <c r="M231" s="57">
        <f t="shared" si="50"/>
        <v>0.59199461084655347</v>
      </c>
      <c r="N231" s="56">
        <f t="shared" si="47"/>
        <v>0.11053315994798441</v>
      </c>
      <c r="O231" s="56">
        <f t="shared" si="43"/>
        <v>1.5767249700146868E-2</v>
      </c>
      <c r="P231" s="57">
        <f t="shared" si="51"/>
        <v>0.47805037970831649</v>
      </c>
      <c r="Q231" s="56">
        <f t="shared" si="48"/>
        <v>-0.11562499999999998</v>
      </c>
      <c r="R231" s="56">
        <f t="shared" si="44"/>
        <v>1.5767249700146868E-2</v>
      </c>
      <c r="S231" s="57">
        <f t="shared" si="52"/>
        <v>0.47727834511211953</v>
      </c>
    </row>
    <row r="232" spans="1:19" x14ac:dyDescent="0.45">
      <c r="A232" s="45">
        <v>39264</v>
      </c>
      <c r="B232" s="46">
        <v>1503.35</v>
      </c>
      <c r="C232" s="47">
        <v>16713.313999999998</v>
      </c>
      <c r="D232" s="47">
        <f>VLOOKUP(A232,Data!$A$2:$B$860,2,FALSE)</f>
        <v>83.4</v>
      </c>
      <c r="E232" s="56">
        <f t="shared" si="38"/>
        <v>-2.3419203747072626E-2</v>
      </c>
      <c r="F232" s="56">
        <f t="shared" si="39"/>
        <v>1.9343747200181172E-2</v>
      </c>
      <c r="G232" s="57">
        <f t="shared" si="40"/>
        <v>0.36088840016512119</v>
      </c>
      <c r="H232" s="56">
        <f t="shared" si="45"/>
        <v>4.7114252061246642E-3</v>
      </c>
      <c r="I232" s="56">
        <f t="shared" si="41"/>
        <v>1.9343747200181172E-2</v>
      </c>
      <c r="J232" s="57">
        <f t="shared" si="49"/>
        <v>0.51233183894616174</v>
      </c>
      <c r="K232" s="56">
        <f t="shared" si="46"/>
        <v>-5.6242969628796935E-3</v>
      </c>
      <c r="L232" s="56">
        <f t="shared" si="42"/>
        <v>1.9343747200181172E-2</v>
      </c>
      <c r="M232" s="57">
        <f t="shared" si="50"/>
        <v>0.58003755476166952</v>
      </c>
      <c r="N232" s="56">
        <f t="shared" si="47"/>
        <v>2.1857923497268228E-3</v>
      </c>
      <c r="O232" s="56">
        <f t="shared" si="43"/>
        <v>1.9343747200181172E-2</v>
      </c>
      <c r="P232" s="57">
        <f t="shared" si="51"/>
        <v>0.4644238433610311</v>
      </c>
      <c r="Q232" s="56">
        <f t="shared" si="48"/>
        <v>0.11053315994798441</v>
      </c>
      <c r="R232" s="56">
        <f t="shared" si="44"/>
        <v>1.9343747200181172E-2</v>
      </c>
      <c r="S232" s="57">
        <f t="shared" si="52"/>
        <v>0.43752013589382582</v>
      </c>
    </row>
    <row r="233" spans="1:19" x14ac:dyDescent="0.45">
      <c r="A233" s="45">
        <v>39356</v>
      </c>
      <c r="B233" s="46">
        <v>1526.75</v>
      </c>
      <c r="C233" s="47">
        <v>16809.587</v>
      </c>
      <c r="D233" s="47">
        <f>VLOOKUP(A233,Data!$A$2:$B$860,2,FALSE)</f>
        <v>75.5</v>
      </c>
      <c r="E233" s="56">
        <f t="shared" si="38"/>
        <v>-0.17666303162486374</v>
      </c>
      <c r="F233" s="56">
        <f t="shared" si="39"/>
        <v>2.3680360773066234E-2</v>
      </c>
      <c r="G233" s="57">
        <f t="shared" si="40"/>
        <v>0.35556424250754842</v>
      </c>
      <c r="H233" s="56">
        <f t="shared" si="45"/>
        <v>-2.3419203747072626E-2</v>
      </c>
      <c r="I233" s="56">
        <f t="shared" si="41"/>
        <v>2.3680360773066234E-2</v>
      </c>
      <c r="J233" s="57">
        <f t="shared" si="49"/>
        <v>0.50061085090855895</v>
      </c>
      <c r="K233" s="56">
        <f t="shared" si="46"/>
        <v>4.7114252061246642E-3</v>
      </c>
      <c r="L233" s="56">
        <f t="shared" si="42"/>
        <v>2.3680360773066234E-2</v>
      </c>
      <c r="M233" s="57">
        <f t="shared" si="50"/>
        <v>0.56907589811640613</v>
      </c>
      <c r="N233" s="56">
        <f t="shared" si="47"/>
        <v>-5.6242969628796935E-3</v>
      </c>
      <c r="O233" s="56">
        <f t="shared" si="43"/>
        <v>2.3680360773066234E-2</v>
      </c>
      <c r="P233" s="57">
        <f t="shared" si="51"/>
        <v>0.45486953109222522</v>
      </c>
      <c r="Q233" s="56">
        <f t="shared" si="48"/>
        <v>2.1857923497268228E-3</v>
      </c>
      <c r="R233" s="56">
        <f t="shared" si="44"/>
        <v>2.3680360773066234E-2</v>
      </c>
      <c r="S233" s="57">
        <f t="shared" si="52"/>
        <v>0.42687804066916091</v>
      </c>
    </row>
    <row r="234" spans="1:19" x14ac:dyDescent="0.45">
      <c r="A234" s="45">
        <v>39448</v>
      </c>
      <c r="B234" s="46">
        <v>1468.36</v>
      </c>
      <c r="C234" s="47">
        <v>16915.190999999999</v>
      </c>
      <c r="D234" s="47">
        <f>VLOOKUP(A234,Data!$A$2:$B$860,2,FALSE)</f>
        <v>69.5</v>
      </c>
      <c r="E234" s="56">
        <f t="shared" si="38"/>
        <v>-0.21380090497737558</v>
      </c>
      <c r="F234" s="56">
        <f t="shared" si="39"/>
        <v>2.1333646824578612E-2</v>
      </c>
      <c r="G234" s="57">
        <f t="shared" si="40"/>
        <v>0.35955488440533295</v>
      </c>
      <c r="H234" s="56">
        <f t="shared" si="45"/>
        <v>-0.17666303162486374</v>
      </c>
      <c r="I234" s="56">
        <f t="shared" si="41"/>
        <v>2.1333646824578612E-2</v>
      </c>
      <c r="J234" s="57">
        <f t="shared" si="49"/>
        <v>0.49097082774295431</v>
      </c>
      <c r="K234" s="56">
        <f t="shared" si="46"/>
        <v>-2.3419203747072626E-2</v>
      </c>
      <c r="L234" s="56">
        <f t="shared" si="42"/>
        <v>2.1333646824578612E-2</v>
      </c>
      <c r="M234" s="57">
        <f t="shared" si="50"/>
        <v>0.55062643123516808</v>
      </c>
      <c r="N234" s="56">
        <f t="shared" si="47"/>
        <v>4.7114252061246642E-3</v>
      </c>
      <c r="O234" s="56">
        <f t="shared" si="43"/>
        <v>2.1333646824578612E-2</v>
      </c>
      <c r="P234" s="57">
        <f t="shared" si="51"/>
        <v>0.43845543487273225</v>
      </c>
      <c r="Q234" s="56">
        <f t="shared" si="48"/>
        <v>-5.6242969628796935E-3</v>
      </c>
      <c r="R234" s="56">
        <f t="shared" si="44"/>
        <v>2.1333646824578612E-2</v>
      </c>
      <c r="S234" s="57">
        <f t="shared" si="52"/>
        <v>0.4135455922190891</v>
      </c>
    </row>
    <row r="235" spans="1:19" x14ac:dyDescent="0.45">
      <c r="A235" s="45">
        <v>39539</v>
      </c>
      <c r="B235" s="46">
        <v>1322.7</v>
      </c>
      <c r="C235" s="47">
        <v>16843.003000000001</v>
      </c>
      <c r="D235" s="47">
        <f>VLOOKUP(A235,Data!$A$2:$B$860,2,FALSE)</f>
        <v>56.4</v>
      </c>
      <c r="E235" s="56">
        <f t="shared" si="38"/>
        <v>-0.33880422039859315</v>
      </c>
      <c r="F235" s="56">
        <f t="shared" si="39"/>
        <v>1.3924712055185307E-2</v>
      </c>
      <c r="G235" s="57">
        <f t="shared" si="40"/>
        <v>0.39001413955967407</v>
      </c>
      <c r="H235" s="56">
        <f t="shared" si="45"/>
        <v>-0.21380090497737558</v>
      </c>
      <c r="I235" s="56">
        <f t="shared" si="41"/>
        <v>1.3924712055185307E-2</v>
      </c>
      <c r="J235" s="57">
        <f t="shared" si="49"/>
        <v>0.50992997239931181</v>
      </c>
      <c r="K235" s="56">
        <f t="shared" si="46"/>
        <v>-0.17666303162486374</v>
      </c>
      <c r="L235" s="56">
        <f t="shared" si="42"/>
        <v>1.3924712055185307E-2</v>
      </c>
      <c r="M235" s="57">
        <f t="shared" si="50"/>
        <v>0.55853971349759912</v>
      </c>
      <c r="N235" s="56">
        <f t="shared" si="47"/>
        <v>-2.3419203747072626E-2</v>
      </c>
      <c r="O235" s="56">
        <f t="shared" si="43"/>
        <v>1.3924712055185307E-2</v>
      </c>
      <c r="P235" s="57">
        <f t="shared" si="51"/>
        <v>0.41440063710732294</v>
      </c>
      <c r="Q235" s="56">
        <f t="shared" si="48"/>
        <v>4.7114252061246642E-3</v>
      </c>
      <c r="R235" s="56">
        <f t="shared" si="44"/>
        <v>1.3924712055185307E-2</v>
      </c>
      <c r="S235" s="57">
        <f t="shared" si="52"/>
        <v>0.39094860225416789</v>
      </c>
    </row>
    <row r="236" spans="1:19" x14ac:dyDescent="0.45">
      <c r="A236" s="45">
        <v>39630</v>
      </c>
      <c r="B236" s="46">
        <v>1280</v>
      </c>
      <c r="C236" s="47">
        <v>16943.291000000001</v>
      </c>
      <c r="D236" s="47">
        <f>VLOOKUP(A236,Data!$A$2:$B$860,2,FALSE)</f>
        <v>70.3</v>
      </c>
      <c r="E236" s="56">
        <f t="shared" si="38"/>
        <v>-0.15707434052757807</v>
      </c>
      <c r="F236" s="56">
        <f t="shared" si="39"/>
        <v>1.3760107660276244E-2</v>
      </c>
      <c r="G236" s="57">
        <f t="shared" si="40"/>
        <v>0.4069841156085976</v>
      </c>
      <c r="H236" s="56">
        <f t="shared" si="45"/>
        <v>-0.33880422039859315</v>
      </c>
      <c r="I236" s="56">
        <f t="shared" si="41"/>
        <v>1.3760107660276244E-2</v>
      </c>
      <c r="J236" s="57">
        <f t="shared" si="49"/>
        <v>0.5185449486904905</v>
      </c>
      <c r="K236" s="56">
        <f t="shared" si="46"/>
        <v>-0.21380090497737558</v>
      </c>
      <c r="L236" s="56">
        <f t="shared" si="42"/>
        <v>1.3760107660276244E-2</v>
      </c>
      <c r="M236" s="57">
        <f t="shared" si="50"/>
        <v>0.57139395682186767</v>
      </c>
      <c r="N236" s="56">
        <f t="shared" si="47"/>
        <v>-0.17666303162486374</v>
      </c>
      <c r="O236" s="56">
        <f t="shared" si="43"/>
        <v>1.3760107660276244E-2</v>
      </c>
      <c r="P236" s="57">
        <f t="shared" si="51"/>
        <v>0.41567421034085866</v>
      </c>
      <c r="Q236" s="56">
        <f t="shared" si="48"/>
        <v>-2.3419203747072626E-2</v>
      </c>
      <c r="R236" s="56">
        <f t="shared" si="44"/>
        <v>1.3760107660276244E-2</v>
      </c>
      <c r="S236" s="57">
        <f t="shared" si="52"/>
        <v>0.35705528900174205</v>
      </c>
    </row>
    <row r="237" spans="1:19" x14ac:dyDescent="0.45">
      <c r="A237" s="45">
        <v>39722</v>
      </c>
      <c r="B237" s="46">
        <v>1166.3599999999999</v>
      </c>
      <c r="C237" s="47">
        <v>16854.294999999998</v>
      </c>
      <c r="D237" s="47">
        <f>VLOOKUP(A237,Data!$A$2:$B$860,2,FALSE)</f>
        <v>60.1</v>
      </c>
      <c r="E237" s="56">
        <f t="shared" si="38"/>
        <v>-0.20397350993377483</v>
      </c>
      <c r="F237" s="56">
        <f t="shared" si="39"/>
        <v>2.6596727212868654E-3</v>
      </c>
      <c r="G237" s="57">
        <f t="shared" si="40"/>
        <v>0.45415162596629077</v>
      </c>
      <c r="H237" s="56">
        <f t="shared" si="45"/>
        <v>-0.15707434052757807</v>
      </c>
      <c r="I237" s="56">
        <f t="shared" si="41"/>
        <v>2.6596727212868654E-3</v>
      </c>
      <c r="J237" s="57">
        <f t="shared" si="49"/>
        <v>0.53799508524274009</v>
      </c>
      <c r="K237" s="56">
        <f t="shared" si="46"/>
        <v>-0.33880422039859315</v>
      </c>
      <c r="L237" s="56">
        <f t="shared" si="42"/>
        <v>2.6596727212868654E-3</v>
      </c>
      <c r="M237" s="57">
        <f t="shared" si="50"/>
        <v>0.61451305070804685</v>
      </c>
      <c r="N237" s="56">
        <f t="shared" si="47"/>
        <v>-0.21380090497737558</v>
      </c>
      <c r="O237" s="56">
        <f t="shared" si="43"/>
        <v>2.6596727212868654E-3</v>
      </c>
      <c r="P237" s="57">
        <f t="shared" si="51"/>
        <v>0.46342961759248918</v>
      </c>
      <c r="Q237" s="56">
        <f t="shared" si="48"/>
        <v>-0.17666303162486374</v>
      </c>
      <c r="R237" s="56">
        <f t="shared" si="44"/>
        <v>2.6596727212868654E-3</v>
      </c>
      <c r="S237" s="57">
        <f t="shared" si="52"/>
        <v>0.39487091319450301</v>
      </c>
    </row>
    <row r="238" spans="1:19" x14ac:dyDescent="0.45">
      <c r="A238" s="45">
        <v>39814</v>
      </c>
      <c r="B238" s="46">
        <v>903.25</v>
      </c>
      <c r="C238" s="47">
        <v>16485.349999999999</v>
      </c>
      <c r="D238" s="47">
        <f>VLOOKUP(A238,Data!$A$2:$B$860,2,FALSE)</f>
        <v>57.3</v>
      </c>
      <c r="E238" s="56">
        <f t="shared" ref="E238:E298" si="53">D238/D234-1</f>
        <v>-0.1755395683453238</v>
      </c>
      <c r="F238" s="56">
        <f t="shared" ref="F238:F298" si="54">C238/C234-1</f>
        <v>-2.5411536884212604E-2</v>
      </c>
      <c r="G238" s="57">
        <f t="shared" si="40"/>
        <v>0.47865847914527593</v>
      </c>
      <c r="H238" s="56">
        <f t="shared" si="45"/>
        <v>-0.20397350993377483</v>
      </c>
      <c r="I238" s="56">
        <f t="shared" si="41"/>
        <v>-2.5411536884212604E-2</v>
      </c>
      <c r="J238" s="57">
        <f t="shared" si="49"/>
        <v>0.57688062960489939</v>
      </c>
      <c r="K238" s="56">
        <f t="shared" si="46"/>
        <v>-0.15707434052757807</v>
      </c>
      <c r="L238" s="56">
        <f t="shared" si="42"/>
        <v>-2.5411536884212604E-2</v>
      </c>
      <c r="M238" s="57">
        <f t="shared" si="50"/>
        <v>0.60889924128832895</v>
      </c>
      <c r="N238" s="56">
        <f t="shared" si="47"/>
        <v>-0.33880422039859315</v>
      </c>
      <c r="O238" s="56">
        <f t="shared" si="43"/>
        <v>-2.5411536884212604E-2</v>
      </c>
      <c r="P238" s="57">
        <f t="shared" si="51"/>
        <v>0.58358231477089484</v>
      </c>
      <c r="Q238" s="56">
        <f t="shared" si="48"/>
        <v>-0.21380090497737558</v>
      </c>
      <c r="R238" s="56">
        <f t="shared" si="44"/>
        <v>-2.5411536884212604E-2</v>
      </c>
      <c r="S238" s="57">
        <f t="shared" si="52"/>
        <v>0.47920657959777119</v>
      </c>
    </row>
    <row r="239" spans="1:19" x14ac:dyDescent="0.45">
      <c r="A239" s="45">
        <v>39904</v>
      </c>
      <c r="B239" s="46">
        <v>797.87</v>
      </c>
      <c r="C239" s="47">
        <v>16298.262000000001</v>
      </c>
      <c r="D239" s="47">
        <f>VLOOKUP(A239,Data!$A$2:$B$860,2,FALSE)</f>
        <v>70.8</v>
      </c>
      <c r="E239" s="56">
        <f t="shared" si="53"/>
        <v>0.25531914893617014</v>
      </c>
      <c r="F239" s="56">
        <f t="shared" si="54"/>
        <v>-3.2342272930783178E-2</v>
      </c>
      <c r="G239" s="57">
        <f t="shared" si="40"/>
        <v>0.18832152772143049</v>
      </c>
      <c r="H239" s="56">
        <f t="shared" si="45"/>
        <v>-0.1755395683453238</v>
      </c>
      <c r="I239" s="56">
        <f t="shared" si="41"/>
        <v>-3.2342272930783178E-2</v>
      </c>
      <c r="J239" s="57">
        <f t="shared" si="49"/>
        <v>0.58968132555960528</v>
      </c>
      <c r="K239" s="56">
        <f t="shared" si="46"/>
        <v>-0.20397350993377483</v>
      </c>
      <c r="L239" s="56">
        <f t="shared" si="42"/>
        <v>-3.2342272930783178E-2</v>
      </c>
      <c r="M239" s="57">
        <f t="shared" si="50"/>
        <v>0.64651654756919319</v>
      </c>
      <c r="N239" s="56">
        <f t="shared" si="47"/>
        <v>-0.15707434052757807</v>
      </c>
      <c r="O239" s="56">
        <f t="shared" si="43"/>
        <v>-3.2342272930783178E-2</v>
      </c>
      <c r="P239" s="57">
        <f t="shared" si="51"/>
        <v>0.58784226530431982</v>
      </c>
      <c r="Q239" s="56">
        <f t="shared" si="48"/>
        <v>-0.33880422039859315</v>
      </c>
      <c r="R239" s="56">
        <f t="shared" si="44"/>
        <v>-3.2342272930783178E-2</v>
      </c>
      <c r="S239" s="57">
        <f t="shared" si="52"/>
        <v>0.58843695378727889</v>
      </c>
    </row>
    <row r="240" spans="1:19" x14ac:dyDescent="0.45">
      <c r="A240" s="45">
        <v>39995</v>
      </c>
      <c r="B240" s="46">
        <v>919.32</v>
      </c>
      <c r="C240" s="47">
        <v>16269.145</v>
      </c>
      <c r="D240" s="47">
        <f>VLOOKUP(A240,Data!$A$2:$B$860,2,FALSE)</f>
        <v>73.5</v>
      </c>
      <c r="E240" s="56">
        <f t="shared" si="53"/>
        <v>4.5519203413940224E-2</v>
      </c>
      <c r="F240" s="56">
        <f t="shared" si="54"/>
        <v>-3.9788374053187248E-2</v>
      </c>
      <c r="G240" s="57">
        <f t="shared" ref="G240:G300" si="55">CORREL(E200:E240,F200:F240)</f>
        <v>0.10179809799703302</v>
      </c>
      <c r="H240" s="56">
        <f t="shared" si="45"/>
        <v>0.25531914893617014</v>
      </c>
      <c r="I240" s="56">
        <f t="shared" si="41"/>
        <v>-3.9788374053187248E-2</v>
      </c>
      <c r="J240" s="57">
        <f t="shared" si="49"/>
        <v>0.28795006000329765</v>
      </c>
      <c r="K240" s="56">
        <f t="shared" si="46"/>
        <v>-0.1755395683453238</v>
      </c>
      <c r="L240" s="56">
        <f t="shared" si="42"/>
        <v>-3.9788374053187248E-2</v>
      </c>
      <c r="M240" s="57">
        <f t="shared" si="50"/>
        <v>0.65151683851048736</v>
      </c>
      <c r="N240" s="56">
        <f t="shared" si="47"/>
        <v>-0.20397350993377483</v>
      </c>
      <c r="O240" s="56">
        <f t="shared" si="43"/>
        <v>-3.9788374053187248E-2</v>
      </c>
      <c r="P240" s="57">
        <f t="shared" si="51"/>
        <v>0.62809526473022215</v>
      </c>
      <c r="Q240" s="56">
        <f t="shared" si="48"/>
        <v>-0.15707434052757807</v>
      </c>
      <c r="R240" s="56">
        <f t="shared" si="44"/>
        <v>-3.9788374053187248E-2</v>
      </c>
      <c r="S240" s="57">
        <f t="shared" si="52"/>
        <v>0.59345533560868446</v>
      </c>
    </row>
    <row r="241" spans="1:19" x14ac:dyDescent="0.45">
      <c r="A241" s="45">
        <v>40087</v>
      </c>
      <c r="B241" s="46">
        <v>1057.08</v>
      </c>
      <c r="C241" s="47">
        <v>16326.281000000001</v>
      </c>
      <c r="D241" s="47">
        <f>VLOOKUP(A241,Data!$A$2:$B$860,2,FALSE)</f>
        <v>72.5</v>
      </c>
      <c r="E241" s="56">
        <f t="shared" si="53"/>
        <v>0.20632279534109821</v>
      </c>
      <c r="F241" s="56">
        <f t="shared" si="54"/>
        <v>-3.1328157006863644E-2</v>
      </c>
      <c r="G241" s="57">
        <f t="shared" si="55"/>
        <v>-4.6196530015848114E-2</v>
      </c>
      <c r="H241" s="56">
        <f t="shared" si="45"/>
        <v>4.5519203413940224E-2</v>
      </c>
      <c r="I241" s="56">
        <f t="shared" si="41"/>
        <v>-3.1328157006863644E-2</v>
      </c>
      <c r="J241" s="57">
        <f t="shared" si="49"/>
        <v>0.21599441112624634</v>
      </c>
      <c r="K241" s="56">
        <f t="shared" si="46"/>
        <v>0.25531914893617014</v>
      </c>
      <c r="L241" s="56">
        <f t="shared" si="42"/>
        <v>-3.1328157006863644E-2</v>
      </c>
      <c r="M241" s="57">
        <f t="shared" si="50"/>
        <v>0.40949800981959988</v>
      </c>
      <c r="N241" s="56">
        <f t="shared" si="47"/>
        <v>-0.1755395683453238</v>
      </c>
      <c r="O241" s="56">
        <f t="shared" si="43"/>
        <v>-3.1328157006863644E-2</v>
      </c>
      <c r="P241" s="57">
        <f t="shared" si="51"/>
        <v>0.64644799091483318</v>
      </c>
      <c r="Q241" s="56">
        <f t="shared" si="48"/>
        <v>-0.20397350993377483</v>
      </c>
      <c r="R241" s="56">
        <f t="shared" si="44"/>
        <v>-3.1328157006863644E-2</v>
      </c>
      <c r="S241" s="57">
        <f t="shared" si="52"/>
        <v>0.63658180252264551</v>
      </c>
    </row>
    <row r="242" spans="1:19" x14ac:dyDescent="0.45">
      <c r="A242" s="45">
        <v>40179</v>
      </c>
      <c r="B242" s="46">
        <v>1115.0999999999999</v>
      </c>
      <c r="C242" s="47">
        <v>16502.754000000001</v>
      </c>
      <c r="D242" s="47">
        <f>VLOOKUP(A242,Data!$A$2:$B$860,2,FALSE)</f>
        <v>73.599999999999994</v>
      </c>
      <c r="E242" s="56">
        <f t="shared" si="53"/>
        <v>0.28446771378708546</v>
      </c>
      <c r="F242" s="56">
        <f t="shared" si="54"/>
        <v>1.0557252348297741E-3</v>
      </c>
      <c r="G242" s="57">
        <f t="shared" si="55"/>
        <v>-0.11419456477378087</v>
      </c>
      <c r="H242" s="56">
        <f t="shared" si="45"/>
        <v>0.20632279534109821</v>
      </c>
      <c r="I242" s="56">
        <f t="shared" si="41"/>
        <v>1.0557252348297741E-3</v>
      </c>
      <c r="J242" s="57">
        <f t="shared" si="49"/>
        <v>0.14267780452801065</v>
      </c>
      <c r="K242" s="56">
        <f t="shared" si="46"/>
        <v>4.5519203413940224E-2</v>
      </c>
      <c r="L242" s="56">
        <f t="shared" si="42"/>
        <v>1.0557252348297741E-3</v>
      </c>
      <c r="M242" s="57">
        <f t="shared" si="50"/>
        <v>0.38317949050888078</v>
      </c>
      <c r="N242" s="56">
        <f t="shared" si="47"/>
        <v>0.25531914893617014</v>
      </c>
      <c r="O242" s="56">
        <f t="shared" si="43"/>
        <v>1.0557252348297741E-3</v>
      </c>
      <c r="P242" s="57">
        <f t="shared" si="51"/>
        <v>0.53986157858099026</v>
      </c>
      <c r="Q242" s="56">
        <f t="shared" si="48"/>
        <v>-0.1755395683453238</v>
      </c>
      <c r="R242" s="56">
        <f t="shared" si="44"/>
        <v>1.0557252348297741E-3</v>
      </c>
      <c r="S242" s="57">
        <f t="shared" si="52"/>
        <v>0.65123969254942282</v>
      </c>
    </row>
    <row r="243" spans="1:19" x14ac:dyDescent="0.45">
      <c r="A243" s="45">
        <v>40269</v>
      </c>
      <c r="B243" s="46">
        <v>1169.43</v>
      </c>
      <c r="C243" s="47">
        <v>16582.71</v>
      </c>
      <c r="D243" s="47">
        <f>VLOOKUP(A243,Data!$A$2:$B$860,2,FALSE)</f>
        <v>76</v>
      </c>
      <c r="E243" s="56">
        <f t="shared" si="53"/>
        <v>7.344632768361592E-2</v>
      </c>
      <c r="F243" s="56">
        <f t="shared" si="54"/>
        <v>1.7452658449103264E-2</v>
      </c>
      <c r="G243" s="57">
        <f t="shared" si="55"/>
        <v>-0.12783293414341035</v>
      </c>
      <c r="H243" s="56">
        <f t="shared" si="45"/>
        <v>0.28446771378708546</v>
      </c>
      <c r="I243" s="56">
        <f t="shared" si="41"/>
        <v>1.7452658449103264E-2</v>
      </c>
      <c r="J243" s="57">
        <f t="shared" si="49"/>
        <v>0.11088355672766799</v>
      </c>
      <c r="K243" s="56">
        <f t="shared" si="46"/>
        <v>0.20632279534109821</v>
      </c>
      <c r="L243" s="56">
        <f t="shared" si="42"/>
        <v>1.7452658449103264E-2</v>
      </c>
      <c r="M243" s="57">
        <f t="shared" si="50"/>
        <v>0.34597815428581691</v>
      </c>
      <c r="N243" s="56">
        <f t="shared" si="47"/>
        <v>4.5519203413940224E-2</v>
      </c>
      <c r="O243" s="56">
        <f t="shared" si="43"/>
        <v>1.7452658449103264E-2</v>
      </c>
      <c r="P243" s="57">
        <f t="shared" si="51"/>
        <v>0.53376836393520399</v>
      </c>
      <c r="Q243" s="56">
        <f t="shared" si="48"/>
        <v>0.25531914893617014</v>
      </c>
      <c r="R243" s="56">
        <f t="shared" si="44"/>
        <v>1.7452658449103264E-2</v>
      </c>
      <c r="S243" s="57">
        <f t="shared" si="52"/>
        <v>0.60001903759542996</v>
      </c>
    </row>
    <row r="244" spans="1:19" x14ac:dyDescent="0.45">
      <c r="A244" s="45">
        <v>40360</v>
      </c>
      <c r="B244" s="46">
        <v>1030.71</v>
      </c>
      <c r="C244" s="47">
        <v>16743.162</v>
      </c>
      <c r="D244" s="47">
        <f>VLOOKUP(A244,Data!$A$2:$B$860,2,FALSE)</f>
        <v>68.2</v>
      </c>
      <c r="E244" s="56">
        <f t="shared" si="53"/>
        <v>-7.2108843537414979E-2</v>
      </c>
      <c r="F244" s="56">
        <f t="shared" si="54"/>
        <v>2.9135950291180102E-2</v>
      </c>
      <c r="G244" s="57">
        <f t="shared" si="55"/>
        <v>-0.13700537444571437</v>
      </c>
      <c r="H244" s="56">
        <f t="shared" si="45"/>
        <v>7.344632768361592E-2</v>
      </c>
      <c r="I244" s="56">
        <f t="shared" si="41"/>
        <v>2.9135950291180102E-2</v>
      </c>
      <c r="J244" s="57">
        <f t="shared" si="49"/>
        <v>0.11237903844319427</v>
      </c>
      <c r="K244" s="56">
        <f t="shared" si="46"/>
        <v>0.28446771378708546</v>
      </c>
      <c r="L244" s="56">
        <f t="shared" si="42"/>
        <v>2.9135950291180102E-2</v>
      </c>
      <c r="M244" s="57">
        <f t="shared" si="50"/>
        <v>0.33933535845626567</v>
      </c>
      <c r="N244" s="56">
        <f t="shared" si="47"/>
        <v>0.20632279534109821</v>
      </c>
      <c r="O244" s="56">
        <f t="shared" si="43"/>
        <v>2.9135950291180102E-2</v>
      </c>
      <c r="P244" s="57">
        <f t="shared" si="51"/>
        <v>0.52123434981121552</v>
      </c>
      <c r="Q244" s="56">
        <f t="shared" si="48"/>
        <v>4.5519203413940224E-2</v>
      </c>
      <c r="R244" s="56">
        <f t="shared" si="44"/>
        <v>2.9135950291180102E-2</v>
      </c>
      <c r="S244" s="57">
        <f t="shared" si="52"/>
        <v>0.60153001271701223</v>
      </c>
    </row>
    <row r="245" spans="1:19" x14ac:dyDescent="0.45">
      <c r="A245" s="45">
        <v>40452</v>
      </c>
      <c r="B245" s="46">
        <v>1141.2</v>
      </c>
      <c r="C245" s="47">
        <v>16872.266</v>
      </c>
      <c r="D245" s="47">
        <f>VLOOKUP(A245,Data!$A$2:$B$860,2,FALSE)</f>
        <v>74.5</v>
      </c>
      <c r="E245" s="56">
        <f t="shared" si="53"/>
        <v>2.7586206896551779E-2</v>
      </c>
      <c r="F245" s="56">
        <f t="shared" si="54"/>
        <v>3.344209253779229E-2</v>
      </c>
      <c r="G245" s="57">
        <f t="shared" si="55"/>
        <v>-0.14036089679926037</v>
      </c>
      <c r="H245" s="56">
        <f t="shared" si="45"/>
        <v>-7.2108843537414979E-2</v>
      </c>
      <c r="I245" s="56">
        <f t="shared" si="41"/>
        <v>3.344209253779229E-2</v>
      </c>
      <c r="J245" s="57">
        <f t="shared" si="49"/>
        <v>0.10373067623072879</v>
      </c>
      <c r="K245" s="56">
        <f t="shared" si="46"/>
        <v>7.344632768361592E-2</v>
      </c>
      <c r="L245" s="56">
        <f t="shared" si="42"/>
        <v>3.344209253779229E-2</v>
      </c>
      <c r="M245" s="57">
        <f t="shared" si="50"/>
        <v>0.34791059695705895</v>
      </c>
      <c r="N245" s="56">
        <f t="shared" si="47"/>
        <v>0.28446771378708546</v>
      </c>
      <c r="O245" s="56">
        <f t="shared" si="43"/>
        <v>3.344209253779229E-2</v>
      </c>
      <c r="P245" s="57">
        <f t="shared" si="51"/>
        <v>0.5187198312457052</v>
      </c>
      <c r="Q245" s="56">
        <f t="shared" si="48"/>
        <v>0.20632279534109821</v>
      </c>
      <c r="R245" s="56">
        <f t="shared" si="44"/>
        <v>3.344209253779229E-2</v>
      </c>
      <c r="S245" s="57">
        <f t="shared" si="52"/>
        <v>0.59697233848415032</v>
      </c>
    </row>
    <row r="246" spans="1:19" x14ac:dyDescent="0.45">
      <c r="A246" s="45">
        <v>40544</v>
      </c>
      <c r="B246" s="46">
        <v>1257.6400000000001</v>
      </c>
      <c r="C246" s="47">
        <v>16960.864000000001</v>
      </c>
      <c r="D246" s="47">
        <f>VLOOKUP(A246,Data!$A$2:$B$860,2,FALSE)</f>
        <v>67.5</v>
      </c>
      <c r="E246" s="56">
        <f t="shared" si="53"/>
        <v>-8.2880434782608647E-2</v>
      </c>
      <c r="F246" s="56">
        <f t="shared" si="54"/>
        <v>2.7759609093124693E-2</v>
      </c>
      <c r="G246" s="57">
        <f t="shared" si="55"/>
        <v>-0.13893108966778561</v>
      </c>
      <c r="H246" s="56">
        <f t="shared" si="45"/>
        <v>2.7586206896551779E-2</v>
      </c>
      <c r="I246" s="56">
        <f t="shared" si="41"/>
        <v>2.7759609093124693E-2</v>
      </c>
      <c r="J246" s="57">
        <f t="shared" si="49"/>
        <v>0.10491004849445694</v>
      </c>
      <c r="K246" s="56">
        <f t="shared" si="46"/>
        <v>-7.2108843537414979E-2</v>
      </c>
      <c r="L246" s="56">
        <f t="shared" si="42"/>
        <v>2.7759609093124693E-2</v>
      </c>
      <c r="M246" s="57">
        <f t="shared" si="50"/>
        <v>0.34396973751555993</v>
      </c>
      <c r="N246" s="56">
        <f t="shared" si="47"/>
        <v>7.344632768361592E-2</v>
      </c>
      <c r="O246" s="56">
        <f t="shared" si="43"/>
        <v>2.7759609093124693E-2</v>
      </c>
      <c r="P246" s="57">
        <f t="shared" si="51"/>
        <v>0.52252070027345965</v>
      </c>
      <c r="Q246" s="56">
        <f t="shared" si="48"/>
        <v>0.28446771378708546</v>
      </c>
      <c r="R246" s="56">
        <f t="shared" si="44"/>
        <v>2.7759609093124693E-2</v>
      </c>
      <c r="S246" s="57">
        <f t="shared" si="52"/>
        <v>0.57630001081041049</v>
      </c>
    </row>
    <row r="247" spans="1:19" x14ac:dyDescent="0.45">
      <c r="A247" s="45">
        <v>40634</v>
      </c>
      <c r="B247" s="46">
        <v>1325.83</v>
      </c>
      <c r="C247" s="47">
        <v>16920.632000000001</v>
      </c>
      <c r="D247" s="47">
        <f>VLOOKUP(A247,Data!$A$2:$B$860,2,FALSE)</f>
        <v>71.5</v>
      </c>
      <c r="E247" s="56">
        <f t="shared" si="53"/>
        <v>-5.9210526315789491E-2</v>
      </c>
      <c r="F247" s="56">
        <f t="shared" si="54"/>
        <v>2.0377971996133448E-2</v>
      </c>
      <c r="G247" s="57">
        <f t="shared" si="55"/>
        <v>-0.12925174538817905</v>
      </c>
      <c r="H247" s="56">
        <f t="shared" si="45"/>
        <v>-8.2880434782608647E-2</v>
      </c>
      <c r="I247" s="56">
        <f t="shared" si="41"/>
        <v>2.0377971996133448E-2</v>
      </c>
      <c r="J247" s="57">
        <f t="shared" si="49"/>
        <v>0.10795212824297896</v>
      </c>
      <c r="K247" s="56">
        <f t="shared" si="46"/>
        <v>2.7586206896551779E-2</v>
      </c>
      <c r="L247" s="56">
        <f t="shared" si="42"/>
        <v>2.0377971996133448E-2</v>
      </c>
      <c r="M247" s="57">
        <f t="shared" si="50"/>
        <v>0.3434836570948811</v>
      </c>
      <c r="N247" s="56">
        <f t="shared" si="47"/>
        <v>-7.2108843537414979E-2</v>
      </c>
      <c r="O247" s="56">
        <f t="shared" si="43"/>
        <v>2.0377971996133448E-2</v>
      </c>
      <c r="P247" s="57">
        <f t="shared" si="51"/>
        <v>0.520976779070081</v>
      </c>
      <c r="Q247" s="56">
        <f t="shared" si="48"/>
        <v>7.344632768361592E-2</v>
      </c>
      <c r="R247" s="56">
        <f t="shared" si="44"/>
        <v>2.0377971996133448E-2</v>
      </c>
      <c r="S247" s="57">
        <f t="shared" si="52"/>
        <v>0.57324721115679445</v>
      </c>
    </row>
    <row r="248" spans="1:19" x14ac:dyDescent="0.45">
      <c r="A248" s="45">
        <v>40725</v>
      </c>
      <c r="B248" s="46">
        <v>1320.64</v>
      </c>
      <c r="C248" s="47">
        <v>17035.114000000001</v>
      </c>
      <c r="D248" s="47">
        <f>VLOOKUP(A248,Data!$A$2:$B$860,2,FALSE)</f>
        <v>59.5</v>
      </c>
      <c r="E248" s="56">
        <f t="shared" si="53"/>
        <v>-0.12756598240469208</v>
      </c>
      <c r="F248" s="56">
        <f t="shared" si="54"/>
        <v>1.7437088645501975E-2</v>
      </c>
      <c r="G248" s="57">
        <f t="shared" si="55"/>
        <v>-0.1249920717882914</v>
      </c>
      <c r="H248" s="56">
        <f t="shared" si="45"/>
        <v>-5.9210526315789491E-2</v>
      </c>
      <c r="I248" s="56">
        <f t="shared" si="41"/>
        <v>1.7437088645501975E-2</v>
      </c>
      <c r="J248" s="57">
        <f t="shared" si="49"/>
        <v>0.1136391187840527</v>
      </c>
      <c r="K248" s="56">
        <f t="shared" si="46"/>
        <v>-8.2880434782608647E-2</v>
      </c>
      <c r="L248" s="56">
        <f t="shared" si="42"/>
        <v>1.7437088645501975E-2</v>
      </c>
      <c r="M248" s="57">
        <f t="shared" si="50"/>
        <v>0.34500190470523534</v>
      </c>
      <c r="N248" s="56">
        <f t="shared" si="47"/>
        <v>2.7586206896551779E-2</v>
      </c>
      <c r="O248" s="56">
        <f t="shared" si="43"/>
        <v>1.7437088645501975E-2</v>
      </c>
      <c r="P248" s="57">
        <f t="shared" si="51"/>
        <v>0.51931786921942025</v>
      </c>
      <c r="Q248" s="56">
        <f t="shared" si="48"/>
        <v>-7.2108843537414979E-2</v>
      </c>
      <c r="R248" s="56">
        <f t="shared" si="44"/>
        <v>1.7437088645501975E-2</v>
      </c>
      <c r="S248" s="57">
        <f t="shared" si="52"/>
        <v>0.5723645071022867</v>
      </c>
    </row>
    <row r="249" spans="1:19" x14ac:dyDescent="0.45">
      <c r="A249" s="45">
        <v>40817</v>
      </c>
      <c r="B249" s="46">
        <v>1131.42</v>
      </c>
      <c r="C249" s="47">
        <v>17031.312999999998</v>
      </c>
      <c r="D249" s="47">
        <f>VLOOKUP(A249,Data!$A$2:$B$860,2,FALSE)</f>
        <v>69.900000000000006</v>
      </c>
      <c r="E249" s="56">
        <f t="shared" si="53"/>
        <v>-6.1744966442952909E-2</v>
      </c>
      <c r="F249" s="56">
        <f t="shared" si="54"/>
        <v>9.4265346456723353E-3</v>
      </c>
      <c r="G249" s="57">
        <f t="shared" si="55"/>
        <v>-0.1413683784801309</v>
      </c>
      <c r="H249" s="56">
        <f t="shared" si="45"/>
        <v>-0.12756598240469208</v>
      </c>
      <c r="I249" s="56">
        <f t="shared" si="41"/>
        <v>9.4265346456723353E-3</v>
      </c>
      <c r="J249" s="57">
        <f t="shared" si="49"/>
        <v>0.11399543461136624</v>
      </c>
      <c r="K249" s="56">
        <f t="shared" si="46"/>
        <v>-5.9210526315789491E-2</v>
      </c>
      <c r="L249" s="56">
        <f t="shared" si="42"/>
        <v>9.4265346456723353E-3</v>
      </c>
      <c r="M249" s="57">
        <f t="shared" si="50"/>
        <v>0.34193163565040002</v>
      </c>
      <c r="N249" s="56">
        <f t="shared" si="47"/>
        <v>-8.2880434782608647E-2</v>
      </c>
      <c r="O249" s="56">
        <f t="shared" si="43"/>
        <v>9.4265346456723353E-3</v>
      </c>
      <c r="P249" s="57">
        <f t="shared" si="51"/>
        <v>0.52008052521622039</v>
      </c>
      <c r="Q249" s="56">
        <f t="shared" si="48"/>
        <v>2.7586206896551779E-2</v>
      </c>
      <c r="R249" s="56">
        <f t="shared" si="44"/>
        <v>9.4265346456723353E-3</v>
      </c>
      <c r="S249" s="57">
        <f t="shared" si="52"/>
        <v>0.56877388564646325</v>
      </c>
    </row>
    <row r="250" spans="1:19" x14ac:dyDescent="0.45">
      <c r="A250" s="45">
        <v>40909</v>
      </c>
      <c r="B250" s="46">
        <v>1257.5999999999999</v>
      </c>
      <c r="C250" s="47">
        <v>17222.582999999999</v>
      </c>
      <c r="D250" s="47">
        <f>VLOOKUP(A250,Data!$A$2:$B$860,2,FALSE)</f>
        <v>76.2</v>
      </c>
      <c r="E250" s="56">
        <f t="shared" si="53"/>
        <v>0.12888888888888883</v>
      </c>
      <c r="F250" s="56">
        <f t="shared" si="54"/>
        <v>1.543075871606514E-2</v>
      </c>
      <c r="G250" s="57">
        <f t="shared" si="55"/>
        <v>-0.15375967076659433</v>
      </c>
      <c r="H250" s="56">
        <f t="shared" si="45"/>
        <v>-6.1744966442952909E-2</v>
      </c>
      <c r="I250" s="56">
        <f t="shared" si="41"/>
        <v>1.543075871606514E-2</v>
      </c>
      <c r="J250" s="57">
        <f t="shared" si="49"/>
        <v>9.2804431912725568E-2</v>
      </c>
      <c r="K250" s="56">
        <f t="shared" si="46"/>
        <v>-0.12756598240469208</v>
      </c>
      <c r="L250" s="56">
        <f t="shared" si="42"/>
        <v>1.543075871606514E-2</v>
      </c>
      <c r="M250" s="57">
        <f t="shared" si="50"/>
        <v>0.33353095729022059</v>
      </c>
      <c r="N250" s="56">
        <f t="shared" si="47"/>
        <v>-5.9210526315789491E-2</v>
      </c>
      <c r="O250" s="56">
        <f t="shared" si="43"/>
        <v>1.543075871606514E-2</v>
      </c>
      <c r="P250" s="57">
        <f t="shared" si="51"/>
        <v>0.51377819283715753</v>
      </c>
      <c r="Q250" s="56">
        <f t="shared" si="48"/>
        <v>-8.2880434782608647E-2</v>
      </c>
      <c r="R250" s="56">
        <f t="shared" si="44"/>
        <v>1.543075871606514E-2</v>
      </c>
      <c r="S250" s="57">
        <f t="shared" si="52"/>
        <v>0.5676444948218935</v>
      </c>
    </row>
    <row r="251" spans="1:19" x14ac:dyDescent="0.45">
      <c r="A251" s="45">
        <v>41000</v>
      </c>
      <c r="B251" s="46">
        <v>1408.47</v>
      </c>
      <c r="C251" s="47">
        <v>17367.009999999998</v>
      </c>
      <c r="D251" s="47">
        <f>VLOOKUP(A251,Data!$A$2:$B$860,2,FALSE)</f>
        <v>73.2</v>
      </c>
      <c r="E251" s="56">
        <f t="shared" si="53"/>
        <v>2.3776223776223793E-2</v>
      </c>
      <c r="F251" s="56">
        <f t="shared" si="54"/>
        <v>2.6380693108862374E-2</v>
      </c>
      <c r="G251" s="57">
        <f t="shared" si="55"/>
        <v>-0.14233496380651717</v>
      </c>
      <c r="H251" s="56">
        <f t="shared" si="45"/>
        <v>0.12888888888888883</v>
      </c>
      <c r="I251" s="56">
        <f t="shared" si="41"/>
        <v>2.6380693108862374E-2</v>
      </c>
      <c r="J251" s="57">
        <f t="shared" si="49"/>
        <v>9.1033207141504299E-2</v>
      </c>
      <c r="K251" s="56">
        <f t="shared" si="46"/>
        <v>-6.1744966442952909E-2</v>
      </c>
      <c r="L251" s="56">
        <f t="shared" si="42"/>
        <v>2.6380693108862374E-2</v>
      </c>
      <c r="M251" s="57">
        <f t="shared" si="50"/>
        <v>0.30929168046202471</v>
      </c>
      <c r="N251" s="56">
        <f t="shared" si="47"/>
        <v>-0.12756598240469208</v>
      </c>
      <c r="O251" s="56">
        <f t="shared" si="43"/>
        <v>2.6380693108862374E-2</v>
      </c>
      <c r="P251" s="57">
        <f t="shared" si="51"/>
        <v>0.49347916210330511</v>
      </c>
      <c r="Q251" s="56">
        <f t="shared" si="48"/>
        <v>-5.9210526315789491E-2</v>
      </c>
      <c r="R251" s="56">
        <f t="shared" si="44"/>
        <v>2.6380693108862374E-2</v>
      </c>
      <c r="S251" s="57">
        <f t="shared" si="52"/>
        <v>0.55555068547852948</v>
      </c>
    </row>
    <row r="252" spans="1:19" x14ac:dyDescent="0.45">
      <c r="A252" s="45">
        <v>41091</v>
      </c>
      <c r="B252" s="46">
        <v>1362.16</v>
      </c>
      <c r="C252" s="47">
        <v>17444.525000000001</v>
      </c>
      <c r="D252" s="47">
        <f>VLOOKUP(A252,Data!$A$2:$B$860,2,FALSE)</f>
        <v>78.3</v>
      </c>
      <c r="E252" s="56">
        <f t="shared" si="53"/>
        <v>0.31596638655462184</v>
      </c>
      <c r="F252" s="56">
        <f t="shared" si="54"/>
        <v>2.4033358391379211E-2</v>
      </c>
      <c r="G252" s="57">
        <f t="shared" si="55"/>
        <v>-0.11688566067359965</v>
      </c>
      <c r="H252" s="56">
        <f t="shared" si="45"/>
        <v>2.3776223776223793E-2</v>
      </c>
      <c r="I252" s="56">
        <f t="shared" si="41"/>
        <v>2.4033358391379211E-2</v>
      </c>
      <c r="J252" s="57">
        <f t="shared" si="49"/>
        <v>9.6287932348743013E-2</v>
      </c>
      <c r="K252" s="56">
        <f t="shared" si="46"/>
        <v>0.12888888888888883</v>
      </c>
      <c r="L252" s="56">
        <f t="shared" si="42"/>
        <v>2.4033358391379211E-2</v>
      </c>
      <c r="M252" s="57">
        <f t="shared" si="50"/>
        <v>0.30922087543166937</v>
      </c>
      <c r="N252" s="56">
        <f t="shared" si="47"/>
        <v>-6.1744966442952909E-2</v>
      </c>
      <c r="O252" s="56">
        <f t="shared" si="43"/>
        <v>2.4033358391379211E-2</v>
      </c>
      <c r="P252" s="57">
        <f t="shared" si="51"/>
        <v>0.49570731605687379</v>
      </c>
      <c r="Q252" s="56">
        <f t="shared" si="48"/>
        <v>-0.12756598240469208</v>
      </c>
      <c r="R252" s="56">
        <f t="shared" si="44"/>
        <v>2.4033358391379211E-2</v>
      </c>
      <c r="S252" s="57">
        <f t="shared" si="52"/>
        <v>0.5454505470601011</v>
      </c>
    </row>
    <row r="253" spans="1:19" x14ac:dyDescent="0.45">
      <c r="A253" s="45">
        <v>41183</v>
      </c>
      <c r="B253" s="46">
        <v>1440.67</v>
      </c>
      <c r="C253" s="47">
        <v>17469.650000000001</v>
      </c>
      <c r="D253" s="47">
        <f>VLOOKUP(A253,Data!$A$2:$B$860,2,FALSE)</f>
        <v>72.900000000000006</v>
      </c>
      <c r="E253" s="56">
        <f t="shared" si="53"/>
        <v>4.2918454935622297E-2</v>
      </c>
      <c r="F253" s="56">
        <f t="shared" si="54"/>
        <v>2.5737123144880414E-2</v>
      </c>
      <c r="G253" s="57">
        <f t="shared" si="55"/>
        <v>-0.11078964196479696</v>
      </c>
      <c r="H253" s="56">
        <f t="shared" si="45"/>
        <v>0.31596638655462184</v>
      </c>
      <c r="I253" s="56">
        <f t="shared" si="41"/>
        <v>2.5737123144880414E-2</v>
      </c>
      <c r="J253" s="57">
        <f t="shared" si="49"/>
        <v>0.10957151051387033</v>
      </c>
      <c r="K253" s="56">
        <f t="shared" si="46"/>
        <v>2.3776223776223793E-2</v>
      </c>
      <c r="L253" s="56">
        <f t="shared" si="42"/>
        <v>2.5737123144880414E-2</v>
      </c>
      <c r="M253" s="57">
        <f t="shared" si="50"/>
        <v>0.31546683595800495</v>
      </c>
      <c r="N253" s="56">
        <f t="shared" si="47"/>
        <v>0.12888888888888883</v>
      </c>
      <c r="O253" s="56">
        <f t="shared" si="43"/>
        <v>2.5737123144880414E-2</v>
      </c>
      <c r="P253" s="57">
        <f t="shared" si="51"/>
        <v>0.49511383431157863</v>
      </c>
      <c r="Q253" s="56">
        <f t="shared" si="48"/>
        <v>-6.1744966442952909E-2</v>
      </c>
      <c r="R253" s="56">
        <f t="shared" si="44"/>
        <v>2.5737123144880414E-2</v>
      </c>
      <c r="S253" s="57">
        <f t="shared" si="52"/>
        <v>0.54770972202353785</v>
      </c>
    </row>
    <row r="254" spans="1:19" x14ac:dyDescent="0.45">
      <c r="A254" s="45">
        <v>41275</v>
      </c>
      <c r="B254" s="46">
        <v>1426.19</v>
      </c>
      <c r="C254" s="47">
        <v>17489.851999999999</v>
      </c>
      <c r="D254" s="47">
        <f>VLOOKUP(A254,Data!$A$2:$B$860,2,FALSE)</f>
        <v>78.599999999999994</v>
      </c>
      <c r="E254" s="56">
        <f t="shared" si="53"/>
        <v>3.1496062992125928E-2</v>
      </c>
      <c r="F254" s="56">
        <f t="shared" si="54"/>
        <v>1.5518520073324771E-2</v>
      </c>
      <c r="G254" s="57">
        <f t="shared" si="55"/>
        <v>-0.11159092089549939</v>
      </c>
      <c r="H254" s="56">
        <f t="shared" si="45"/>
        <v>4.2918454935622297E-2</v>
      </c>
      <c r="I254" s="56">
        <f t="shared" si="41"/>
        <v>1.5518520073324771E-2</v>
      </c>
      <c r="J254" s="57">
        <f t="shared" si="49"/>
        <v>0.10673369990110747</v>
      </c>
      <c r="K254" s="56">
        <f t="shared" si="46"/>
        <v>0.31596638655462184</v>
      </c>
      <c r="L254" s="56">
        <f t="shared" si="42"/>
        <v>1.5518520073324771E-2</v>
      </c>
      <c r="M254" s="57">
        <f t="shared" si="50"/>
        <v>0.28317213575986899</v>
      </c>
      <c r="N254" s="56">
        <f t="shared" si="47"/>
        <v>2.3776223776223793E-2</v>
      </c>
      <c r="O254" s="56">
        <f t="shared" si="43"/>
        <v>1.5518520073324771E-2</v>
      </c>
      <c r="P254" s="57">
        <f t="shared" si="51"/>
        <v>0.49306756289176951</v>
      </c>
      <c r="Q254" s="56">
        <f t="shared" si="48"/>
        <v>0.12888888888888883</v>
      </c>
      <c r="R254" s="56">
        <f t="shared" si="44"/>
        <v>1.5518520073324771E-2</v>
      </c>
      <c r="S254" s="57">
        <f t="shared" si="52"/>
        <v>0.53839883433875213</v>
      </c>
    </row>
    <row r="255" spans="1:19" x14ac:dyDescent="0.45">
      <c r="A255" s="45">
        <v>41365</v>
      </c>
      <c r="B255" s="46">
        <v>1569.19</v>
      </c>
      <c r="C255" s="47">
        <v>17662.400000000001</v>
      </c>
      <c r="D255" s="47">
        <f>VLOOKUP(A255,Data!$A$2:$B$860,2,FALSE)</f>
        <v>84.1</v>
      </c>
      <c r="E255" s="56">
        <f t="shared" si="53"/>
        <v>0.14890710382513639</v>
      </c>
      <c r="F255" s="56">
        <f t="shared" si="54"/>
        <v>1.7008684857094281E-2</v>
      </c>
      <c r="G255" s="57">
        <f t="shared" si="55"/>
        <v>-0.11362189308799586</v>
      </c>
      <c r="H255" s="56">
        <f t="shared" si="45"/>
        <v>3.1496062992125928E-2</v>
      </c>
      <c r="I255" s="56">
        <f t="shared" si="41"/>
        <v>1.7008684857094281E-2</v>
      </c>
      <c r="J255" s="57">
        <f t="shared" si="49"/>
        <v>0.10607308347435915</v>
      </c>
      <c r="K255" s="56">
        <f t="shared" si="46"/>
        <v>4.2918454935622297E-2</v>
      </c>
      <c r="L255" s="56">
        <f t="shared" si="42"/>
        <v>1.7008684857094281E-2</v>
      </c>
      <c r="M255" s="57">
        <f t="shared" si="50"/>
        <v>0.28193687641334653</v>
      </c>
      <c r="N255" s="56">
        <f t="shared" si="47"/>
        <v>0.31596638655462184</v>
      </c>
      <c r="O255" s="56">
        <f t="shared" si="43"/>
        <v>1.7008684857094281E-2</v>
      </c>
      <c r="P255" s="57">
        <f t="shared" si="51"/>
        <v>0.45342901963765486</v>
      </c>
      <c r="Q255" s="56">
        <f t="shared" si="48"/>
        <v>2.3776223776223793E-2</v>
      </c>
      <c r="R255" s="56">
        <f t="shared" si="44"/>
        <v>1.7008684857094281E-2</v>
      </c>
      <c r="S255" s="57">
        <f t="shared" si="52"/>
        <v>0.5379146021888136</v>
      </c>
    </row>
    <row r="256" spans="1:19" x14ac:dyDescent="0.45">
      <c r="A256" s="45">
        <v>41456</v>
      </c>
      <c r="B256" s="46">
        <v>1606.28</v>
      </c>
      <c r="C256" s="47">
        <v>17709.670999999998</v>
      </c>
      <c r="D256" s="47">
        <f>VLOOKUP(A256,Data!$A$2:$B$860,2,FALSE)</f>
        <v>77.5</v>
      </c>
      <c r="E256" s="56">
        <f t="shared" si="53"/>
        <v>-1.0217113665389466E-2</v>
      </c>
      <c r="F256" s="56">
        <f t="shared" si="54"/>
        <v>1.5199382041070075E-2</v>
      </c>
      <c r="G256" s="57">
        <f t="shared" si="55"/>
        <v>-0.11384543898817925</v>
      </c>
      <c r="H256" s="56">
        <f t="shared" si="45"/>
        <v>0.14890710382513639</v>
      </c>
      <c r="I256" s="56">
        <f t="shared" si="41"/>
        <v>1.5199382041070075E-2</v>
      </c>
      <c r="J256" s="57">
        <f t="shared" si="49"/>
        <v>9.8107283743903512E-2</v>
      </c>
      <c r="K256" s="56">
        <f t="shared" si="46"/>
        <v>3.1496062992125928E-2</v>
      </c>
      <c r="L256" s="56">
        <f t="shared" si="42"/>
        <v>1.5199382041070075E-2</v>
      </c>
      <c r="M256" s="57">
        <f t="shared" si="50"/>
        <v>0.28002216294375443</v>
      </c>
      <c r="N256" s="56">
        <f t="shared" si="47"/>
        <v>4.2918454935622297E-2</v>
      </c>
      <c r="O256" s="56">
        <f t="shared" si="43"/>
        <v>1.5199382041070075E-2</v>
      </c>
      <c r="P256" s="57">
        <f t="shared" si="51"/>
        <v>0.453059390793839</v>
      </c>
      <c r="Q256" s="56">
        <f t="shared" si="48"/>
        <v>0.31596638655462184</v>
      </c>
      <c r="R256" s="56">
        <f t="shared" si="44"/>
        <v>1.5199382041070075E-2</v>
      </c>
      <c r="S256" s="57">
        <f t="shared" si="52"/>
        <v>0.4902883210828865</v>
      </c>
    </row>
    <row r="257" spans="1:19" x14ac:dyDescent="0.45">
      <c r="A257" s="45">
        <v>41548</v>
      </c>
      <c r="B257" s="46">
        <v>1681.55</v>
      </c>
      <c r="C257" s="47">
        <v>17860.45</v>
      </c>
      <c r="D257" s="47">
        <f>VLOOKUP(A257,Data!$A$2:$B$860,2,FALSE)</f>
        <v>82.5</v>
      </c>
      <c r="E257" s="56">
        <f t="shared" si="53"/>
        <v>0.13168724279835375</v>
      </c>
      <c r="F257" s="56">
        <f t="shared" si="54"/>
        <v>2.2370224932955152E-2</v>
      </c>
      <c r="G257" s="57">
        <f t="shared" si="55"/>
        <v>-0.10890848338299854</v>
      </c>
      <c r="H257" s="56">
        <f t="shared" si="45"/>
        <v>-1.0217113665389466E-2</v>
      </c>
      <c r="I257" s="56">
        <f t="shared" si="41"/>
        <v>2.2370224932955152E-2</v>
      </c>
      <c r="J257" s="57">
        <f t="shared" si="49"/>
        <v>9.7919999961308304E-2</v>
      </c>
      <c r="K257" s="56">
        <f t="shared" si="46"/>
        <v>0.14890710382513639</v>
      </c>
      <c r="L257" s="56">
        <f t="shared" si="42"/>
        <v>2.2370224932955152E-2</v>
      </c>
      <c r="M257" s="57">
        <f t="shared" si="50"/>
        <v>0.28748000888091368</v>
      </c>
      <c r="N257" s="56">
        <f t="shared" si="47"/>
        <v>3.1496062992125928E-2</v>
      </c>
      <c r="O257" s="56">
        <f t="shared" si="43"/>
        <v>2.2370224932955152E-2</v>
      </c>
      <c r="P257" s="57">
        <f t="shared" si="51"/>
        <v>0.45379631661483544</v>
      </c>
      <c r="Q257" s="56">
        <f t="shared" si="48"/>
        <v>4.2918454935622297E-2</v>
      </c>
      <c r="R257" s="56">
        <f t="shared" si="44"/>
        <v>2.2370224932955152E-2</v>
      </c>
      <c r="S257" s="57">
        <f t="shared" si="52"/>
        <v>0.49166250857535515</v>
      </c>
    </row>
    <row r="258" spans="1:19" x14ac:dyDescent="0.45">
      <c r="A258" s="45">
        <v>41640</v>
      </c>
      <c r="B258" s="46">
        <v>1848.36</v>
      </c>
      <c r="C258" s="47">
        <v>18016.147000000001</v>
      </c>
      <c r="D258" s="47">
        <f>VLOOKUP(A258,Data!$A$2:$B$860,2,FALSE)</f>
        <v>80</v>
      </c>
      <c r="E258" s="56">
        <f t="shared" si="53"/>
        <v>1.7811704834605591E-2</v>
      </c>
      <c r="F258" s="56">
        <f t="shared" si="54"/>
        <v>3.0091449601746367E-2</v>
      </c>
      <c r="G258" s="57">
        <f t="shared" si="55"/>
        <v>-0.11555731643891473</v>
      </c>
      <c r="H258" s="56">
        <f t="shared" si="45"/>
        <v>0.13168724279835375</v>
      </c>
      <c r="I258" s="56">
        <f t="shared" si="41"/>
        <v>3.0091449601746367E-2</v>
      </c>
      <c r="J258" s="57">
        <f t="shared" si="49"/>
        <v>0.10790280724920757</v>
      </c>
      <c r="K258" s="56">
        <f t="shared" si="46"/>
        <v>-1.0217113665389466E-2</v>
      </c>
      <c r="L258" s="56">
        <f t="shared" si="42"/>
        <v>3.0091449601746367E-2</v>
      </c>
      <c r="M258" s="57">
        <f t="shared" si="50"/>
        <v>0.29061748724259701</v>
      </c>
      <c r="N258" s="56">
        <f t="shared" si="47"/>
        <v>0.14890710382513639</v>
      </c>
      <c r="O258" s="56">
        <f t="shared" si="43"/>
        <v>3.0091449601746367E-2</v>
      </c>
      <c r="P258" s="57">
        <f t="shared" si="51"/>
        <v>0.49507001322550115</v>
      </c>
      <c r="Q258" s="56">
        <f t="shared" si="48"/>
        <v>3.1496062992125928E-2</v>
      </c>
      <c r="R258" s="56">
        <f t="shared" si="44"/>
        <v>3.0091449601746367E-2</v>
      </c>
      <c r="S258" s="57">
        <f t="shared" si="52"/>
        <v>0.49787008688328066</v>
      </c>
    </row>
    <row r="259" spans="1:19" x14ac:dyDescent="0.45">
      <c r="A259" s="45">
        <v>41730</v>
      </c>
      <c r="B259" s="46">
        <v>1872.34</v>
      </c>
      <c r="C259" s="47">
        <v>17953.973999999998</v>
      </c>
      <c r="D259" s="47">
        <f>VLOOKUP(A259,Data!$A$2:$B$860,2,FALSE)</f>
        <v>82.5</v>
      </c>
      <c r="E259" s="56">
        <f t="shared" si="53"/>
        <v>-1.9024970273483932E-2</v>
      </c>
      <c r="F259" s="56">
        <f t="shared" si="54"/>
        <v>1.6508175559380112E-2</v>
      </c>
      <c r="G259" s="57">
        <f t="shared" si="55"/>
        <v>-0.17490271473201105</v>
      </c>
      <c r="H259" s="56">
        <f t="shared" si="45"/>
        <v>1.7811704834605591E-2</v>
      </c>
      <c r="I259" s="56">
        <f t="shared" si="41"/>
        <v>1.6508175559380112E-2</v>
      </c>
      <c r="J259" s="57">
        <f t="shared" si="49"/>
        <v>9.5904012770868241E-2</v>
      </c>
      <c r="K259" s="56">
        <f t="shared" si="46"/>
        <v>0.13168724279835375</v>
      </c>
      <c r="L259" s="56">
        <f t="shared" si="42"/>
        <v>1.6508175559380112E-2</v>
      </c>
      <c r="M259" s="57">
        <f t="shared" si="50"/>
        <v>0.28745048270916723</v>
      </c>
      <c r="N259" s="56">
        <f t="shared" si="47"/>
        <v>-1.0217113665389466E-2</v>
      </c>
      <c r="O259" s="56">
        <f t="shared" si="43"/>
        <v>1.6508175559380112E-2</v>
      </c>
      <c r="P259" s="57">
        <f t="shared" si="51"/>
        <v>0.51198002134613396</v>
      </c>
      <c r="Q259" s="56">
        <f t="shared" si="48"/>
        <v>0.14890710382513639</v>
      </c>
      <c r="R259" s="56">
        <f t="shared" si="44"/>
        <v>1.6508175559380112E-2</v>
      </c>
      <c r="S259" s="57">
        <f t="shared" si="52"/>
        <v>0.54957743541164839</v>
      </c>
    </row>
    <row r="260" spans="1:19" x14ac:dyDescent="0.45">
      <c r="A260" s="45">
        <v>41821</v>
      </c>
      <c r="B260" s="46">
        <v>1960.23</v>
      </c>
      <c r="C260" s="47">
        <v>18185.911</v>
      </c>
      <c r="D260" s="47">
        <f>VLOOKUP(A260,Data!$A$2:$B$860,2,FALSE)</f>
        <v>84.6</v>
      </c>
      <c r="E260" s="56">
        <f t="shared" si="53"/>
        <v>9.1612903225806397E-2</v>
      </c>
      <c r="F260" s="56">
        <f t="shared" si="54"/>
        <v>2.6891521587272926E-2</v>
      </c>
      <c r="G260" s="57">
        <f t="shared" si="55"/>
        <v>-0.18633688469681567</v>
      </c>
      <c r="H260" s="56">
        <f t="shared" si="45"/>
        <v>-1.9024970273483932E-2</v>
      </c>
      <c r="I260" s="56">
        <f t="shared" si="41"/>
        <v>2.6891521587272926E-2</v>
      </c>
      <c r="J260" s="57">
        <f t="shared" si="49"/>
        <v>4.3112106652540692E-2</v>
      </c>
      <c r="K260" s="56">
        <f t="shared" si="46"/>
        <v>1.7811704834605591E-2</v>
      </c>
      <c r="L260" s="56">
        <f t="shared" si="42"/>
        <v>2.6891521587272926E-2</v>
      </c>
      <c r="M260" s="57">
        <f t="shared" si="50"/>
        <v>0.2798837990864359</v>
      </c>
      <c r="N260" s="56">
        <f t="shared" si="47"/>
        <v>0.13168724279835375</v>
      </c>
      <c r="O260" s="56">
        <f t="shared" si="43"/>
        <v>2.6891521587272926E-2</v>
      </c>
      <c r="P260" s="57">
        <f t="shared" si="51"/>
        <v>0.5233964750103961</v>
      </c>
      <c r="Q260" s="56">
        <f t="shared" si="48"/>
        <v>-1.0217113665389466E-2</v>
      </c>
      <c r="R260" s="56">
        <f t="shared" si="44"/>
        <v>2.6891521587272926E-2</v>
      </c>
      <c r="S260" s="57">
        <f t="shared" si="52"/>
        <v>0.56670577707501824</v>
      </c>
    </row>
    <row r="261" spans="1:19" x14ac:dyDescent="0.45">
      <c r="A261" s="45">
        <v>41913</v>
      </c>
      <c r="B261" s="46">
        <v>1972.29</v>
      </c>
      <c r="C261" s="47">
        <v>18406.940999999999</v>
      </c>
      <c r="D261" s="47">
        <f>VLOOKUP(A261,Data!$A$2:$B$860,2,FALSE)</f>
        <v>93.6</v>
      </c>
      <c r="E261" s="56">
        <f t="shared" si="53"/>
        <v>0.13454545454545452</v>
      </c>
      <c r="F261" s="56">
        <f t="shared" si="54"/>
        <v>3.059782928201682E-2</v>
      </c>
      <c r="G261" s="57">
        <f t="shared" si="55"/>
        <v>-0.18865997935847184</v>
      </c>
      <c r="H261" s="56">
        <f t="shared" si="45"/>
        <v>9.1612903225806397E-2</v>
      </c>
      <c r="I261" s="56">
        <f t="shared" si="41"/>
        <v>3.059782928201682E-2</v>
      </c>
      <c r="J261" s="57">
        <f t="shared" si="49"/>
        <v>3.9164336207523125E-2</v>
      </c>
      <c r="K261" s="56">
        <f t="shared" si="46"/>
        <v>-1.9024970273483932E-2</v>
      </c>
      <c r="L261" s="56">
        <f t="shared" si="42"/>
        <v>3.059782928201682E-2</v>
      </c>
      <c r="M261" s="57">
        <f t="shared" si="50"/>
        <v>0.23628587949097513</v>
      </c>
      <c r="N261" s="56">
        <f t="shared" si="47"/>
        <v>1.7811704834605591E-2</v>
      </c>
      <c r="O261" s="56">
        <f t="shared" si="43"/>
        <v>3.059782928201682E-2</v>
      </c>
      <c r="P261" s="57">
        <f t="shared" si="51"/>
        <v>0.51970841445244698</v>
      </c>
      <c r="Q261" s="56">
        <f t="shared" si="48"/>
        <v>0.13168724279835375</v>
      </c>
      <c r="R261" s="56">
        <f t="shared" si="44"/>
        <v>3.059782928201682E-2</v>
      </c>
      <c r="S261" s="57">
        <f t="shared" si="52"/>
        <v>0.58152095478757937</v>
      </c>
    </row>
    <row r="262" spans="1:19" x14ac:dyDescent="0.45">
      <c r="A262" s="45">
        <v>42005</v>
      </c>
      <c r="B262" s="46">
        <v>2058.9</v>
      </c>
      <c r="C262" s="47">
        <v>18500.030999999999</v>
      </c>
      <c r="D262" s="47">
        <f>VLOOKUP(A262,Data!$A$2:$B$860,2,FALSE)</f>
        <v>93</v>
      </c>
      <c r="E262" s="56">
        <f t="shared" si="53"/>
        <v>0.16250000000000009</v>
      </c>
      <c r="F262" s="56">
        <f t="shared" si="54"/>
        <v>2.6858351011456394E-2</v>
      </c>
      <c r="G262" s="57">
        <f t="shared" si="55"/>
        <v>-0.18085832564203694</v>
      </c>
      <c r="H262" s="56">
        <f t="shared" si="45"/>
        <v>0.13454545454545452</v>
      </c>
      <c r="I262" s="56">
        <f t="shared" si="41"/>
        <v>2.6858351011456394E-2</v>
      </c>
      <c r="J262" s="57">
        <f t="shared" si="49"/>
        <v>3.8685588113590338E-2</v>
      </c>
      <c r="K262" s="56">
        <f t="shared" si="46"/>
        <v>9.1612903225806397E-2</v>
      </c>
      <c r="L262" s="56">
        <f t="shared" si="42"/>
        <v>2.6858351011456394E-2</v>
      </c>
      <c r="M262" s="57">
        <f t="shared" si="50"/>
        <v>0.2344446269600885</v>
      </c>
      <c r="N262" s="56">
        <f t="shared" si="47"/>
        <v>-1.9024970273483932E-2</v>
      </c>
      <c r="O262" s="56">
        <f t="shared" si="43"/>
        <v>2.6858351011456394E-2</v>
      </c>
      <c r="P262" s="57">
        <f t="shared" si="51"/>
        <v>0.50068491041591534</v>
      </c>
      <c r="Q262" s="56">
        <f t="shared" si="48"/>
        <v>1.7811704834605591E-2</v>
      </c>
      <c r="R262" s="56">
        <f t="shared" si="44"/>
        <v>2.6858351011456394E-2</v>
      </c>
      <c r="S262" s="57">
        <f t="shared" si="52"/>
        <v>0.57815906198438938</v>
      </c>
    </row>
    <row r="263" spans="1:19" x14ac:dyDescent="0.45">
      <c r="A263" s="45">
        <v>42095</v>
      </c>
      <c r="B263" s="46">
        <v>2067.89</v>
      </c>
      <c r="C263" s="47">
        <v>18666.620999999999</v>
      </c>
      <c r="D263" s="47">
        <f>VLOOKUP(A263,Data!$A$2:$B$860,2,FALSE)</f>
        <v>96.1</v>
      </c>
      <c r="E263" s="56">
        <f t="shared" si="53"/>
        <v>0.1648484848484848</v>
      </c>
      <c r="F263" s="56">
        <f t="shared" si="54"/>
        <v>3.9692994988184793E-2</v>
      </c>
      <c r="G263" s="57">
        <f t="shared" si="55"/>
        <v>-0.13804891013669607</v>
      </c>
      <c r="H263" s="56">
        <f t="shared" si="45"/>
        <v>0.16250000000000009</v>
      </c>
      <c r="I263" s="56">
        <f t="shared" si="41"/>
        <v>3.9692994988184793E-2</v>
      </c>
      <c r="J263" s="57">
        <f t="shared" si="49"/>
        <v>6.4367570555855194E-2</v>
      </c>
      <c r="K263" s="56">
        <f t="shared" si="46"/>
        <v>0.13454545454545452</v>
      </c>
      <c r="L263" s="56">
        <f t="shared" si="42"/>
        <v>3.9692994988184793E-2</v>
      </c>
      <c r="M263" s="57">
        <f t="shared" si="50"/>
        <v>0.24783262918450655</v>
      </c>
      <c r="N263" s="56">
        <f t="shared" si="47"/>
        <v>9.1612903225806397E-2</v>
      </c>
      <c r="O263" s="56">
        <f t="shared" si="43"/>
        <v>3.9692994988184793E-2</v>
      </c>
      <c r="P263" s="57">
        <f t="shared" si="51"/>
        <v>0.50470064833183004</v>
      </c>
      <c r="Q263" s="56">
        <f t="shared" si="48"/>
        <v>-1.9024970273483932E-2</v>
      </c>
      <c r="R263" s="56">
        <f t="shared" si="44"/>
        <v>3.9692994988184793E-2</v>
      </c>
      <c r="S263" s="57">
        <f t="shared" si="52"/>
        <v>0.55312365928717189</v>
      </c>
    </row>
    <row r="264" spans="1:19" x14ac:dyDescent="0.45">
      <c r="A264" s="45">
        <v>42186</v>
      </c>
      <c r="B264" s="46">
        <v>2063.11</v>
      </c>
      <c r="C264" s="47">
        <v>18782.242999999999</v>
      </c>
      <c r="D264" s="47">
        <f>VLOOKUP(A264,Data!$A$2:$B$860,2,FALSE)</f>
        <v>87.2</v>
      </c>
      <c r="E264" s="56">
        <f t="shared" si="53"/>
        <v>3.0732860520094718E-2</v>
      </c>
      <c r="F264" s="56">
        <f t="shared" si="54"/>
        <v>3.2790878609270546E-2</v>
      </c>
      <c r="G264" s="57">
        <f t="shared" si="55"/>
        <v>-0.13517842470648242</v>
      </c>
      <c r="H264" s="56">
        <f t="shared" si="45"/>
        <v>0.1648484848484848</v>
      </c>
      <c r="I264" s="56">
        <f t="shared" ref="I264:I298" si="56">F264</f>
        <v>3.2790878609270546E-2</v>
      </c>
      <c r="J264" s="57">
        <f t="shared" si="49"/>
        <v>9.4523227567362478E-2</v>
      </c>
      <c r="K264" s="56">
        <f t="shared" si="46"/>
        <v>0.16250000000000009</v>
      </c>
      <c r="L264" s="56">
        <f t="shared" ref="L264:L299" si="57">I264</f>
        <v>3.2790878609270546E-2</v>
      </c>
      <c r="M264" s="57">
        <f t="shared" si="50"/>
        <v>0.25981087393518398</v>
      </c>
      <c r="N264" s="56">
        <f t="shared" si="47"/>
        <v>0.13454545454545452</v>
      </c>
      <c r="O264" s="56">
        <f t="shared" ref="O264:O299" si="58">L264</f>
        <v>3.2790878609270546E-2</v>
      </c>
      <c r="P264" s="57">
        <f t="shared" si="51"/>
        <v>0.50902329108506494</v>
      </c>
      <c r="Q264" s="56">
        <f t="shared" si="48"/>
        <v>9.1612903225806397E-2</v>
      </c>
      <c r="R264" s="56">
        <f t="shared" ref="R264:R299" si="59">O264</f>
        <v>3.2790878609270546E-2</v>
      </c>
      <c r="S264" s="57">
        <f t="shared" si="52"/>
        <v>0.55586530073685747</v>
      </c>
    </row>
    <row r="265" spans="1:19" x14ac:dyDescent="0.45">
      <c r="A265" s="45">
        <v>42278</v>
      </c>
      <c r="B265" s="46">
        <v>1920.03</v>
      </c>
      <c r="C265" s="47">
        <v>18857.418000000001</v>
      </c>
      <c r="D265" s="47">
        <f>VLOOKUP(A265,Data!$A$2:$B$860,2,FALSE)</f>
        <v>92.6</v>
      </c>
      <c r="E265" s="56">
        <f t="shared" si="53"/>
        <v>-1.0683760683760646E-2</v>
      </c>
      <c r="F265" s="56">
        <f t="shared" si="54"/>
        <v>2.4473213664345517E-2</v>
      </c>
      <c r="G265" s="57">
        <f t="shared" si="55"/>
        <v>-0.10593798724623099</v>
      </c>
      <c r="H265" s="56">
        <f t="shared" ref="H265:H300" si="60">E264</f>
        <v>3.0732860520094718E-2</v>
      </c>
      <c r="I265" s="56">
        <f t="shared" si="56"/>
        <v>2.4473213664345517E-2</v>
      </c>
      <c r="J265" s="57">
        <f t="shared" si="49"/>
        <v>9.7695473732483495E-2</v>
      </c>
      <c r="K265" s="56">
        <f t="shared" si="46"/>
        <v>0.1648484848484848</v>
      </c>
      <c r="L265" s="56">
        <f t="shared" si="57"/>
        <v>2.4473213664345517E-2</v>
      </c>
      <c r="M265" s="57">
        <f t="shared" si="50"/>
        <v>0.27650049744649191</v>
      </c>
      <c r="N265" s="56">
        <f t="shared" si="47"/>
        <v>0.16250000000000009</v>
      </c>
      <c r="O265" s="56">
        <f t="shared" si="58"/>
        <v>2.4473213664345517E-2</v>
      </c>
      <c r="P265" s="57">
        <f t="shared" si="51"/>
        <v>0.50946206933601956</v>
      </c>
      <c r="Q265" s="56">
        <f t="shared" si="48"/>
        <v>0.13454545454545452</v>
      </c>
      <c r="R265" s="56">
        <f t="shared" si="59"/>
        <v>2.4473213664345517E-2</v>
      </c>
      <c r="S265" s="57">
        <f t="shared" si="52"/>
        <v>0.55305905122341359</v>
      </c>
    </row>
    <row r="266" spans="1:19" x14ac:dyDescent="0.45">
      <c r="A266" s="45">
        <v>42370</v>
      </c>
      <c r="B266" s="46">
        <v>2043.94</v>
      </c>
      <c r="C266" s="47">
        <v>18892.205999999998</v>
      </c>
      <c r="D266" s="47">
        <f>VLOOKUP(A266,Data!$A$2:$B$860,2,FALSE)</f>
        <v>91</v>
      </c>
      <c r="E266" s="56">
        <f t="shared" si="53"/>
        <v>-2.1505376344086002E-2</v>
      </c>
      <c r="F266" s="56">
        <f t="shared" si="54"/>
        <v>2.1198613126648169E-2</v>
      </c>
      <c r="G266" s="57">
        <f t="shared" si="55"/>
        <v>-9.6735993866227318E-2</v>
      </c>
      <c r="H266" s="56">
        <f t="shared" si="60"/>
        <v>-1.0683760683760646E-2</v>
      </c>
      <c r="I266" s="56">
        <f t="shared" si="56"/>
        <v>2.1198613126648169E-2</v>
      </c>
      <c r="J266" s="57">
        <f t="shared" si="49"/>
        <v>0.13330268439792425</v>
      </c>
      <c r="K266" s="56">
        <f t="shared" ref="K266:K299" si="61">H265</f>
        <v>3.0732860520094718E-2</v>
      </c>
      <c r="L266" s="56">
        <f t="shared" si="57"/>
        <v>2.1198613126648169E-2</v>
      </c>
      <c r="M266" s="57">
        <f t="shared" si="50"/>
        <v>0.28086188019651814</v>
      </c>
      <c r="N266" s="56">
        <f t="shared" ref="N266:N299" si="62">K265</f>
        <v>0.1648484848484848</v>
      </c>
      <c r="O266" s="56">
        <f t="shared" si="58"/>
        <v>2.1198613126648169E-2</v>
      </c>
      <c r="P266" s="57">
        <f t="shared" si="51"/>
        <v>0.5201506099000891</v>
      </c>
      <c r="Q266" s="56">
        <f t="shared" si="48"/>
        <v>0.16250000000000009</v>
      </c>
      <c r="R266" s="56">
        <f t="shared" si="59"/>
        <v>2.1198613126648169E-2</v>
      </c>
      <c r="S266" s="57">
        <f t="shared" si="52"/>
        <v>0.54912388780290422</v>
      </c>
    </row>
    <row r="267" spans="1:19" x14ac:dyDescent="0.45">
      <c r="A267" s="45">
        <v>42461</v>
      </c>
      <c r="B267" s="46">
        <v>2059.7399999999998</v>
      </c>
      <c r="C267" s="47">
        <v>19001.689999999999</v>
      </c>
      <c r="D267" s="47">
        <f>VLOOKUP(A267,Data!$A$2:$B$860,2,FALSE)</f>
        <v>93.5</v>
      </c>
      <c r="E267" s="56">
        <f t="shared" si="53"/>
        <v>-2.7055150884495283E-2</v>
      </c>
      <c r="F267" s="56">
        <f t="shared" si="54"/>
        <v>1.7950168913805964E-2</v>
      </c>
      <c r="G267" s="57">
        <f t="shared" si="55"/>
        <v>-9.112806905103589E-2</v>
      </c>
      <c r="H267" s="56">
        <f t="shared" si="60"/>
        <v>-2.1505376344086002E-2</v>
      </c>
      <c r="I267" s="56">
        <f t="shared" si="56"/>
        <v>1.7950168913805964E-2</v>
      </c>
      <c r="J267" s="57">
        <f t="shared" si="49"/>
        <v>0.14305861626541044</v>
      </c>
      <c r="K267" s="56">
        <f t="shared" si="61"/>
        <v>-1.0683760683760646E-2</v>
      </c>
      <c r="L267" s="56">
        <f t="shared" si="57"/>
        <v>1.7950168913805964E-2</v>
      </c>
      <c r="M267" s="57">
        <f t="shared" si="50"/>
        <v>0.31380197734068005</v>
      </c>
      <c r="N267" s="56">
        <f t="shared" si="62"/>
        <v>3.0732860520094718E-2</v>
      </c>
      <c r="O267" s="56">
        <f t="shared" si="58"/>
        <v>1.7950168913805964E-2</v>
      </c>
      <c r="P267" s="57">
        <f t="shared" si="51"/>
        <v>0.52399257773656627</v>
      </c>
      <c r="Q267" s="56">
        <f t="shared" ref="Q267:Q299" si="63">N266</f>
        <v>0.1648484848484848</v>
      </c>
      <c r="R267" s="56">
        <f t="shared" si="59"/>
        <v>1.7950168913805964E-2</v>
      </c>
      <c r="S267" s="57">
        <f t="shared" si="52"/>
        <v>0.55118347829236669</v>
      </c>
    </row>
    <row r="268" spans="1:19" x14ac:dyDescent="0.45">
      <c r="A268" s="45">
        <v>42552</v>
      </c>
      <c r="B268" s="46">
        <v>2098.86</v>
      </c>
      <c r="C268" s="47">
        <v>19062.708999999999</v>
      </c>
      <c r="D268" s="47">
        <f>VLOOKUP(A268,Data!$A$2:$B$860,2,FALSE)</f>
        <v>91.2</v>
      </c>
      <c r="E268" s="56">
        <f t="shared" si="53"/>
        <v>4.587155963302747E-2</v>
      </c>
      <c r="F268" s="56">
        <f t="shared" si="54"/>
        <v>1.4932508327147209E-2</v>
      </c>
      <c r="G268" s="57">
        <f t="shared" si="55"/>
        <v>-7.2600623534270214E-2</v>
      </c>
      <c r="H268" s="56">
        <f t="shared" si="60"/>
        <v>-2.7055150884495283E-2</v>
      </c>
      <c r="I268" s="56">
        <f t="shared" si="56"/>
        <v>1.4932508327147209E-2</v>
      </c>
      <c r="J268" s="57">
        <f t="shared" si="49"/>
        <v>0.15341776184933703</v>
      </c>
      <c r="K268" s="56">
        <f t="shared" si="61"/>
        <v>-2.1505376344086002E-2</v>
      </c>
      <c r="L268" s="56">
        <f t="shared" si="57"/>
        <v>1.4932508327147209E-2</v>
      </c>
      <c r="M268" s="57">
        <f t="shared" si="50"/>
        <v>0.32905034404556333</v>
      </c>
      <c r="N268" s="56">
        <f t="shared" si="62"/>
        <v>-1.0683760683760646E-2</v>
      </c>
      <c r="O268" s="56">
        <f t="shared" si="58"/>
        <v>1.4932508327147209E-2</v>
      </c>
      <c r="P268" s="57">
        <f t="shared" si="51"/>
        <v>0.5719473811566731</v>
      </c>
      <c r="Q268" s="56">
        <f t="shared" si="63"/>
        <v>3.0732860520094718E-2</v>
      </c>
      <c r="R268" s="56">
        <f t="shared" si="59"/>
        <v>1.4932508327147209E-2</v>
      </c>
      <c r="S268" s="57">
        <f t="shared" si="52"/>
        <v>0.55644991571939206</v>
      </c>
    </row>
    <row r="269" spans="1:19" x14ac:dyDescent="0.45">
      <c r="A269" s="45">
        <v>42644</v>
      </c>
      <c r="B269" s="46">
        <v>2168.27</v>
      </c>
      <c r="C269" s="47">
        <v>19197.937999999998</v>
      </c>
      <c r="D269" s="47">
        <f>VLOOKUP(A269,Data!$A$2:$B$860,2,FALSE)</f>
        <v>98.2</v>
      </c>
      <c r="E269" s="56">
        <f t="shared" si="53"/>
        <v>6.0475161987041171E-2</v>
      </c>
      <c r="F269" s="56">
        <f t="shared" si="54"/>
        <v>1.8057615310855146E-2</v>
      </c>
      <c r="G269" s="57">
        <f t="shared" si="55"/>
        <v>-8.5731870514139441E-2</v>
      </c>
      <c r="H269" s="56">
        <f t="shared" si="60"/>
        <v>4.587155963302747E-2</v>
      </c>
      <c r="I269" s="56">
        <f t="shared" si="56"/>
        <v>1.8057615310855146E-2</v>
      </c>
      <c r="J269" s="57">
        <f t="shared" si="49"/>
        <v>0.17503237139593356</v>
      </c>
      <c r="K269" s="56">
        <f t="shared" si="61"/>
        <v>-2.7055150884495283E-2</v>
      </c>
      <c r="L269" s="56">
        <f t="shared" si="57"/>
        <v>1.8057615310855146E-2</v>
      </c>
      <c r="M269" s="57">
        <f t="shared" si="50"/>
        <v>0.33815642699096771</v>
      </c>
      <c r="N269" s="56">
        <f t="shared" si="62"/>
        <v>-2.1505376344086002E-2</v>
      </c>
      <c r="O269" s="56">
        <f t="shared" si="58"/>
        <v>1.8057615310855146E-2</v>
      </c>
      <c r="P269" s="57">
        <f t="shared" si="51"/>
        <v>0.58642971212171935</v>
      </c>
      <c r="Q269" s="56">
        <f t="shared" si="63"/>
        <v>-1.0683760683760646E-2</v>
      </c>
      <c r="R269" s="56">
        <f t="shared" si="59"/>
        <v>1.8057615310855146E-2</v>
      </c>
      <c r="S269" s="57">
        <f t="shared" si="52"/>
        <v>0.59969659981735057</v>
      </c>
    </row>
    <row r="270" spans="1:19" x14ac:dyDescent="0.45">
      <c r="A270" s="45">
        <v>42736</v>
      </c>
      <c r="B270" s="46">
        <v>2238.83</v>
      </c>
      <c r="C270" s="47">
        <v>19304.351999999999</v>
      </c>
      <c r="D270" s="47">
        <f>VLOOKUP(A270,Data!$A$2:$B$860,2,FALSE)</f>
        <v>96.9</v>
      </c>
      <c r="E270" s="56">
        <f t="shared" si="53"/>
        <v>6.4835164835164827E-2</v>
      </c>
      <c r="F270" s="56">
        <f t="shared" si="54"/>
        <v>2.1815663030564147E-2</v>
      </c>
      <c r="G270" s="57">
        <f t="shared" si="55"/>
        <v>-8.1636397832831331E-2</v>
      </c>
      <c r="H270" s="56">
        <f t="shared" si="60"/>
        <v>6.0475161987041171E-2</v>
      </c>
      <c r="I270" s="56">
        <f t="shared" si="56"/>
        <v>2.1815663030564147E-2</v>
      </c>
      <c r="J270" s="57">
        <f t="shared" si="49"/>
        <v>0.17151560120099765</v>
      </c>
      <c r="K270" s="56">
        <f t="shared" si="61"/>
        <v>4.587155963302747E-2</v>
      </c>
      <c r="L270" s="56">
        <f t="shared" si="57"/>
        <v>2.1815663030564147E-2</v>
      </c>
      <c r="M270" s="57">
        <f t="shared" si="50"/>
        <v>0.3537001724137559</v>
      </c>
      <c r="N270" s="56">
        <f t="shared" si="62"/>
        <v>-2.7055150884495283E-2</v>
      </c>
      <c r="O270" s="56">
        <f t="shared" si="58"/>
        <v>2.1815663030564147E-2</v>
      </c>
      <c r="P270" s="57">
        <f t="shared" si="51"/>
        <v>0.58886672141270568</v>
      </c>
      <c r="Q270" s="56">
        <f t="shared" si="63"/>
        <v>-2.1505376344086002E-2</v>
      </c>
      <c r="R270" s="56">
        <f t="shared" si="59"/>
        <v>2.1815663030564147E-2</v>
      </c>
      <c r="S270" s="57">
        <f t="shared" si="52"/>
        <v>0.60477721322193034</v>
      </c>
    </row>
    <row r="271" spans="1:19" x14ac:dyDescent="0.45">
      <c r="A271" s="45">
        <v>42826</v>
      </c>
      <c r="B271" s="46">
        <v>2362.7199999999998</v>
      </c>
      <c r="C271" s="47">
        <v>19398.343000000001</v>
      </c>
      <c r="D271" s="47">
        <f>VLOOKUP(A271,Data!$A$2:$B$860,2,FALSE)</f>
        <v>95</v>
      </c>
      <c r="E271" s="56">
        <f t="shared" si="53"/>
        <v>1.6042780748663166E-2</v>
      </c>
      <c r="F271" s="56">
        <f t="shared" si="54"/>
        <v>2.0874616941966906E-2</v>
      </c>
      <c r="G271" s="57">
        <f t="shared" si="55"/>
        <v>-7.9510139375836106E-2</v>
      </c>
      <c r="H271" s="56">
        <f t="shared" si="60"/>
        <v>6.4835164835164827E-2</v>
      </c>
      <c r="I271" s="56">
        <f t="shared" si="56"/>
        <v>2.0874616941966906E-2</v>
      </c>
      <c r="J271" s="57">
        <f t="shared" si="49"/>
        <v>0.17595837925290142</v>
      </c>
      <c r="K271" s="56">
        <f t="shared" si="61"/>
        <v>6.0475161987041171E-2</v>
      </c>
      <c r="L271" s="56">
        <f t="shared" si="57"/>
        <v>2.0874616941966906E-2</v>
      </c>
      <c r="M271" s="57">
        <f t="shared" si="50"/>
        <v>0.34861362133805646</v>
      </c>
      <c r="N271" s="56">
        <f t="shared" si="62"/>
        <v>4.587155963302747E-2</v>
      </c>
      <c r="O271" s="56">
        <f t="shared" si="58"/>
        <v>2.0874616941966906E-2</v>
      </c>
      <c r="P271" s="57">
        <f t="shared" si="51"/>
        <v>0.612805793778189</v>
      </c>
      <c r="Q271" s="56">
        <f t="shared" si="63"/>
        <v>-2.7055150884495283E-2</v>
      </c>
      <c r="R271" s="56">
        <f t="shared" si="59"/>
        <v>2.0874616941966906E-2</v>
      </c>
      <c r="S271" s="57">
        <f t="shared" si="52"/>
        <v>0.61089676230569734</v>
      </c>
    </row>
    <row r="272" spans="1:19" x14ac:dyDescent="0.45">
      <c r="A272" s="45">
        <v>42917</v>
      </c>
      <c r="B272" s="46">
        <v>2423.41</v>
      </c>
      <c r="C272" s="47">
        <v>19506.949000000001</v>
      </c>
      <c r="D272" s="47">
        <f>VLOOKUP(A272,Data!$A$2:$B$860,2,FALSE)</f>
        <v>95.1</v>
      </c>
      <c r="E272" s="56">
        <f t="shared" si="53"/>
        <v>4.2763157894736725E-2</v>
      </c>
      <c r="F272" s="56">
        <f t="shared" si="54"/>
        <v>2.3304137937582903E-2</v>
      </c>
      <c r="G272" s="57">
        <f t="shared" si="55"/>
        <v>-7.741820149753334E-2</v>
      </c>
      <c r="H272" s="56">
        <f t="shared" si="60"/>
        <v>1.6042780748663166E-2</v>
      </c>
      <c r="I272" s="56">
        <f t="shared" si="56"/>
        <v>2.3304137937582903E-2</v>
      </c>
      <c r="J272" s="57">
        <f t="shared" si="49"/>
        <v>0.17551154441384634</v>
      </c>
      <c r="K272" s="56">
        <f t="shared" si="61"/>
        <v>6.4835164835164827E-2</v>
      </c>
      <c r="L272" s="56">
        <f t="shared" si="57"/>
        <v>2.3304137937582903E-2</v>
      </c>
      <c r="M272" s="57">
        <f t="shared" si="50"/>
        <v>0.35106310071060343</v>
      </c>
      <c r="N272" s="56">
        <f t="shared" si="62"/>
        <v>6.0475161987041171E-2</v>
      </c>
      <c r="O272" s="56">
        <f t="shared" si="58"/>
        <v>2.3304137937582903E-2</v>
      </c>
      <c r="P272" s="57">
        <f t="shared" si="51"/>
        <v>0.61758834949391761</v>
      </c>
      <c r="Q272" s="56">
        <f t="shared" si="63"/>
        <v>4.587155963302747E-2</v>
      </c>
      <c r="R272" s="56">
        <f t="shared" si="59"/>
        <v>2.3304137937582903E-2</v>
      </c>
      <c r="S272" s="57">
        <f t="shared" si="52"/>
        <v>0.61827013771714578</v>
      </c>
    </row>
    <row r="273" spans="1:19" x14ac:dyDescent="0.45">
      <c r="A273" s="45">
        <v>43009</v>
      </c>
      <c r="B273" s="46">
        <v>2519.36</v>
      </c>
      <c r="C273" s="47">
        <v>19660.766</v>
      </c>
      <c r="D273" s="47">
        <f>VLOOKUP(A273,Data!$A$2:$B$860,2,FALSE)</f>
        <v>95.9</v>
      </c>
      <c r="E273" s="56">
        <f t="shared" si="53"/>
        <v>-2.3421588594704668E-2</v>
      </c>
      <c r="F273" s="56">
        <f t="shared" si="54"/>
        <v>2.4108214121745908E-2</v>
      </c>
      <c r="G273" s="57">
        <f t="shared" si="55"/>
        <v>-7.9291327874882675E-2</v>
      </c>
      <c r="H273" s="56">
        <f t="shared" si="60"/>
        <v>4.2763157894736725E-2</v>
      </c>
      <c r="I273" s="56">
        <f t="shared" si="56"/>
        <v>2.4108214121745908E-2</v>
      </c>
      <c r="J273" s="57">
        <f t="shared" si="49"/>
        <v>0.17760001313206747</v>
      </c>
      <c r="K273" s="56">
        <f t="shared" si="61"/>
        <v>1.6042780748663166E-2</v>
      </c>
      <c r="L273" s="56">
        <f t="shared" si="57"/>
        <v>2.4108214121745908E-2</v>
      </c>
      <c r="M273" s="57">
        <f t="shared" si="50"/>
        <v>0.35110357914372503</v>
      </c>
      <c r="N273" s="56">
        <f t="shared" si="62"/>
        <v>6.4835164835164827E-2</v>
      </c>
      <c r="O273" s="56">
        <f t="shared" si="58"/>
        <v>2.4108214121745908E-2</v>
      </c>
      <c r="P273" s="57">
        <f t="shared" si="51"/>
        <v>0.61990931764867396</v>
      </c>
      <c r="Q273" s="56">
        <f t="shared" si="63"/>
        <v>6.0475161987041171E-2</v>
      </c>
      <c r="R273" s="56">
        <f t="shared" si="59"/>
        <v>2.4108214121745908E-2</v>
      </c>
      <c r="S273" s="57">
        <f t="shared" si="52"/>
        <v>0.62010663260190857</v>
      </c>
    </row>
    <row r="274" spans="1:19" x14ac:dyDescent="0.45">
      <c r="A274" s="45">
        <v>43101</v>
      </c>
      <c r="B274" s="46">
        <v>2673.61</v>
      </c>
      <c r="C274" s="47">
        <v>19882.351999999999</v>
      </c>
      <c r="D274" s="47">
        <f>VLOOKUP(A274,Data!$A$2:$B$860,2,FALSE)</f>
        <v>101.4</v>
      </c>
      <c r="E274" s="56">
        <f t="shared" si="53"/>
        <v>4.6439628482972228E-2</v>
      </c>
      <c r="F274" s="56">
        <f t="shared" si="54"/>
        <v>2.9941434967617697E-2</v>
      </c>
      <c r="G274" s="57">
        <f t="shared" si="55"/>
        <v>-6.1607096938104407E-2</v>
      </c>
      <c r="H274" s="56">
        <f t="shared" si="60"/>
        <v>-2.3421588594704668E-2</v>
      </c>
      <c r="I274" s="56">
        <f t="shared" si="56"/>
        <v>2.9941434967617697E-2</v>
      </c>
      <c r="J274" s="57">
        <f t="shared" si="49"/>
        <v>0.17399151679650229</v>
      </c>
      <c r="K274" s="56">
        <f t="shared" si="61"/>
        <v>4.2763157894736725E-2</v>
      </c>
      <c r="L274" s="56">
        <f t="shared" si="57"/>
        <v>2.9941434967617697E-2</v>
      </c>
      <c r="M274" s="57">
        <f t="shared" si="50"/>
        <v>0.35365138629583243</v>
      </c>
      <c r="N274" s="56">
        <f t="shared" si="62"/>
        <v>1.6042780748663166E-2</v>
      </c>
      <c r="O274" s="56">
        <f t="shared" si="58"/>
        <v>2.9941434967617697E-2</v>
      </c>
      <c r="P274" s="57">
        <f t="shared" si="51"/>
        <v>0.61843437234127152</v>
      </c>
      <c r="Q274" s="56">
        <f t="shared" si="63"/>
        <v>6.4835164835164827E-2</v>
      </c>
      <c r="R274" s="56">
        <f t="shared" si="59"/>
        <v>2.9941434967617697E-2</v>
      </c>
      <c r="S274" s="57">
        <f t="shared" si="52"/>
        <v>0.62387858003382135</v>
      </c>
    </row>
    <row r="275" spans="1:19" x14ac:dyDescent="0.45">
      <c r="A275" s="45">
        <v>43191</v>
      </c>
      <c r="B275" s="46">
        <v>2640.87</v>
      </c>
      <c r="C275" s="47">
        <v>20044.077000000001</v>
      </c>
      <c r="D275" s="47">
        <f>VLOOKUP(A275,Data!$A$2:$B$860,2,FALSE)</f>
        <v>98.2</v>
      </c>
      <c r="E275" s="56">
        <f t="shared" si="53"/>
        <v>3.3684210526315761E-2</v>
      </c>
      <c r="F275" s="56">
        <f t="shared" si="54"/>
        <v>3.3288100947591159E-2</v>
      </c>
      <c r="G275" s="57">
        <f t="shared" si="55"/>
        <v>-4.928325096271377E-2</v>
      </c>
      <c r="H275" s="56">
        <f t="shared" si="60"/>
        <v>4.6439628482972228E-2</v>
      </c>
      <c r="I275" s="56">
        <f t="shared" si="56"/>
        <v>3.3288100947591159E-2</v>
      </c>
      <c r="J275" s="57">
        <f t="shared" si="49"/>
        <v>0.19147698387259721</v>
      </c>
      <c r="K275" s="56">
        <f t="shared" si="61"/>
        <v>-2.3421588594704668E-2</v>
      </c>
      <c r="L275" s="56">
        <f t="shared" si="57"/>
        <v>3.3288100947591159E-2</v>
      </c>
      <c r="M275" s="57">
        <f t="shared" si="50"/>
        <v>0.3450114106543809</v>
      </c>
      <c r="N275" s="56">
        <f t="shared" si="62"/>
        <v>4.2763157894736725E-2</v>
      </c>
      <c r="O275" s="56">
        <f t="shared" si="58"/>
        <v>3.3288100947591159E-2</v>
      </c>
      <c r="P275" s="57">
        <f t="shared" si="51"/>
        <v>0.61685456770507574</v>
      </c>
      <c r="Q275" s="56">
        <f t="shared" si="63"/>
        <v>1.6042780748663166E-2</v>
      </c>
      <c r="R275" s="56">
        <f t="shared" si="59"/>
        <v>3.3288100947591159E-2</v>
      </c>
      <c r="S275" s="57">
        <f t="shared" si="52"/>
        <v>0.61868126957020753</v>
      </c>
    </row>
    <row r="276" spans="1:19" x14ac:dyDescent="0.45">
      <c r="A276" s="45">
        <v>43282</v>
      </c>
      <c r="B276" s="46">
        <v>2718.37</v>
      </c>
      <c r="C276" s="47">
        <v>20150.475999999999</v>
      </c>
      <c r="D276" s="47">
        <f>VLOOKUP(A276,Data!$A$2:$B$860,2,FALSE)</f>
        <v>100.1</v>
      </c>
      <c r="E276" s="56">
        <f t="shared" si="53"/>
        <v>5.2576235541535121E-2</v>
      </c>
      <c r="F276" s="56">
        <f t="shared" si="54"/>
        <v>3.2989628465220244E-2</v>
      </c>
      <c r="G276" s="57">
        <f t="shared" si="55"/>
        <v>-6.3555578003043997E-2</v>
      </c>
      <c r="H276" s="56">
        <f t="shared" si="60"/>
        <v>3.3684210526315761E-2</v>
      </c>
      <c r="I276" s="56">
        <f t="shared" si="56"/>
        <v>3.2989628465220244E-2</v>
      </c>
      <c r="J276" s="57">
        <f t="shared" si="49"/>
        <v>0.19188314626667</v>
      </c>
      <c r="K276" s="56">
        <f t="shared" si="61"/>
        <v>4.6439628482972228E-2</v>
      </c>
      <c r="L276" s="56">
        <f t="shared" si="57"/>
        <v>3.2989628465220244E-2</v>
      </c>
      <c r="M276" s="57">
        <f t="shared" si="50"/>
        <v>0.34932000895445975</v>
      </c>
      <c r="N276" s="56">
        <f t="shared" si="62"/>
        <v>-2.3421588594704668E-2</v>
      </c>
      <c r="O276" s="56">
        <f t="shared" si="58"/>
        <v>3.2989628465220244E-2</v>
      </c>
      <c r="P276" s="57">
        <f t="shared" si="51"/>
        <v>0.60283883234431945</v>
      </c>
      <c r="Q276" s="56">
        <f t="shared" si="63"/>
        <v>4.2763157894736725E-2</v>
      </c>
      <c r="R276" s="56">
        <f t="shared" si="59"/>
        <v>3.2989628465220244E-2</v>
      </c>
      <c r="S276" s="57">
        <f t="shared" si="52"/>
        <v>0.61606257475096837</v>
      </c>
    </row>
    <row r="277" spans="1:19" x14ac:dyDescent="0.45">
      <c r="A277" s="45">
        <v>43374</v>
      </c>
      <c r="B277" s="46">
        <v>2913.98</v>
      </c>
      <c r="C277" s="47">
        <v>20276.153999999999</v>
      </c>
      <c r="D277" s="47">
        <f>VLOOKUP(A277,Data!$A$2:$B$860,2,FALSE)</f>
        <v>98.3</v>
      </c>
      <c r="E277" s="56">
        <f t="shared" si="53"/>
        <v>2.5026068821689229E-2</v>
      </c>
      <c r="F277" s="56">
        <f t="shared" si="54"/>
        <v>3.130030640718684E-2</v>
      </c>
      <c r="G277" s="57">
        <f t="shared" si="55"/>
        <v>-7.6726406758924309E-2</v>
      </c>
      <c r="H277" s="56">
        <f t="shared" si="60"/>
        <v>5.2576235541535121E-2</v>
      </c>
      <c r="I277" s="56">
        <f t="shared" si="56"/>
        <v>3.130030640718684E-2</v>
      </c>
      <c r="J277" s="57">
        <f t="shared" si="49"/>
        <v>0.20252001343864254</v>
      </c>
      <c r="K277" s="56">
        <f t="shared" si="61"/>
        <v>3.3684210526315761E-2</v>
      </c>
      <c r="L277" s="56">
        <f t="shared" si="57"/>
        <v>3.130030640718684E-2</v>
      </c>
      <c r="M277" s="57">
        <f t="shared" si="50"/>
        <v>0.35418056513577445</v>
      </c>
      <c r="N277" s="56">
        <f t="shared" si="62"/>
        <v>4.6439628482972228E-2</v>
      </c>
      <c r="O277" s="56">
        <f t="shared" si="58"/>
        <v>3.130030640718684E-2</v>
      </c>
      <c r="P277" s="57">
        <f t="shared" si="51"/>
        <v>0.61126799422176026</v>
      </c>
      <c r="Q277" s="56">
        <f t="shared" si="63"/>
        <v>-2.3421588594704668E-2</v>
      </c>
      <c r="R277" s="56">
        <f t="shared" si="59"/>
        <v>3.130030640718684E-2</v>
      </c>
      <c r="S277" s="57">
        <f t="shared" si="52"/>
        <v>0.60441438824784066</v>
      </c>
    </row>
    <row r="278" spans="1:19" x14ac:dyDescent="0.45">
      <c r="A278" s="45">
        <v>43466</v>
      </c>
      <c r="B278" s="46">
        <v>2506.85</v>
      </c>
      <c r="C278" s="47">
        <v>20304.874</v>
      </c>
      <c r="D278" s="47">
        <f>VLOOKUP(A278,Data!$A$2:$B$860,2,FALSE)</f>
        <v>98.4</v>
      </c>
      <c r="E278" s="56">
        <f t="shared" si="53"/>
        <v>-2.9585798816568087E-2</v>
      </c>
      <c r="F278" s="56">
        <f t="shared" si="54"/>
        <v>2.125110751484538E-2</v>
      </c>
      <c r="G278" s="57">
        <f t="shared" si="55"/>
        <v>-0.13519452970541601</v>
      </c>
      <c r="H278" s="56">
        <f t="shared" si="60"/>
        <v>2.5026068821689229E-2</v>
      </c>
      <c r="I278" s="56">
        <f t="shared" si="56"/>
        <v>2.125110751484538E-2</v>
      </c>
      <c r="J278" s="57">
        <f t="shared" si="49"/>
        <v>0.17463691221765856</v>
      </c>
      <c r="K278" s="56">
        <f t="shared" si="61"/>
        <v>5.2576235541535121E-2</v>
      </c>
      <c r="L278" s="56">
        <f t="shared" si="57"/>
        <v>2.125110751484538E-2</v>
      </c>
      <c r="M278" s="57">
        <f t="shared" si="50"/>
        <v>0.3358296914037921</v>
      </c>
      <c r="N278" s="56">
        <f t="shared" si="62"/>
        <v>3.3684210526315761E-2</v>
      </c>
      <c r="O278" s="56">
        <f t="shared" si="58"/>
        <v>2.125110751484538E-2</v>
      </c>
      <c r="P278" s="57">
        <f t="shared" si="51"/>
        <v>0.60449997679434186</v>
      </c>
      <c r="Q278" s="56">
        <f t="shared" si="63"/>
        <v>4.6439628482972228E-2</v>
      </c>
      <c r="R278" s="56">
        <f t="shared" si="59"/>
        <v>2.125110751484538E-2</v>
      </c>
      <c r="S278" s="57">
        <f t="shared" si="52"/>
        <v>0.59608622612917794</v>
      </c>
    </row>
    <row r="279" spans="1:19" x14ac:dyDescent="0.45">
      <c r="A279" s="45">
        <v>43556</v>
      </c>
      <c r="B279" s="46">
        <v>2834.4</v>
      </c>
      <c r="C279" s="47">
        <v>20415.150000000001</v>
      </c>
      <c r="D279" s="47">
        <f>VLOOKUP(A279,Data!$A$2:$B$860,2,FALSE)</f>
        <v>98.2</v>
      </c>
      <c r="E279" s="56">
        <f t="shared" si="53"/>
        <v>0</v>
      </c>
      <c r="F279" s="56">
        <f t="shared" si="54"/>
        <v>1.8512850454525775E-2</v>
      </c>
      <c r="G279" s="57">
        <f t="shared" si="55"/>
        <v>-0.30511500660689322</v>
      </c>
      <c r="H279" s="56">
        <f t="shared" si="60"/>
        <v>-2.9585798816568087E-2</v>
      </c>
      <c r="I279" s="56">
        <f t="shared" si="56"/>
        <v>1.8512850454525775E-2</v>
      </c>
      <c r="J279" s="57">
        <f t="shared" ref="J279:J300" si="64">CORREL(H239:H279,I239:I279)</f>
        <v>4.4337585626871061E-2</v>
      </c>
      <c r="K279" s="56">
        <f t="shared" si="61"/>
        <v>2.5026068821689229E-2</v>
      </c>
      <c r="L279" s="56">
        <f t="shared" si="57"/>
        <v>1.8512850454525775E-2</v>
      </c>
      <c r="M279" s="57">
        <f t="shared" ref="M279:M300" si="65">CORREL(K239:K279,L239:L279)</f>
        <v>0.2604435088721595</v>
      </c>
      <c r="N279" s="56">
        <f t="shared" si="62"/>
        <v>5.2576235541535121E-2</v>
      </c>
      <c r="O279" s="56">
        <f t="shared" si="58"/>
        <v>1.8512850454525775E-2</v>
      </c>
      <c r="P279" s="57">
        <f t="shared" ref="P279:P300" si="66">CORREL(N239:N279,O239:O279)</f>
        <v>0.52378292797587123</v>
      </c>
      <c r="Q279" s="56">
        <f t="shared" si="63"/>
        <v>3.3684210526315761E-2</v>
      </c>
      <c r="R279" s="56">
        <f t="shared" si="59"/>
        <v>1.8512850454525775E-2</v>
      </c>
      <c r="S279" s="57">
        <f t="shared" ref="S279:S300" si="67">CORREL(Q239:Q279,R239:R279)</f>
        <v>0.55069311944361177</v>
      </c>
    </row>
    <row r="280" spans="1:19" x14ac:dyDescent="0.45">
      <c r="A280" s="45">
        <v>43647</v>
      </c>
      <c r="B280" s="46">
        <v>2941.76</v>
      </c>
      <c r="C280" s="47">
        <v>20584.527999999998</v>
      </c>
      <c r="D280" s="47">
        <f>VLOOKUP(A280,Data!$A$2:$B$860,2,FALSE)</f>
        <v>93.2</v>
      </c>
      <c r="E280" s="56">
        <f t="shared" si="53"/>
        <v>-6.8931068931068817E-2</v>
      </c>
      <c r="F280" s="56">
        <f t="shared" si="54"/>
        <v>2.1540533335291823E-2</v>
      </c>
      <c r="G280" s="57">
        <f t="shared" si="55"/>
        <v>-0.17416992011133783</v>
      </c>
      <c r="H280" s="56">
        <f t="shared" si="60"/>
        <v>0</v>
      </c>
      <c r="I280" s="56">
        <f t="shared" si="56"/>
        <v>2.1540533335291823E-2</v>
      </c>
      <c r="J280" s="57">
        <f t="shared" si="64"/>
        <v>-0.15116030529773897</v>
      </c>
      <c r="K280" s="56">
        <f t="shared" si="61"/>
        <v>-2.9585798816568087E-2</v>
      </c>
      <c r="L280" s="56">
        <f t="shared" si="57"/>
        <v>2.1540533335291823E-2</v>
      </c>
      <c r="M280" s="57">
        <f t="shared" si="65"/>
        <v>0.1025197251667704</v>
      </c>
      <c r="N280" s="56">
        <f t="shared" si="62"/>
        <v>2.5026068821689229E-2</v>
      </c>
      <c r="O280" s="56">
        <f t="shared" si="58"/>
        <v>2.1540533335291823E-2</v>
      </c>
      <c r="P280" s="57">
        <f t="shared" si="66"/>
        <v>0.46379731667141622</v>
      </c>
      <c r="Q280" s="56">
        <f t="shared" si="63"/>
        <v>5.2576235541535121E-2</v>
      </c>
      <c r="R280" s="56">
        <f t="shared" si="59"/>
        <v>2.1540533335291823E-2</v>
      </c>
      <c r="S280" s="57">
        <f t="shared" si="67"/>
        <v>0.42279170724726661</v>
      </c>
    </row>
    <row r="281" spans="1:19" x14ac:dyDescent="0.45">
      <c r="A281" s="45">
        <v>43739</v>
      </c>
      <c r="B281" s="46">
        <v>2976.74</v>
      </c>
      <c r="C281" s="47">
        <v>20817.580999999998</v>
      </c>
      <c r="D281" s="47">
        <f>VLOOKUP(A281,Data!$A$2:$B$860,2,FALSE)</f>
        <v>99.3</v>
      </c>
      <c r="E281" s="56">
        <f t="shared" si="53"/>
        <v>1.0172939979654183E-2</v>
      </c>
      <c r="F281" s="56">
        <f t="shared" si="54"/>
        <v>2.6702647849291328E-2</v>
      </c>
      <c r="G281" s="57">
        <f t="shared" si="55"/>
        <v>-0.23114530655514756</v>
      </c>
      <c r="H281" s="56">
        <f t="shared" si="60"/>
        <v>-6.8931068931068817E-2</v>
      </c>
      <c r="I281" s="56">
        <f t="shared" si="56"/>
        <v>2.6702647849291328E-2</v>
      </c>
      <c r="J281" s="57">
        <f t="shared" si="64"/>
        <v>7.4572443243755532E-2</v>
      </c>
      <c r="K281" s="56">
        <f t="shared" si="61"/>
        <v>0</v>
      </c>
      <c r="L281" s="56">
        <f t="shared" si="57"/>
        <v>2.6702647849291328E-2</v>
      </c>
      <c r="M281" s="57">
        <f t="shared" si="65"/>
        <v>-0.17624365749646567</v>
      </c>
      <c r="N281" s="56">
        <f t="shared" si="62"/>
        <v>-2.9585798816568087E-2</v>
      </c>
      <c r="O281" s="56">
        <f t="shared" si="58"/>
        <v>2.6702647849291328E-2</v>
      </c>
      <c r="P281" s="57">
        <f t="shared" si="66"/>
        <v>0.3124710978008447</v>
      </c>
      <c r="Q281" s="56">
        <f t="shared" si="63"/>
        <v>2.5026068821689229E-2</v>
      </c>
      <c r="R281" s="56">
        <f t="shared" si="59"/>
        <v>2.6702647849291328E-2</v>
      </c>
      <c r="S281" s="57">
        <f t="shared" si="67"/>
        <v>0.33132799575494598</v>
      </c>
    </row>
    <row r="282" spans="1:19" x14ac:dyDescent="0.45">
      <c r="A282" s="45">
        <v>43831</v>
      </c>
      <c r="B282" s="46">
        <v>3230.78</v>
      </c>
      <c r="C282" s="47">
        <v>20951.088</v>
      </c>
      <c r="D282" s="47">
        <f>VLOOKUP(A282,Data!$A$2:$B$860,2,FALSE)</f>
        <v>89.1</v>
      </c>
      <c r="E282" s="56">
        <f t="shared" si="53"/>
        <v>-9.4512195121951303E-2</v>
      </c>
      <c r="F282" s="56">
        <f t="shared" si="54"/>
        <v>3.182556070035214E-2</v>
      </c>
      <c r="G282" s="57">
        <f t="shared" si="55"/>
        <v>-7.5202701363145316E-2</v>
      </c>
      <c r="H282" s="56">
        <f t="shared" si="60"/>
        <v>1.0172939979654183E-2</v>
      </c>
      <c r="I282" s="56">
        <f t="shared" si="56"/>
        <v>3.182556070035214E-2</v>
      </c>
      <c r="J282" s="57">
        <f t="shared" si="64"/>
        <v>0.10258847511235299</v>
      </c>
      <c r="K282" s="56">
        <f t="shared" si="61"/>
        <v>-6.8931068931068817E-2</v>
      </c>
      <c r="L282" s="56">
        <f t="shared" si="57"/>
        <v>3.182556070035214E-2</v>
      </c>
      <c r="M282" s="57">
        <f t="shared" si="65"/>
        <v>8.1076386890700361E-2</v>
      </c>
      <c r="N282" s="56">
        <f t="shared" si="62"/>
        <v>0</v>
      </c>
      <c r="O282" s="56">
        <f t="shared" si="58"/>
        <v>3.182556070035214E-2</v>
      </c>
      <c r="P282" s="57">
        <f t="shared" si="66"/>
        <v>6.6023431044655828E-2</v>
      </c>
      <c r="Q282" s="56">
        <f t="shared" si="63"/>
        <v>-2.9585798816568087E-2</v>
      </c>
      <c r="R282" s="56">
        <f t="shared" si="59"/>
        <v>3.182556070035214E-2</v>
      </c>
      <c r="S282" s="57">
        <f t="shared" si="67"/>
        <v>7.2926178416342358E-2</v>
      </c>
    </row>
    <row r="283" spans="1:19" x14ac:dyDescent="0.45">
      <c r="A283" s="45">
        <v>43922</v>
      </c>
      <c r="B283" s="46">
        <v>2584.59</v>
      </c>
      <c r="C283" s="47">
        <v>20665.553</v>
      </c>
      <c r="D283" s="47">
        <f>VLOOKUP(A283,Data!$A$2:$B$860,2,FALSE)</f>
        <v>78.099999999999994</v>
      </c>
      <c r="E283" s="56">
        <f t="shared" si="53"/>
        <v>-0.20468431771894102</v>
      </c>
      <c r="F283" s="56">
        <f t="shared" si="54"/>
        <v>1.2265547889679818E-2</v>
      </c>
      <c r="G283" s="57">
        <f t="shared" si="55"/>
        <v>0.24783759254892584</v>
      </c>
      <c r="H283" s="56">
        <f t="shared" si="60"/>
        <v>-9.4512195121951303E-2</v>
      </c>
      <c r="I283" s="56">
        <f t="shared" si="56"/>
        <v>1.2265547889679818E-2</v>
      </c>
      <c r="J283" s="57">
        <f t="shared" si="64"/>
        <v>0.31939120763884404</v>
      </c>
      <c r="K283" s="56">
        <f t="shared" si="61"/>
        <v>1.0172939979654183E-2</v>
      </c>
      <c r="L283" s="56">
        <f t="shared" si="57"/>
        <v>1.2265547889679818E-2</v>
      </c>
      <c r="M283" s="57">
        <f t="shared" si="65"/>
        <v>0.10451185412534084</v>
      </c>
      <c r="N283" s="56">
        <f t="shared" si="62"/>
        <v>-6.8931068931068817E-2</v>
      </c>
      <c r="O283" s="56">
        <f t="shared" si="58"/>
        <v>1.2265547889679818E-2</v>
      </c>
      <c r="P283" s="57">
        <f t="shared" si="66"/>
        <v>0.30611573929981051</v>
      </c>
      <c r="Q283" s="56">
        <f t="shared" si="63"/>
        <v>0</v>
      </c>
      <c r="R283" s="56">
        <f t="shared" si="59"/>
        <v>1.2265547889679818E-2</v>
      </c>
      <c r="S283" s="57">
        <f t="shared" si="67"/>
        <v>-8.3230815725873625E-2</v>
      </c>
    </row>
    <row r="284" spans="1:19" x14ac:dyDescent="0.45">
      <c r="A284" s="45">
        <v>44013</v>
      </c>
      <c r="B284" s="46">
        <v>3100.29</v>
      </c>
      <c r="C284" s="47">
        <v>19034.830000000002</v>
      </c>
      <c r="D284" s="47">
        <f>VLOOKUP(A284,Data!$A$2:$B$860,2,FALSE)</f>
        <v>80.400000000000006</v>
      </c>
      <c r="E284" s="56">
        <f t="shared" si="53"/>
        <v>-0.13733905579399142</v>
      </c>
      <c r="F284" s="56">
        <f t="shared" si="54"/>
        <v>-7.5284602105037179E-2</v>
      </c>
      <c r="G284" s="57">
        <f t="shared" si="55"/>
        <v>0.34518979537464684</v>
      </c>
      <c r="H284" s="56">
        <f t="shared" si="60"/>
        <v>-0.20468431771894102</v>
      </c>
      <c r="I284" s="56">
        <f t="shared" si="56"/>
        <v>-7.5284602105037179E-2</v>
      </c>
      <c r="J284" s="57">
        <f t="shared" si="64"/>
        <v>0.52379108618218129</v>
      </c>
      <c r="K284" s="56">
        <f t="shared" si="61"/>
        <v>-9.4512195121951303E-2</v>
      </c>
      <c r="L284" s="56">
        <f t="shared" si="57"/>
        <v>-7.5284602105037179E-2</v>
      </c>
      <c r="M284" s="57">
        <f t="shared" si="65"/>
        <v>0.26644186550666493</v>
      </c>
      <c r="N284" s="56">
        <f t="shared" si="62"/>
        <v>1.0172939979654183E-2</v>
      </c>
      <c r="O284" s="56">
        <f t="shared" si="58"/>
        <v>-7.5284602105037179E-2</v>
      </c>
      <c r="P284" s="57">
        <f t="shared" si="66"/>
        <v>0.17669511335045993</v>
      </c>
      <c r="Q284" s="56">
        <f t="shared" si="63"/>
        <v>-6.8931068931068817E-2</v>
      </c>
      <c r="R284" s="56">
        <f t="shared" si="59"/>
        <v>-7.5284602105037179E-2</v>
      </c>
      <c r="S284" s="57">
        <f t="shared" si="67"/>
        <v>0.16255810171243934</v>
      </c>
    </row>
    <row r="285" spans="1:19" x14ac:dyDescent="0.45">
      <c r="A285" s="45">
        <v>44105</v>
      </c>
      <c r="B285" s="48">
        <v>3363</v>
      </c>
      <c r="C285" s="47">
        <v>20511.785</v>
      </c>
      <c r="D285" s="47">
        <f>VLOOKUP(A285,Data!$A$2:$B$860,2,FALSE)</f>
        <v>80.7</v>
      </c>
      <c r="E285" s="56">
        <f t="shared" si="53"/>
        <v>-0.18731117824773413</v>
      </c>
      <c r="F285" s="56">
        <f t="shared" si="54"/>
        <v>-1.4689314767167172E-2</v>
      </c>
      <c r="G285" s="57">
        <f t="shared" si="55"/>
        <v>0.42835183355658973</v>
      </c>
      <c r="H285" s="56">
        <f t="shared" si="60"/>
        <v>-0.13733905579399142</v>
      </c>
      <c r="I285" s="56">
        <f t="shared" si="56"/>
        <v>-1.4689314767167172E-2</v>
      </c>
      <c r="J285" s="57">
        <f t="shared" si="64"/>
        <v>0.56018017069507398</v>
      </c>
      <c r="K285" s="56">
        <f t="shared" si="61"/>
        <v>-0.20468431771894102</v>
      </c>
      <c r="L285" s="56">
        <f t="shared" si="57"/>
        <v>-1.4689314767167172E-2</v>
      </c>
      <c r="M285" s="57">
        <f t="shared" si="65"/>
        <v>0.35277178523352659</v>
      </c>
      <c r="N285" s="56">
        <f t="shared" si="62"/>
        <v>-9.4512195121951303E-2</v>
      </c>
      <c r="O285" s="56">
        <f t="shared" si="58"/>
        <v>-1.4689314767167172E-2</v>
      </c>
      <c r="P285" s="57">
        <f t="shared" si="66"/>
        <v>0.22195914464828209</v>
      </c>
      <c r="Q285" s="56">
        <f t="shared" si="63"/>
        <v>1.0172939979654183E-2</v>
      </c>
      <c r="R285" s="56">
        <f t="shared" si="59"/>
        <v>-1.4689314767167172E-2</v>
      </c>
      <c r="S285" s="57">
        <f t="shared" si="67"/>
        <v>0.1724751055155562</v>
      </c>
    </row>
    <row r="286" spans="1:19" x14ac:dyDescent="0.45">
      <c r="A286" s="45">
        <v>44197</v>
      </c>
      <c r="B286" s="46">
        <v>3756.07</v>
      </c>
      <c r="C286" s="47">
        <v>20724.128000000001</v>
      </c>
      <c r="D286" s="47">
        <f>VLOOKUP(A286,Data!$A$2:$B$860,2,FALSE)</f>
        <v>84.9</v>
      </c>
      <c r="E286" s="56">
        <f t="shared" si="53"/>
        <v>-4.7138047138047035E-2</v>
      </c>
      <c r="F286" s="56">
        <f t="shared" si="54"/>
        <v>-1.0832850303525987E-2</v>
      </c>
      <c r="G286" s="57">
        <f t="shared" si="55"/>
        <v>0.43844997335958025</v>
      </c>
      <c r="H286" s="56">
        <f t="shared" si="60"/>
        <v>-0.18731117824773413</v>
      </c>
      <c r="I286" s="56">
        <f t="shared" si="56"/>
        <v>-1.0832850303525987E-2</v>
      </c>
      <c r="J286" s="57">
        <f t="shared" si="64"/>
        <v>0.62406446528021708</v>
      </c>
      <c r="K286" s="56">
        <f t="shared" si="61"/>
        <v>-0.13733905579399142</v>
      </c>
      <c r="L286" s="56">
        <f t="shared" si="57"/>
        <v>-1.0832850303525987E-2</v>
      </c>
      <c r="M286" s="57">
        <f t="shared" si="65"/>
        <v>0.39196220434650048</v>
      </c>
      <c r="N286" s="56">
        <f t="shared" si="62"/>
        <v>-0.20468431771894102</v>
      </c>
      <c r="O286" s="56">
        <f t="shared" si="58"/>
        <v>-1.0832850303525987E-2</v>
      </c>
      <c r="P286" s="57">
        <f t="shared" si="66"/>
        <v>0.27388781701449688</v>
      </c>
      <c r="Q286" s="56">
        <f t="shared" si="63"/>
        <v>-9.4512195121951303E-2</v>
      </c>
      <c r="R286" s="56">
        <f t="shared" si="59"/>
        <v>-1.0832850303525987E-2</v>
      </c>
      <c r="S286" s="57">
        <f t="shared" si="67"/>
        <v>0.19694094557048303</v>
      </c>
    </row>
    <row r="287" spans="1:19" x14ac:dyDescent="0.45">
      <c r="A287" s="45">
        <v>44287</v>
      </c>
      <c r="B287" s="46">
        <v>3972.89</v>
      </c>
      <c r="C287" s="47">
        <v>20990.541000000001</v>
      </c>
      <c r="D287" s="47">
        <f>VLOOKUP(A287,Data!$A$2:$B$860,2,FALSE)</f>
        <v>85.5</v>
      </c>
      <c r="E287" s="56">
        <f t="shared" si="53"/>
        <v>9.4750320102432894E-2</v>
      </c>
      <c r="F287" s="56">
        <f t="shared" si="54"/>
        <v>1.5726073238882199E-2</v>
      </c>
      <c r="G287" s="57">
        <f t="shared" si="55"/>
        <v>0.45032131859745927</v>
      </c>
      <c r="H287" s="56">
        <f t="shared" si="60"/>
        <v>-4.7138047138047035E-2</v>
      </c>
      <c r="I287" s="56">
        <f t="shared" si="56"/>
        <v>1.5726073238882199E-2</v>
      </c>
      <c r="J287" s="57">
        <f t="shared" si="64"/>
        <v>0.62401338080050228</v>
      </c>
      <c r="K287" s="56">
        <f t="shared" si="61"/>
        <v>-0.18731117824773413</v>
      </c>
      <c r="L287" s="56">
        <f t="shared" si="57"/>
        <v>1.5726073238882199E-2</v>
      </c>
      <c r="M287" s="57">
        <f t="shared" si="65"/>
        <v>0.39578227202496657</v>
      </c>
      <c r="N287" s="56">
        <f t="shared" si="62"/>
        <v>-0.13733905579399142</v>
      </c>
      <c r="O287" s="56">
        <f t="shared" si="58"/>
        <v>1.5726073238882199E-2</v>
      </c>
      <c r="P287" s="57">
        <f t="shared" si="66"/>
        <v>0.26677702506427137</v>
      </c>
      <c r="Q287" s="56">
        <f t="shared" si="63"/>
        <v>-0.20468431771894102</v>
      </c>
      <c r="R287" s="56">
        <f t="shared" si="59"/>
        <v>1.5726073238882199E-2</v>
      </c>
      <c r="S287" s="57">
        <f t="shared" si="67"/>
        <v>0.17839824868485007</v>
      </c>
    </row>
    <row r="288" spans="1:19" x14ac:dyDescent="0.45">
      <c r="A288" s="45">
        <v>44378</v>
      </c>
      <c r="B288" s="46">
        <v>4297.5</v>
      </c>
      <c r="C288" s="47">
        <v>21309.544000000002</v>
      </c>
      <c r="D288" s="47">
        <f>VLOOKUP(A288,Data!$A$2:$B$860,2,FALSE)</f>
        <v>72.8</v>
      </c>
      <c r="E288" s="56">
        <f t="shared" si="53"/>
        <v>-9.4527363184079727E-2</v>
      </c>
      <c r="F288" s="56">
        <f t="shared" si="54"/>
        <v>0.11950272211519608</v>
      </c>
      <c r="G288" s="57">
        <f t="shared" si="55"/>
        <v>0.22095380751575833</v>
      </c>
      <c r="H288" s="56">
        <f t="shared" si="60"/>
        <v>9.4750320102432894E-2</v>
      </c>
      <c r="I288" s="56">
        <f t="shared" si="56"/>
        <v>0.11950272211519608</v>
      </c>
      <c r="J288" s="57">
        <f t="shared" si="64"/>
        <v>0.55615698631232424</v>
      </c>
      <c r="K288" s="56">
        <f t="shared" si="61"/>
        <v>-4.7138047138047035E-2</v>
      </c>
      <c r="L288" s="56">
        <f t="shared" si="57"/>
        <v>0.11950272211519608</v>
      </c>
      <c r="M288" s="57">
        <f t="shared" si="65"/>
        <v>0.23274538956904611</v>
      </c>
      <c r="N288" s="56">
        <f t="shared" si="62"/>
        <v>-0.18731117824773413</v>
      </c>
      <c r="O288" s="56">
        <f t="shared" si="58"/>
        <v>0.11950272211519608</v>
      </c>
      <c r="P288" s="57">
        <f t="shared" si="66"/>
        <v>-2.1132717124273767E-2</v>
      </c>
      <c r="Q288" s="56">
        <f t="shared" si="63"/>
        <v>-0.13733905579399142</v>
      </c>
      <c r="R288" s="56">
        <f t="shared" si="59"/>
        <v>0.11950272211519608</v>
      </c>
      <c r="S288" s="57">
        <f t="shared" si="67"/>
        <v>-4.3619549415001568E-2</v>
      </c>
    </row>
    <row r="289" spans="1:19" x14ac:dyDescent="0.45">
      <c r="A289" s="45">
        <v>44470</v>
      </c>
      <c r="B289" s="46">
        <v>4307.54</v>
      </c>
      <c r="C289" s="47">
        <v>21483.082999999999</v>
      </c>
      <c r="D289" s="47">
        <f>VLOOKUP(A289,Data!$A$2:$B$860,2,FALSE)</f>
        <v>70.599999999999994</v>
      </c>
      <c r="E289" s="56">
        <f t="shared" si="53"/>
        <v>-0.12515489467162344</v>
      </c>
      <c r="F289" s="56">
        <f t="shared" si="54"/>
        <v>4.7353167947109309E-2</v>
      </c>
      <c r="G289" s="57">
        <f t="shared" si="55"/>
        <v>0.17390410207284321</v>
      </c>
      <c r="H289" s="56">
        <f t="shared" si="60"/>
        <v>-9.4527363184079727E-2</v>
      </c>
      <c r="I289" s="56">
        <f t="shared" si="56"/>
        <v>4.7353167947109309E-2</v>
      </c>
      <c r="J289" s="57">
        <f t="shared" si="64"/>
        <v>0.51064321077285557</v>
      </c>
      <c r="K289" s="56">
        <f t="shared" si="61"/>
        <v>9.4750320102432894E-2</v>
      </c>
      <c r="L289" s="56">
        <f t="shared" si="57"/>
        <v>4.7353167947109309E-2</v>
      </c>
      <c r="M289" s="57">
        <f t="shared" si="65"/>
        <v>0.24705102572181406</v>
      </c>
      <c r="N289" s="56">
        <f t="shared" si="62"/>
        <v>-4.7138047138047035E-2</v>
      </c>
      <c r="O289" s="56">
        <f t="shared" si="58"/>
        <v>4.7353167947109309E-2</v>
      </c>
      <c r="P289" s="57">
        <f t="shared" si="66"/>
        <v>-3.6902647146940797E-2</v>
      </c>
      <c r="Q289" s="56">
        <f t="shared" si="63"/>
        <v>-0.18731117824773413</v>
      </c>
      <c r="R289" s="56">
        <f t="shared" si="59"/>
        <v>4.7353167947109309E-2</v>
      </c>
      <c r="S289" s="57">
        <f t="shared" si="67"/>
        <v>-9.972019319454678E-2</v>
      </c>
    </row>
    <row r="290" spans="1:19" x14ac:dyDescent="0.45">
      <c r="A290" s="45">
        <v>44562</v>
      </c>
      <c r="B290" s="46">
        <v>4766.18</v>
      </c>
      <c r="C290" s="47">
        <v>21847.601999999999</v>
      </c>
      <c r="D290" s="47">
        <f>VLOOKUP(A290,Data!$A$2:$B$860,2,FALSE)</f>
        <v>59.4</v>
      </c>
      <c r="E290" s="56">
        <f t="shared" si="53"/>
        <v>-0.30035335689045939</v>
      </c>
      <c r="F290" s="56">
        <f t="shared" si="54"/>
        <v>5.4210917824865756E-2</v>
      </c>
      <c r="G290" s="57">
        <f t="shared" si="55"/>
        <v>5.3716303325884077E-2</v>
      </c>
      <c r="H290" s="56">
        <f t="shared" si="60"/>
        <v>-0.12515489467162344</v>
      </c>
      <c r="I290" s="56">
        <f t="shared" si="56"/>
        <v>5.4210917824865756E-2</v>
      </c>
      <c r="J290" s="57">
        <f t="shared" si="64"/>
        <v>0.43715008523886173</v>
      </c>
      <c r="K290" s="56">
        <f t="shared" si="61"/>
        <v>-9.4527363184079727E-2</v>
      </c>
      <c r="L290" s="56">
        <f t="shared" si="57"/>
        <v>5.4210917824865756E-2</v>
      </c>
      <c r="M290" s="57">
        <f t="shared" si="65"/>
        <v>0.19424759166524036</v>
      </c>
      <c r="N290" s="56">
        <f t="shared" si="62"/>
        <v>9.4750320102432894E-2</v>
      </c>
      <c r="O290" s="56">
        <f t="shared" si="58"/>
        <v>5.4210917824865756E-2</v>
      </c>
      <c r="P290" s="57">
        <f t="shared" si="66"/>
        <v>-2.4793445597861924E-2</v>
      </c>
      <c r="Q290" s="56">
        <f t="shared" si="63"/>
        <v>-4.7138047138047035E-2</v>
      </c>
      <c r="R290" s="56">
        <f t="shared" si="59"/>
        <v>5.4210917824865756E-2</v>
      </c>
      <c r="S290" s="57">
        <f t="shared" si="67"/>
        <v>-0.11616343837464842</v>
      </c>
    </row>
    <row r="291" spans="1:19" x14ac:dyDescent="0.45">
      <c r="A291" s="45">
        <v>44652</v>
      </c>
      <c r="B291" s="46">
        <v>4530.41</v>
      </c>
      <c r="C291" s="47">
        <v>21738.870999999999</v>
      </c>
      <c r="D291" s="47">
        <f>VLOOKUP(A291,Data!$A$2:$B$860,2,FALSE)</f>
        <v>50</v>
      </c>
      <c r="E291" s="56">
        <f t="shared" si="53"/>
        <v>-0.41520467836257313</v>
      </c>
      <c r="F291" s="56">
        <f t="shared" si="54"/>
        <v>3.5650820052708365E-2</v>
      </c>
      <c r="G291" s="57">
        <f t="shared" si="55"/>
        <v>1.3420454076552221E-2</v>
      </c>
      <c r="H291" s="56">
        <f t="shared" si="60"/>
        <v>-0.30035335689045939</v>
      </c>
      <c r="I291" s="56">
        <f t="shared" si="56"/>
        <v>3.5650820052708365E-2</v>
      </c>
      <c r="J291" s="57">
        <f t="shared" si="64"/>
        <v>0.35176241595348989</v>
      </c>
      <c r="K291" s="56">
        <f t="shared" si="61"/>
        <v>-0.12515489467162344</v>
      </c>
      <c r="L291" s="56">
        <f t="shared" si="57"/>
        <v>3.5650820052708365E-2</v>
      </c>
      <c r="M291" s="57">
        <f t="shared" si="65"/>
        <v>0.16460803607888522</v>
      </c>
      <c r="N291" s="56">
        <f t="shared" si="62"/>
        <v>-9.4527363184079727E-2</v>
      </c>
      <c r="O291" s="56">
        <f t="shared" si="58"/>
        <v>3.5650820052708365E-2</v>
      </c>
      <c r="P291" s="57">
        <f t="shared" si="66"/>
        <v>-4.4805022309656453E-2</v>
      </c>
      <c r="Q291" s="56">
        <f t="shared" si="63"/>
        <v>9.4750320102432894E-2</v>
      </c>
      <c r="R291" s="56">
        <f t="shared" si="59"/>
        <v>3.5650820052708365E-2</v>
      </c>
      <c r="S291" s="57">
        <f t="shared" si="67"/>
        <v>-0.11487928166200119</v>
      </c>
    </row>
    <row r="292" spans="1:19" x14ac:dyDescent="0.45">
      <c r="A292" s="45">
        <v>44743</v>
      </c>
      <c r="B292" s="46">
        <v>3785.38</v>
      </c>
      <c r="C292" s="47">
        <v>21708.16</v>
      </c>
      <c r="D292" s="47">
        <f>VLOOKUP(A292,Data!$A$2:$B$860,2,FALSE)</f>
        <v>58.6</v>
      </c>
      <c r="E292" s="56">
        <f t="shared" si="53"/>
        <v>-0.19505494505494503</v>
      </c>
      <c r="F292" s="56">
        <f t="shared" si="54"/>
        <v>1.8705984510977824E-2</v>
      </c>
      <c r="G292" s="57">
        <f t="shared" si="55"/>
        <v>1.9512573765507048E-2</v>
      </c>
      <c r="H292" s="56">
        <f t="shared" si="60"/>
        <v>-0.41520467836257313</v>
      </c>
      <c r="I292" s="56">
        <f t="shared" si="56"/>
        <v>1.8705984510977824E-2</v>
      </c>
      <c r="J292" s="57">
        <f t="shared" si="64"/>
        <v>0.31805023347501993</v>
      </c>
      <c r="K292" s="56">
        <f t="shared" si="61"/>
        <v>-0.30035335689045939</v>
      </c>
      <c r="L292" s="56">
        <f t="shared" si="57"/>
        <v>1.8705984510977824E-2</v>
      </c>
      <c r="M292" s="57">
        <f t="shared" si="65"/>
        <v>0.16380075646145459</v>
      </c>
      <c r="N292" s="56">
        <f t="shared" si="62"/>
        <v>-0.12515489467162344</v>
      </c>
      <c r="O292" s="56">
        <f t="shared" si="58"/>
        <v>1.8705984510977824E-2</v>
      </c>
      <c r="P292" s="57">
        <f t="shared" si="66"/>
        <v>-3.3655007199518298E-2</v>
      </c>
      <c r="Q292" s="56">
        <f t="shared" si="63"/>
        <v>-9.4527363184079727E-2</v>
      </c>
      <c r="R292" s="56">
        <f t="shared" si="59"/>
        <v>1.8705984510977824E-2</v>
      </c>
      <c r="S292" s="57">
        <f t="shared" si="67"/>
        <v>-0.10612948853252212</v>
      </c>
    </row>
    <row r="293" spans="1:19" x14ac:dyDescent="0.45">
      <c r="A293" s="45">
        <v>44835</v>
      </c>
      <c r="B293" s="46">
        <v>3585.62</v>
      </c>
      <c r="C293" s="47">
        <v>21851.133999999998</v>
      </c>
      <c r="D293" s="47">
        <f>VLOOKUP(A293,Data!$A$2:$B$860,2,FALSE)</f>
        <v>59.8</v>
      </c>
      <c r="E293" s="56">
        <f t="shared" si="53"/>
        <v>-0.15297450424929171</v>
      </c>
      <c r="F293" s="56">
        <f t="shared" si="54"/>
        <v>1.7132131361220271E-2</v>
      </c>
      <c r="G293" s="57">
        <f t="shared" si="55"/>
        <v>2.6143002982476932E-2</v>
      </c>
      <c r="H293" s="56">
        <f t="shared" si="60"/>
        <v>-0.19505494505494503</v>
      </c>
      <c r="I293" s="56">
        <f t="shared" si="56"/>
        <v>1.7132131361220271E-2</v>
      </c>
      <c r="J293" s="57">
        <f t="shared" si="64"/>
        <v>0.31834381923298405</v>
      </c>
      <c r="K293" s="56">
        <f t="shared" si="61"/>
        <v>-0.41520467836257313</v>
      </c>
      <c r="L293" s="56">
        <f t="shared" si="57"/>
        <v>1.7132131361220271E-2</v>
      </c>
      <c r="M293" s="57">
        <f t="shared" si="65"/>
        <v>0.16175484637958598</v>
      </c>
      <c r="N293" s="56">
        <f t="shared" si="62"/>
        <v>-0.30035335689045939</v>
      </c>
      <c r="O293" s="56">
        <f t="shared" si="58"/>
        <v>1.7132131361220271E-2</v>
      </c>
      <c r="P293" s="57">
        <f t="shared" si="66"/>
        <v>-1.2020457476571485E-2</v>
      </c>
      <c r="Q293" s="56">
        <f t="shared" si="63"/>
        <v>-0.12515489467162344</v>
      </c>
      <c r="R293" s="56">
        <f t="shared" si="59"/>
        <v>1.7132131361220271E-2</v>
      </c>
      <c r="S293" s="57">
        <f t="shared" si="67"/>
        <v>-9.6145008364908677E-2</v>
      </c>
    </row>
    <row r="294" spans="1:19" x14ac:dyDescent="0.45">
      <c r="A294" s="45">
        <v>44927</v>
      </c>
      <c r="B294" s="46">
        <v>3839.5</v>
      </c>
      <c r="C294" s="47">
        <v>21989.981</v>
      </c>
      <c r="D294" s="47">
        <f>VLOOKUP(A294,Data!$A$2:$B$860,2,FALSE)</f>
        <v>62</v>
      </c>
      <c r="E294" s="56">
        <f t="shared" si="53"/>
        <v>4.3771043771043905E-2</v>
      </c>
      <c r="F294" s="56">
        <f t="shared" si="54"/>
        <v>6.5169165934091389E-3</v>
      </c>
      <c r="G294" s="57">
        <f t="shared" si="55"/>
        <v>1.6444731216682131E-2</v>
      </c>
      <c r="H294" s="56">
        <f t="shared" si="60"/>
        <v>-0.15297450424929171</v>
      </c>
      <c r="I294" s="56">
        <f t="shared" si="56"/>
        <v>6.5169165934091389E-3</v>
      </c>
      <c r="J294" s="57">
        <f t="shared" si="64"/>
        <v>0.35054552123216409</v>
      </c>
      <c r="K294" s="56">
        <f t="shared" si="61"/>
        <v>-0.19505494505494503</v>
      </c>
      <c r="L294" s="56">
        <f t="shared" si="57"/>
        <v>6.5169165934091389E-3</v>
      </c>
      <c r="M294" s="57">
        <f t="shared" si="65"/>
        <v>0.18014116564837493</v>
      </c>
      <c r="N294" s="56">
        <f t="shared" si="62"/>
        <v>-0.41520467836257313</v>
      </c>
      <c r="O294" s="56">
        <f t="shared" si="58"/>
        <v>6.5169165934091389E-3</v>
      </c>
      <c r="P294" s="57">
        <f t="shared" si="66"/>
        <v>4.1308666258900013E-2</v>
      </c>
      <c r="Q294" s="56">
        <f t="shared" si="63"/>
        <v>-0.30035335689045939</v>
      </c>
      <c r="R294" s="56">
        <f t="shared" si="59"/>
        <v>6.5169165934091389E-3</v>
      </c>
      <c r="S294" s="57">
        <f t="shared" si="67"/>
        <v>-3.7173195787410886E-2</v>
      </c>
    </row>
    <row r="295" spans="1:19" x14ac:dyDescent="0.45">
      <c r="A295" s="45">
        <v>45017</v>
      </c>
      <c r="B295" s="46">
        <v>4109.3100000000004</v>
      </c>
      <c r="C295" s="47">
        <v>22112.329000000002</v>
      </c>
      <c r="D295" s="47">
        <f>VLOOKUP(A295,Data!$A$2:$B$860,2,FALSE)</f>
        <v>64.2</v>
      </c>
      <c r="E295" s="56">
        <f t="shared" si="53"/>
        <v>0.28400000000000003</v>
      </c>
      <c r="F295" s="56">
        <f t="shared" si="54"/>
        <v>1.7179273017444263E-2</v>
      </c>
      <c r="G295" s="57">
        <f t="shared" si="55"/>
        <v>5.158613288891529E-3</v>
      </c>
      <c r="H295" s="56">
        <f t="shared" si="60"/>
        <v>4.3771043771043905E-2</v>
      </c>
      <c r="I295" s="56">
        <f t="shared" si="56"/>
        <v>1.7179273017444263E-2</v>
      </c>
      <c r="J295" s="57">
        <f t="shared" si="64"/>
        <v>0.35144271638971325</v>
      </c>
      <c r="K295" s="56">
        <f t="shared" si="61"/>
        <v>-0.15297450424929171</v>
      </c>
      <c r="L295" s="56">
        <f t="shared" si="57"/>
        <v>1.7179273017444263E-2</v>
      </c>
      <c r="M295" s="57">
        <f t="shared" si="65"/>
        <v>0.21873996708638649</v>
      </c>
      <c r="N295" s="56">
        <f t="shared" si="62"/>
        <v>-0.19505494505494503</v>
      </c>
      <c r="O295" s="56">
        <f t="shared" si="58"/>
        <v>1.7179273017444263E-2</v>
      </c>
      <c r="P295" s="57">
        <f t="shared" si="66"/>
        <v>4.9933987561620194E-2</v>
      </c>
      <c r="Q295" s="56">
        <f t="shared" si="63"/>
        <v>-0.41520467836257313</v>
      </c>
      <c r="R295" s="56">
        <f t="shared" si="59"/>
        <v>1.7179273017444263E-2</v>
      </c>
      <c r="S295" s="57">
        <f t="shared" si="67"/>
        <v>-6.7512160370555288E-3</v>
      </c>
    </row>
    <row r="296" spans="1:19" x14ac:dyDescent="0.45">
      <c r="A296" s="45">
        <v>45108</v>
      </c>
      <c r="B296" s="46">
        <v>4450.38</v>
      </c>
      <c r="C296" s="47">
        <v>22225.35</v>
      </c>
      <c r="D296" s="47">
        <f>VLOOKUP(A296,Data!$A$2:$B$860,2,FALSE)</f>
        <v>67.8</v>
      </c>
      <c r="E296" s="56">
        <f t="shared" si="53"/>
        <v>0.15699658703071662</v>
      </c>
      <c r="F296" s="56">
        <f t="shared" si="54"/>
        <v>2.3824681594386554E-2</v>
      </c>
      <c r="G296" s="57">
        <f t="shared" si="55"/>
        <v>1.3506198381761545E-2</v>
      </c>
      <c r="H296" s="56">
        <f t="shared" si="60"/>
        <v>0.28400000000000003</v>
      </c>
      <c r="I296" s="56">
        <f t="shared" si="56"/>
        <v>2.3824681594386554E-2</v>
      </c>
      <c r="J296" s="57">
        <f t="shared" si="64"/>
        <v>0.33293505714452049</v>
      </c>
      <c r="K296" s="56">
        <f t="shared" si="61"/>
        <v>4.3771043771043905E-2</v>
      </c>
      <c r="L296" s="56">
        <f t="shared" si="57"/>
        <v>2.3824681594386554E-2</v>
      </c>
      <c r="M296" s="57">
        <f t="shared" si="65"/>
        <v>0.22222823164493782</v>
      </c>
      <c r="N296" s="56">
        <f t="shared" si="62"/>
        <v>-0.15297450424929171</v>
      </c>
      <c r="O296" s="56">
        <f t="shared" si="58"/>
        <v>2.3824681594386554E-2</v>
      </c>
      <c r="P296" s="57">
        <f t="shared" si="66"/>
        <v>6.814258988350104E-2</v>
      </c>
      <c r="Q296" s="56">
        <f t="shared" si="63"/>
        <v>-0.19505494505494503</v>
      </c>
      <c r="R296" s="56">
        <f t="shared" si="59"/>
        <v>2.3824681594386554E-2</v>
      </c>
      <c r="S296" s="57">
        <f t="shared" si="67"/>
        <v>-6.7101233129939694E-3</v>
      </c>
    </row>
    <row r="297" spans="1:19" x14ac:dyDescent="0.45">
      <c r="A297" s="45">
        <v>45200</v>
      </c>
      <c r="B297" s="46">
        <v>4288.05</v>
      </c>
      <c r="C297" s="47">
        <v>22490.691999999999</v>
      </c>
      <c r="D297" s="47">
        <f>VLOOKUP(A297,Data!$A$2:$B$860,2,FALSE)</f>
        <v>69.7</v>
      </c>
      <c r="E297" s="56">
        <f t="shared" si="53"/>
        <v>0.16555183946488294</v>
      </c>
      <c r="F297" s="56">
        <f t="shared" si="54"/>
        <v>2.9268869981759371E-2</v>
      </c>
      <c r="G297" s="57">
        <f t="shared" si="55"/>
        <v>2.1091925341425986E-2</v>
      </c>
      <c r="H297" s="56">
        <f t="shared" si="60"/>
        <v>0.15699658703071662</v>
      </c>
      <c r="I297" s="56">
        <f t="shared" si="56"/>
        <v>2.9268869981759371E-2</v>
      </c>
      <c r="J297" s="57">
        <f t="shared" si="64"/>
        <v>0.34998060004939313</v>
      </c>
      <c r="K297" s="56">
        <f t="shared" si="61"/>
        <v>0.28400000000000003</v>
      </c>
      <c r="L297" s="56">
        <f t="shared" si="57"/>
        <v>2.9268869981759371E-2</v>
      </c>
      <c r="M297" s="57">
        <f t="shared" si="65"/>
        <v>0.22454758790628601</v>
      </c>
      <c r="N297" s="56">
        <f t="shared" si="62"/>
        <v>4.3771043771043905E-2</v>
      </c>
      <c r="O297" s="56">
        <f t="shared" si="58"/>
        <v>2.9268869981759371E-2</v>
      </c>
      <c r="P297" s="57">
        <f t="shared" si="66"/>
        <v>7.5138266323608885E-2</v>
      </c>
      <c r="Q297" s="56">
        <f t="shared" si="63"/>
        <v>-0.15297450424929171</v>
      </c>
      <c r="R297" s="56">
        <f t="shared" si="59"/>
        <v>2.9268869981759371E-2</v>
      </c>
      <c r="S297" s="57">
        <f t="shared" si="67"/>
        <v>7.0341694191673482E-3</v>
      </c>
    </row>
    <row r="298" spans="1:19" x14ac:dyDescent="0.45">
      <c r="A298" s="45">
        <v>45292</v>
      </c>
      <c r="B298" s="46">
        <v>4769.83</v>
      </c>
      <c r="C298" s="47">
        <v>22679.255000000001</v>
      </c>
      <c r="D298" s="47">
        <f>VLOOKUP(A298,Data!$A$2:$B$860,2,FALSE)</f>
        <v>79.400000000000006</v>
      </c>
      <c r="E298" s="56">
        <f t="shared" si="53"/>
        <v>0.28064516129032269</v>
      </c>
      <c r="F298" s="56">
        <f t="shared" si="54"/>
        <v>3.1344911121114816E-2</v>
      </c>
      <c r="G298" s="57">
        <f t="shared" si="55"/>
        <v>3.7357854083202822E-2</v>
      </c>
      <c r="H298" s="56">
        <f t="shared" si="60"/>
        <v>0.16555183946488294</v>
      </c>
      <c r="I298" s="56">
        <f t="shared" si="56"/>
        <v>3.1344911121114816E-2</v>
      </c>
      <c r="J298" s="57">
        <f t="shared" si="64"/>
        <v>0.35236338063771344</v>
      </c>
      <c r="K298" s="56">
        <f t="shared" si="61"/>
        <v>0.15699658703071662</v>
      </c>
      <c r="L298" s="56">
        <f t="shared" si="57"/>
        <v>3.1344911121114816E-2</v>
      </c>
      <c r="M298" s="57">
        <f t="shared" si="65"/>
        <v>0.23524462867269383</v>
      </c>
      <c r="N298" s="56">
        <f t="shared" si="62"/>
        <v>0.28400000000000003</v>
      </c>
      <c r="O298" s="56">
        <f t="shared" si="58"/>
        <v>3.1344911121114816E-2</v>
      </c>
      <c r="P298" s="57">
        <f t="shared" si="66"/>
        <v>8.8495695086712026E-2</v>
      </c>
      <c r="Q298" s="56">
        <f t="shared" si="63"/>
        <v>4.3771043771043905E-2</v>
      </c>
      <c r="R298" s="56">
        <f t="shared" si="59"/>
        <v>3.1344911121114816E-2</v>
      </c>
      <c r="S298" s="57">
        <f t="shared" si="67"/>
        <v>1.1490893081692497E-2</v>
      </c>
    </row>
    <row r="299" spans="1:19" x14ac:dyDescent="0.45">
      <c r="A299" s="45">
        <v>45383</v>
      </c>
      <c r="B299" s="46">
        <v>5254.35</v>
      </c>
      <c r="C299" s="47">
        <v>22758.752</v>
      </c>
      <c r="D299" s="47"/>
      <c r="E299" s="56"/>
      <c r="F299" s="56"/>
      <c r="G299" s="57">
        <f t="shared" si="55"/>
        <v>3.6397330683171407E-2</v>
      </c>
      <c r="H299" s="56">
        <f t="shared" si="60"/>
        <v>0.28064516129032269</v>
      </c>
      <c r="I299" s="56"/>
      <c r="J299" s="57">
        <f t="shared" si="64"/>
        <v>0.35055599633281503</v>
      </c>
      <c r="K299" s="56">
        <f t="shared" si="61"/>
        <v>0.16555183946488294</v>
      </c>
      <c r="L299" s="56">
        <f t="shared" si="57"/>
        <v>0</v>
      </c>
      <c r="M299" s="57">
        <f t="shared" si="65"/>
        <v>0.19829512037218838</v>
      </c>
      <c r="N299" s="56">
        <f t="shared" si="62"/>
        <v>0.15699658703071662</v>
      </c>
      <c r="O299" s="56">
        <f t="shared" si="58"/>
        <v>0</v>
      </c>
      <c r="P299" s="57">
        <f t="shared" si="66"/>
        <v>4.9811383327434879E-2</v>
      </c>
      <c r="Q299" s="56">
        <f t="shared" si="63"/>
        <v>0.28400000000000003</v>
      </c>
      <c r="R299" s="56">
        <f t="shared" si="59"/>
        <v>0</v>
      </c>
      <c r="S299" s="57">
        <f t="shared" si="67"/>
        <v>-4.3895227740288707E-2</v>
      </c>
    </row>
    <row r="300" spans="1:19" x14ac:dyDescent="0.45">
      <c r="A300" s="45">
        <v>45474</v>
      </c>
      <c r="B300" s="46">
        <v>5460.48</v>
      </c>
      <c r="C300" s="47"/>
      <c r="D300" s="47"/>
      <c r="E300" s="56"/>
      <c r="F300" s="56"/>
      <c r="G300" s="57">
        <f t="shared" si="55"/>
        <v>3.5664052696469495E-2</v>
      </c>
      <c r="H300" s="56">
        <f t="shared" si="60"/>
        <v>0</v>
      </c>
      <c r="I300" s="56"/>
      <c r="J300" s="57">
        <f t="shared" si="64"/>
        <v>0.35259302755821936</v>
      </c>
      <c r="K300" s="56"/>
      <c r="L300" s="56"/>
      <c r="M300" s="57">
        <f t="shared" si="65"/>
        <v>0.20789458868652491</v>
      </c>
      <c r="N300" s="56"/>
      <c r="O300" s="56"/>
      <c r="P300" s="57">
        <f t="shared" si="66"/>
        <v>4.9892346893644295E-2</v>
      </c>
      <c r="Q300" s="56"/>
      <c r="R300" s="56"/>
      <c r="S300" s="57">
        <f t="shared" si="67"/>
        <v>-3.6829412270581723E-2</v>
      </c>
    </row>
    <row r="301" spans="1:19" x14ac:dyDescent="0.45">
      <c r="A301" s="45">
        <v>45566</v>
      </c>
      <c r="B301" s="46" t="s">
        <v>34</v>
      </c>
      <c r="C301" s="47"/>
      <c r="D301" s="47"/>
      <c r="E301" s="56"/>
      <c r="F301" s="56"/>
      <c r="G301" s="57"/>
      <c r="H301" s="56"/>
      <c r="I301" s="56"/>
      <c r="J301" s="57"/>
      <c r="K301" s="56"/>
      <c r="L301" s="56"/>
      <c r="M301" s="57"/>
      <c r="N301" s="56"/>
      <c r="O301" s="56"/>
      <c r="P301" s="57"/>
      <c r="Q301" s="56"/>
      <c r="R301" s="56"/>
      <c r="S301" s="57"/>
    </row>
  </sheetData>
  <mergeCells count="5"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D6CEE-36C5-4663-B6C1-3FB83101EB34}">
  <dimension ref="A1:C860"/>
  <sheetViews>
    <sheetView topLeftCell="A810" workbookViewId="0">
      <selection activeCell="B1" sqref="B1:B1048576"/>
    </sheetView>
  </sheetViews>
  <sheetFormatPr baseColWidth="10" defaultColWidth="9.1328125" defaultRowHeight="14.25" x14ac:dyDescent="0.45"/>
  <cols>
    <col min="1" max="1" width="14.59765625" style="52" customWidth="1"/>
    <col min="2" max="2" width="18.265625" style="52" customWidth="1"/>
    <col min="3" max="3" width="19" style="52" customWidth="1"/>
    <col min="4" max="16384" width="9.1328125" style="52"/>
  </cols>
  <sheetData>
    <row r="1" spans="1:3" s="53" customFormat="1" x14ac:dyDescent="0.45">
      <c r="A1" s="77" t="s">
        <v>2</v>
      </c>
      <c r="B1" s="78" t="s">
        <v>35</v>
      </c>
      <c r="C1" s="70" t="s">
        <v>19</v>
      </c>
    </row>
    <row r="2" spans="1:3" x14ac:dyDescent="0.45">
      <c r="A2" s="74">
        <v>19541</v>
      </c>
      <c r="B2" s="75">
        <v>80.8</v>
      </c>
      <c r="C2" s="76" t="e">
        <v>#N/A</v>
      </c>
    </row>
    <row r="3" spans="1:3" x14ac:dyDescent="0.45">
      <c r="A3" s="74">
        <v>19633</v>
      </c>
      <c r="B3" s="75">
        <v>80.7</v>
      </c>
      <c r="C3" s="76" t="e">
        <v>#N/A</v>
      </c>
    </row>
    <row r="4" spans="1:3" x14ac:dyDescent="0.45">
      <c r="A4" s="74">
        <v>19725</v>
      </c>
      <c r="B4" s="75">
        <v>82</v>
      </c>
      <c r="C4" s="76">
        <v>26.57</v>
      </c>
    </row>
    <row r="5" spans="1:3" x14ac:dyDescent="0.45">
      <c r="A5" s="74">
        <v>19815</v>
      </c>
      <c r="B5" s="75">
        <v>82.9</v>
      </c>
      <c r="C5" s="76" t="e">
        <v>#N/A</v>
      </c>
    </row>
    <row r="6" spans="1:3" x14ac:dyDescent="0.45">
      <c r="A6" s="74">
        <v>19998</v>
      </c>
      <c r="B6" s="75">
        <v>87</v>
      </c>
      <c r="C6" s="76" t="e">
        <v>#N/A</v>
      </c>
    </row>
    <row r="7" spans="1:3" x14ac:dyDescent="0.45">
      <c r="A7" s="74">
        <v>20090</v>
      </c>
      <c r="B7" s="75">
        <v>95.9</v>
      </c>
      <c r="C7" s="76">
        <v>25.29</v>
      </c>
    </row>
    <row r="8" spans="1:3" x14ac:dyDescent="0.45">
      <c r="A8" s="74">
        <v>20180</v>
      </c>
      <c r="B8" s="75">
        <v>99.1</v>
      </c>
      <c r="C8" s="76" t="e">
        <v>#N/A</v>
      </c>
    </row>
    <row r="9" spans="1:3" x14ac:dyDescent="0.45">
      <c r="A9" s="74">
        <v>20363</v>
      </c>
      <c r="B9" s="75">
        <v>99.7</v>
      </c>
      <c r="C9" s="76" t="e">
        <v>#N/A</v>
      </c>
    </row>
    <row r="10" spans="1:3" x14ac:dyDescent="0.45">
      <c r="A10" s="74">
        <v>20546</v>
      </c>
      <c r="B10" s="75">
        <v>98.2</v>
      </c>
      <c r="C10" s="76">
        <v>24.14</v>
      </c>
    </row>
    <row r="11" spans="1:3" x14ac:dyDescent="0.45">
      <c r="A11" s="74">
        <v>20637</v>
      </c>
      <c r="B11" s="75">
        <v>99.9</v>
      </c>
      <c r="C11" s="76" t="e">
        <v>#N/A</v>
      </c>
    </row>
    <row r="12" spans="1:3" x14ac:dyDescent="0.45">
      <c r="A12" s="74">
        <v>20729</v>
      </c>
      <c r="B12" s="75">
        <v>100.2</v>
      </c>
      <c r="C12" s="76" t="e">
        <v>#N/A</v>
      </c>
    </row>
    <row r="13" spans="1:3" x14ac:dyDescent="0.45">
      <c r="A13" s="74">
        <v>20911</v>
      </c>
      <c r="B13" s="75">
        <v>92.9</v>
      </c>
      <c r="C13" s="76">
        <v>23.35</v>
      </c>
    </row>
    <row r="14" spans="1:3" x14ac:dyDescent="0.45">
      <c r="A14" s="74">
        <v>21094</v>
      </c>
      <c r="B14" s="75">
        <v>83.7</v>
      </c>
      <c r="C14" s="76" t="e">
        <v>#N/A</v>
      </c>
    </row>
    <row r="15" spans="1:3" x14ac:dyDescent="0.45">
      <c r="A15" s="74">
        <v>21186</v>
      </c>
      <c r="B15" s="75">
        <v>78.5</v>
      </c>
      <c r="C15" s="76" t="e">
        <v>#N/A</v>
      </c>
    </row>
    <row r="16" spans="1:3" x14ac:dyDescent="0.45">
      <c r="A16" s="74">
        <v>21276</v>
      </c>
      <c r="B16" s="75">
        <v>80.900000000000006</v>
      </c>
      <c r="C16" s="76">
        <v>24.81</v>
      </c>
    </row>
    <row r="17" spans="1:3" x14ac:dyDescent="0.45">
      <c r="A17" s="74">
        <v>21459</v>
      </c>
      <c r="B17" s="75">
        <v>90.8</v>
      </c>
      <c r="C17" s="76" t="e">
        <v>#N/A</v>
      </c>
    </row>
    <row r="18" spans="1:3" x14ac:dyDescent="0.45">
      <c r="A18" s="74">
        <v>21641</v>
      </c>
      <c r="B18" s="75">
        <v>95.3</v>
      </c>
      <c r="C18" s="76" t="e">
        <v>#N/A</v>
      </c>
    </row>
    <row r="19" spans="1:3" x14ac:dyDescent="0.45">
      <c r="A19" s="74">
        <v>21824</v>
      </c>
      <c r="B19" s="75">
        <v>93.8</v>
      </c>
      <c r="C19" s="76">
        <v>26.94</v>
      </c>
    </row>
    <row r="20" spans="1:3" x14ac:dyDescent="0.45">
      <c r="A20" s="74">
        <v>21916</v>
      </c>
      <c r="B20" s="75">
        <v>100</v>
      </c>
      <c r="C20" s="76" t="e">
        <v>#N/A</v>
      </c>
    </row>
    <row r="21" spans="1:3" x14ac:dyDescent="0.45">
      <c r="A21" s="74">
        <v>22007</v>
      </c>
      <c r="B21" s="75">
        <v>93.3</v>
      </c>
      <c r="C21" s="76" t="e">
        <v>#N/A</v>
      </c>
    </row>
    <row r="22" spans="1:3" x14ac:dyDescent="0.45">
      <c r="A22" s="74">
        <v>22098</v>
      </c>
      <c r="B22" s="75">
        <v>97.2</v>
      </c>
      <c r="C22" s="76">
        <v>29.21</v>
      </c>
    </row>
    <row r="23" spans="1:3" x14ac:dyDescent="0.45">
      <c r="A23" s="74">
        <v>22190</v>
      </c>
      <c r="B23" s="75">
        <v>90.1</v>
      </c>
      <c r="C23" s="76" t="e">
        <v>#N/A</v>
      </c>
    </row>
    <row r="24" spans="1:3" x14ac:dyDescent="0.45">
      <c r="A24" s="74">
        <v>22282</v>
      </c>
      <c r="B24" s="75">
        <v>91.6</v>
      </c>
      <c r="C24" s="76" t="e">
        <v>#N/A</v>
      </c>
    </row>
    <row r="25" spans="1:3" x14ac:dyDescent="0.45">
      <c r="A25" s="74">
        <v>22372</v>
      </c>
      <c r="B25" s="75">
        <v>92.5</v>
      </c>
      <c r="C25" s="76">
        <v>32.31</v>
      </c>
    </row>
    <row r="26" spans="1:3" x14ac:dyDescent="0.45">
      <c r="A26" s="74">
        <v>22463</v>
      </c>
      <c r="B26" s="75">
        <v>99.2</v>
      </c>
      <c r="C26" s="76" t="e">
        <v>#N/A</v>
      </c>
    </row>
    <row r="27" spans="1:3" x14ac:dyDescent="0.45">
      <c r="A27" s="74">
        <v>22555</v>
      </c>
      <c r="B27" s="75">
        <v>93</v>
      </c>
      <c r="C27" s="76" t="e">
        <v>#N/A</v>
      </c>
    </row>
    <row r="28" spans="1:3" x14ac:dyDescent="0.45">
      <c r="A28" s="74">
        <v>22647</v>
      </c>
      <c r="B28" s="75">
        <v>99.9</v>
      </c>
      <c r="C28" s="76">
        <v>35.979999999999997</v>
      </c>
    </row>
    <row r="29" spans="1:3" x14ac:dyDescent="0.45">
      <c r="A29" s="74">
        <v>22737</v>
      </c>
      <c r="B29" s="75">
        <v>95.4</v>
      </c>
      <c r="C29" s="76" t="e">
        <v>#N/A</v>
      </c>
    </row>
    <row r="30" spans="1:3" x14ac:dyDescent="0.45">
      <c r="A30" s="74">
        <v>22828</v>
      </c>
      <c r="B30" s="75">
        <v>91.6</v>
      </c>
      <c r="C30" s="76" t="e">
        <v>#N/A</v>
      </c>
    </row>
    <row r="31" spans="1:3" x14ac:dyDescent="0.45">
      <c r="A31" s="74">
        <v>22920</v>
      </c>
      <c r="B31" s="75">
        <v>95</v>
      </c>
      <c r="C31" s="76">
        <v>36.58</v>
      </c>
    </row>
    <row r="32" spans="1:3" x14ac:dyDescent="0.45">
      <c r="A32" s="74">
        <v>23012</v>
      </c>
      <c r="B32" s="75">
        <v>98.4</v>
      </c>
      <c r="C32" s="76" t="e">
        <v>#N/A</v>
      </c>
    </row>
    <row r="33" spans="1:3" x14ac:dyDescent="0.45">
      <c r="A33" s="74">
        <v>23102</v>
      </c>
      <c r="B33" s="75">
        <v>91.7</v>
      </c>
      <c r="C33" s="76" t="e">
        <v>#N/A</v>
      </c>
    </row>
    <row r="34" spans="1:3" x14ac:dyDescent="0.45">
      <c r="A34" s="74">
        <v>23193</v>
      </c>
      <c r="B34" s="75">
        <v>96.4</v>
      </c>
      <c r="C34" s="76">
        <v>41.03</v>
      </c>
    </row>
    <row r="35" spans="1:3" x14ac:dyDescent="0.45">
      <c r="A35" s="74">
        <v>23285</v>
      </c>
      <c r="B35" s="75">
        <v>94.4</v>
      </c>
      <c r="C35" s="76" t="e">
        <v>#N/A</v>
      </c>
    </row>
    <row r="36" spans="1:3" x14ac:dyDescent="0.45">
      <c r="A36" s="74">
        <v>23377</v>
      </c>
      <c r="B36" s="75">
        <v>99.5</v>
      </c>
      <c r="C36" s="76" t="e">
        <v>#N/A</v>
      </c>
    </row>
    <row r="37" spans="1:3" x14ac:dyDescent="0.45">
      <c r="A37" s="74">
        <v>23468</v>
      </c>
      <c r="B37" s="75">
        <v>98.5</v>
      </c>
      <c r="C37" s="76">
        <v>43.67</v>
      </c>
    </row>
    <row r="38" spans="1:3" x14ac:dyDescent="0.45">
      <c r="A38" s="74">
        <v>23559</v>
      </c>
      <c r="B38" s="75">
        <v>100.6</v>
      </c>
      <c r="C38" s="76" t="e">
        <v>#N/A</v>
      </c>
    </row>
    <row r="39" spans="1:3" x14ac:dyDescent="0.45">
      <c r="A39" s="74">
        <v>23651</v>
      </c>
      <c r="B39" s="75">
        <v>99.9</v>
      </c>
      <c r="C39" s="76" t="e">
        <v>#N/A</v>
      </c>
    </row>
    <row r="40" spans="1:3" x14ac:dyDescent="0.45">
      <c r="A40" s="74">
        <v>23743</v>
      </c>
      <c r="B40" s="75">
        <v>102</v>
      </c>
      <c r="C40" s="76">
        <v>45.48</v>
      </c>
    </row>
    <row r="41" spans="1:3" x14ac:dyDescent="0.45">
      <c r="A41" s="74">
        <v>23833</v>
      </c>
      <c r="B41" s="75">
        <v>105.4</v>
      </c>
      <c r="C41" s="76" t="e">
        <v>#N/A</v>
      </c>
    </row>
    <row r="42" spans="1:3" x14ac:dyDescent="0.45">
      <c r="A42" s="74">
        <v>23924</v>
      </c>
      <c r="B42" s="75">
        <v>103.4</v>
      </c>
      <c r="C42" s="76" t="e">
        <v>#N/A</v>
      </c>
    </row>
    <row r="43" spans="1:3" x14ac:dyDescent="0.45">
      <c r="A43" s="74">
        <v>24016</v>
      </c>
      <c r="B43" s="75">
        <v>102.9</v>
      </c>
      <c r="C43" s="76">
        <v>48.48</v>
      </c>
    </row>
    <row r="44" spans="1:3" x14ac:dyDescent="0.45">
      <c r="A44" s="74">
        <v>24108</v>
      </c>
      <c r="B44" s="75">
        <v>100</v>
      </c>
      <c r="C44" s="76" t="e">
        <v>#N/A</v>
      </c>
    </row>
    <row r="45" spans="1:3" x14ac:dyDescent="0.45">
      <c r="A45" s="74">
        <v>24198</v>
      </c>
      <c r="B45" s="75">
        <v>95.7</v>
      </c>
      <c r="C45" s="76" t="e">
        <v>#N/A</v>
      </c>
    </row>
    <row r="46" spans="1:3" x14ac:dyDescent="0.45">
      <c r="A46" s="74">
        <v>24289</v>
      </c>
      <c r="B46" s="75">
        <v>91.2</v>
      </c>
      <c r="C46" s="76">
        <v>46.97</v>
      </c>
    </row>
    <row r="47" spans="1:3" x14ac:dyDescent="0.45">
      <c r="A47" s="74">
        <v>24381</v>
      </c>
      <c r="B47" s="75">
        <v>88.3</v>
      </c>
      <c r="C47" s="76" t="e">
        <v>#N/A</v>
      </c>
    </row>
    <row r="48" spans="1:3" x14ac:dyDescent="0.45">
      <c r="A48" s="74">
        <v>24473</v>
      </c>
      <c r="B48" s="75">
        <v>94.1</v>
      </c>
      <c r="C48" s="76" t="e">
        <v>#N/A</v>
      </c>
    </row>
    <row r="49" spans="1:3" x14ac:dyDescent="0.45">
      <c r="A49" s="74">
        <v>24563</v>
      </c>
      <c r="B49" s="75">
        <v>95.9</v>
      </c>
      <c r="C49" s="76">
        <v>45.35</v>
      </c>
    </row>
    <row r="50" spans="1:3" x14ac:dyDescent="0.45">
      <c r="A50" s="74">
        <v>24654</v>
      </c>
      <c r="B50" s="75">
        <v>97</v>
      </c>
      <c r="C50" s="76" t="e">
        <v>#N/A</v>
      </c>
    </row>
    <row r="51" spans="1:3" x14ac:dyDescent="0.45">
      <c r="A51" s="74">
        <v>24746</v>
      </c>
      <c r="B51" s="75">
        <v>92.9</v>
      </c>
      <c r="C51" s="76" t="e">
        <v>#N/A</v>
      </c>
    </row>
    <row r="52" spans="1:3" x14ac:dyDescent="0.45">
      <c r="A52" s="74">
        <v>24838</v>
      </c>
      <c r="B52" s="75">
        <v>97.2</v>
      </c>
      <c r="C52" s="76">
        <v>46.67</v>
      </c>
    </row>
    <row r="53" spans="1:3" x14ac:dyDescent="0.45">
      <c r="A53" s="74">
        <v>24929</v>
      </c>
      <c r="B53" s="75">
        <v>92.4</v>
      </c>
      <c r="C53" s="76" t="e">
        <v>#N/A</v>
      </c>
    </row>
    <row r="54" spans="1:3" x14ac:dyDescent="0.45">
      <c r="A54" s="74">
        <v>25020</v>
      </c>
      <c r="B54" s="75">
        <v>92.4</v>
      </c>
      <c r="C54" s="76" t="e">
        <v>#N/A</v>
      </c>
    </row>
    <row r="55" spans="1:3" x14ac:dyDescent="0.45">
      <c r="A55" s="74">
        <v>25112</v>
      </c>
      <c r="B55" s="75">
        <v>91.7</v>
      </c>
      <c r="C55" s="76">
        <v>44.11</v>
      </c>
    </row>
    <row r="56" spans="1:3" x14ac:dyDescent="0.45">
      <c r="A56" s="74">
        <v>25204</v>
      </c>
      <c r="B56" s="75">
        <v>98.2</v>
      </c>
      <c r="C56" s="76" t="e">
        <v>#N/A</v>
      </c>
    </row>
    <row r="57" spans="1:3" x14ac:dyDescent="0.45">
      <c r="A57" s="74">
        <v>25294</v>
      </c>
      <c r="B57" s="75">
        <v>91.5</v>
      </c>
      <c r="C57" s="76" t="e">
        <v>#N/A</v>
      </c>
    </row>
    <row r="58" spans="1:3" x14ac:dyDescent="0.45">
      <c r="A58" s="74">
        <v>25385</v>
      </c>
      <c r="B58" s="75">
        <v>86.4</v>
      </c>
      <c r="C58" s="76">
        <v>47.37</v>
      </c>
    </row>
    <row r="59" spans="1:3" x14ac:dyDescent="0.45">
      <c r="A59" s="74">
        <v>25477</v>
      </c>
      <c r="B59" s="75">
        <v>79.7</v>
      </c>
      <c r="C59" s="76" t="e">
        <v>#N/A</v>
      </c>
    </row>
    <row r="60" spans="1:3" x14ac:dyDescent="0.45">
      <c r="A60" s="74">
        <v>25569</v>
      </c>
      <c r="B60" s="75">
        <v>78.099999999999994</v>
      </c>
      <c r="C60" s="76" t="e">
        <v>#N/A</v>
      </c>
    </row>
    <row r="61" spans="1:3" x14ac:dyDescent="0.45">
      <c r="A61" s="74">
        <v>25659</v>
      </c>
      <c r="B61" s="75">
        <v>75.400000000000006</v>
      </c>
      <c r="C61" s="76">
        <v>42.42</v>
      </c>
    </row>
    <row r="62" spans="1:3" x14ac:dyDescent="0.45">
      <c r="A62" s="74">
        <v>25750</v>
      </c>
      <c r="B62" s="75">
        <v>77.599999999999994</v>
      </c>
      <c r="C62" s="76" t="e">
        <v>#N/A</v>
      </c>
    </row>
    <row r="63" spans="1:3" x14ac:dyDescent="0.45">
      <c r="A63" s="74">
        <v>25842</v>
      </c>
      <c r="B63" s="75">
        <v>72.400000000000006</v>
      </c>
      <c r="C63" s="76" t="e">
        <v>#N/A</v>
      </c>
    </row>
    <row r="64" spans="1:3" x14ac:dyDescent="0.45">
      <c r="A64" s="74">
        <v>25934</v>
      </c>
      <c r="B64" s="75">
        <v>78.099999999999994</v>
      </c>
      <c r="C64" s="76">
        <v>39.99</v>
      </c>
    </row>
    <row r="65" spans="1:3" x14ac:dyDescent="0.45">
      <c r="A65" s="74">
        <v>26024</v>
      </c>
      <c r="B65" s="75">
        <v>80.2</v>
      </c>
      <c r="C65" s="76" t="e">
        <v>#N/A</v>
      </c>
    </row>
    <row r="66" spans="1:3" x14ac:dyDescent="0.45">
      <c r="A66" s="74">
        <v>26115</v>
      </c>
      <c r="B66" s="75">
        <v>82.1</v>
      </c>
      <c r="C66" s="76" t="e">
        <v>#N/A</v>
      </c>
    </row>
    <row r="67" spans="1:3" x14ac:dyDescent="0.45">
      <c r="A67" s="74">
        <v>26207</v>
      </c>
      <c r="B67" s="75">
        <v>82</v>
      </c>
      <c r="C67" s="76">
        <v>42.1</v>
      </c>
    </row>
    <row r="68" spans="1:3" x14ac:dyDescent="0.45">
      <c r="A68" s="74">
        <v>26299</v>
      </c>
      <c r="B68" s="75">
        <v>92.8</v>
      </c>
      <c r="C68" s="76" t="e">
        <v>#N/A</v>
      </c>
    </row>
    <row r="69" spans="1:3" x14ac:dyDescent="0.45">
      <c r="A69" s="74">
        <v>26390</v>
      </c>
      <c r="B69" s="75">
        <v>88.6</v>
      </c>
      <c r="C69" s="76" t="e">
        <v>#N/A</v>
      </c>
    </row>
    <row r="70" spans="1:3" x14ac:dyDescent="0.45">
      <c r="A70" s="74">
        <v>26481</v>
      </c>
      <c r="B70" s="75">
        <v>95.2</v>
      </c>
      <c r="C70" s="76">
        <v>45.24</v>
      </c>
    </row>
    <row r="71" spans="1:3" x14ac:dyDescent="0.45">
      <c r="A71" s="74">
        <v>26573</v>
      </c>
      <c r="B71" s="75">
        <v>90.7</v>
      </c>
      <c r="C71" s="76" t="e">
        <v>#N/A</v>
      </c>
    </row>
    <row r="72" spans="1:3" x14ac:dyDescent="0.45">
      <c r="A72" s="74">
        <v>26665</v>
      </c>
      <c r="B72" s="75">
        <v>81.900000000000006</v>
      </c>
      <c r="C72" s="76" t="e">
        <v>#N/A</v>
      </c>
    </row>
    <row r="73" spans="1:3" x14ac:dyDescent="0.45">
      <c r="A73" s="74">
        <v>26755</v>
      </c>
      <c r="B73" s="75">
        <v>77</v>
      </c>
      <c r="C73" s="76">
        <v>50.06</v>
      </c>
    </row>
    <row r="74" spans="1:3" x14ac:dyDescent="0.45">
      <c r="A74" s="74">
        <v>26846</v>
      </c>
      <c r="B74" s="75">
        <v>72</v>
      </c>
      <c r="C74" s="76" t="e">
        <v>#N/A</v>
      </c>
    </row>
    <row r="75" spans="1:3" x14ac:dyDescent="0.45">
      <c r="A75" s="74">
        <v>26938</v>
      </c>
      <c r="B75" s="75">
        <v>76.5</v>
      </c>
      <c r="C75" s="76" t="e">
        <v>#N/A</v>
      </c>
    </row>
    <row r="76" spans="1:3" x14ac:dyDescent="0.45">
      <c r="A76" s="74">
        <v>27030</v>
      </c>
      <c r="B76" s="75">
        <v>61.8</v>
      </c>
      <c r="C76" s="76">
        <v>55.21</v>
      </c>
    </row>
    <row r="77" spans="1:3" x14ac:dyDescent="0.45">
      <c r="A77" s="74">
        <v>27120</v>
      </c>
      <c r="B77" s="75">
        <v>72.099999999999994</v>
      </c>
      <c r="C77" s="76" t="e">
        <v>#N/A</v>
      </c>
    </row>
    <row r="78" spans="1:3" x14ac:dyDescent="0.45">
      <c r="A78" s="74">
        <v>27211</v>
      </c>
      <c r="B78" s="75">
        <v>64.400000000000006</v>
      </c>
      <c r="C78" s="76" t="e">
        <v>#N/A</v>
      </c>
    </row>
    <row r="79" spans="1:3" x14ac:dyDescent="0.45">
      <c r="A79" s="74">
        <v>27303</v>
      </c>
      <c r="B79" s="75">
        <v>59.5</v>
      </c>
      <c r="C79" s="76">
        <v>55.44</v>
      </c>
    </row>
    <row r="80" spans="1:3" x14ac:dyDescent="0.45">
      <c r="A80" s="74">
        <v>27395</v>
      </c>
      <c r="B80" s="75">
        <v>57.6</v>
      </c>
      <c r="C80" s="76" t="e">
        <v>#N/A</v>
      </c>
    </row>
    <row r="81" spans="1:3" x14ac:dyDescent="0.45">
      <c r="A81" s="74">
        <v>27485</v>
      </c>
      <c r="B81" s="75">
        <v>72.8</v>
      </c>
      <c r="C81" s="76" t="e">
        <v>#N/A</v>
      </c>
    </row>
    <row r="82" spans="1:3" x14ac:dyDescent="0.45">
      <c r="A82" s="74">
        <v>27576</v>
      </c>
      <c r="B82" s="75">
        <v>75.7</v>
      </c>
      <c r="C82" s="76">
        <v>58.47</v>
      </c>
    </row>
    <row r="83" spans="1:3" x14ac:dyDescent="0.45">
      <c r="A83" s="74">
        <v>27668</v>
      </c>
      <c r="B83" s="75">
        <v>75.599999999999994</v>
      </c>
      <c r="C83" s="76" t="e">
        <v>#N/A</v>
      </c>
    </row>
    <row r="84" spans="1:3" x14ac:dyDescent="0.45">
      <c r="A84" s="74">
        <v>27760</v>
      </c>
      <c r="B84" s="75">
        <v>84.6</v>
      </c>
      <c r="C84" s="76" t="e">
        <v>#N/A</v>
      </c>
    </row>
    <row r="85" spans="1:3" x14ac:dyDescent="0.45">
      <c r="A85" s="74">
        <v>27851</v>
      </c>
      <c r="B85" s="75">
        <v>83.3</v>
      </c>
      <c r="C85" s="76">
        <v>56.88</v>
      </c>
    </row>
    <row r="86" spans="1:3" x14ac:dyDescent="0.45">
      <c r="A86" s="74">
        <v>27942</v>
      </c>
      <c r="B86" s="75">
        <v>89.7</v>
      </c>
      <c r="C86" s="76" t="e">
        <v>#N/A</v>
      </c>
    </row>
    <row r="87" spans="1:3" x14ac:dyDescent="0.45">
      <c r="A87" s="74">
        <v>28034</v>
      </c>
      <c r="B87" s="75">
        <v>87</v>
      </c>
      <c r="C87" s="76" t="e">
        <v>#N/A</v>
      </c>
    </row>
    <row r="88" spans="1:3" x14ac:dyDescent="0.45">
      <c r="A88" s="74">
        <v>28126</v>
      </c>
      <c r="B88" s="75">
        <v>87.1</v>
      </c>
      <c r="C88" s="76">
        <v>59.89</v>
      </c>
    </row>
    <row r="89" spans="1:3" x14ac:dyDescent="0.45">
      <c r="A89" s="74">
        <v>28216</v>
      </c>
      <c r="B89" s="75">
        <v>90.2</v>
      </c>
      <c r="C89" s="76" t="e">
        <v>#N/A</v>
      </c>
    </row>
    <row r="90" spans="1:3" x14ac:dyDescent="0.45">
      <c r="A90" s="74">
        <v>28307</v>
      </c>
      <c r="B90" s="75">
        <v>89</v>
      </c>
      <c r="C90" s="76" t="e">
        <v>#N/A</v>
      </c>
    </row>
    <row r="91" spans="1:3" x14ac:dyDescent="0.45">
      <c r="A91" s="74">
        <v>28399</v>
      </c>
      <c r="B91" s="75">
        <v>84.4</v>
      </c>
      <c r="C91" s="76">
        <v>55.34</v>
      </c>
    </row>
    <row r="92" spans="1:3" x14ac:dyDescent="0.45">
      <c r="A92" s="74">
        <v>28491</v>
      </c>
      <c r="B92" s="75">
        <v>78.8</v>
      </c>
      <c r="C92" s="76" t="e">
        <v>#N/A</v>
      </c>
    </row>
    <row r="93" spans="1:3" x14ac:dyDescent="0.45">
      <c r="A93" s="74">
        <v>28581</v>
      </c>
      <c r="B93" s="75">
        <v>80</v>
      </c>
      <c r="C93" s="76" t="e">
        <v>#N/A</v>
      </c>
    </row>
    <row r="94" spans="1:3" x14ac:dyDescent="0.45">
      <c r="A94" s="74">
        <v>28672</v>
      </c>
      <c r="B94" s="75">
        <v>80.400000000000006</v>
      </c>
      <c r="C94" s="76">
        <v>56.92</v>
      </c>
    </row>
    <row r="95" spans="1:3" x14ac:dyDescent="0.45">
      <c r="A95" s="74">
        <v>28764</v>
      </c>
      <c r="B95" s="75">
        <v>66.099999999999994</v>
      </c>
      <c r="C95" s="76" t="e">
        <v>#N/A</v>
      </c>
    </row>
    <row r="96" spans="1:3" x14ac:dyDescent="0.45">
      <c r="A96" s="74">
        <v>28856</v>
      </c>
      <c r="B96" s="75">
        <v>68.400000000000006</v>
      </c>
      <c r="C96" s="76" t="e">
        <v>#N/A</v>
      </c>
    </row>
    <row r="97" spans="1:3" x14ac:dyDescent="0.45">
      <c r="A97" s="74">
        <v>28946</v>
      </c>
      <c r="B97" s="75">
        <v>65.8</v>
      </c>
      <c r="C97" s="76">
        <v>53.52</v>
      </c>
    </row>
    <row r="98" spans="1:3" x14ac:dyDescent="0.45">
      <c r="A98" s="74">
        <v>29037</v>
      </c>
      <c r="B98" s="75">
        <v>66.7</v>
      </c>
      <c r="C98" s="76" t="e">
        <v>#N/A</v>
      </c>
    </row>
    <row r="99" spans="1:3" x14ac:dyDescent="0.45">
      <c r="A99" s="74">
        <v>29129</v>
      </c>
      <c r="B99" s="75">
        <v>61</v>
      </c>
      <c r="C99" s="76" t="e">
        <v>#N/A</v>
      </c>
    </row>
    <row r="100" spans="1:3" x14ac:dyDescent="0.45">
      <c r="A100" s="74">
        <v>29221</v>
      </c>
      <c r="B100" s="75">
        <v>56.5</v>
      </c>
      <c r="C100" s="76">
        <v>58.11</v>
      </c>
    </row>
    <row r="101" spans="1:3" x14ac:dyDescent="0.45">
      <c r="A101" s="74">
        <v>29312</v>
      </c>
      <c r="B101" s="75">
        <v>58.7</v>
      </c>
      <c r="C101" s="76" t="e">
        <v>#N/A</v>
      </c>
    </row>
    <row r="102" spans="1:3" x14ac:dyDescent="0.45">
      <c r="A102" s="74">
        <v>29403</v>
      </c>
      <c r="B102" s="75">
        <v>73.7</v>
      </c>
      <c r="C102" s="76" t="e">
        <v>#N/A</v>
      </c>
    </row>
    <row r="103" spans="1:3" x14ac:dyDescent="0.45">
      <c r="A103" s="74">
        <v>29495</v>
      </c>
      <c r="B103" s="75">
        <v>64.5</v>
      </c>
      <c r="C103" s="76">
        <v>65.06</v>
      </c>
    </row>
    <row r="104" spans="1:3" x14ac:dyDescent="0.45">
      <c r="A104" s="74">
        <v>29587</v>
      </c>
      <c r="B104" s="75">
        <v>66.5</v>
      </c>
      <c r="C104" s="76" t="e">
        <v>#N/A</v>
      </c>
    </row>
    <row r="105" spans="1:3" x14ac:dyDescent="0.45">
      <c r="A105" s="74">
        <v>29677</v>
      </c>
      <c r="B105" s="75">
        <v>73.099999999999994</v>
      </c>
      <c r="C105" s="76" t="e">
        <v>#N/A</v>
      </c>
    </row>
    <row r="106" spans="1:3" x14ac:dyDescent="0.45">
      <c r="A106" s="74">
        <v>29768</v>
      </c>
      <c r="B106" s="75">
        <v>73.099999999999994</v>
      </c>
      <c r="C106" s="76">
        <v>64.64</v>
      </c>
    </row>
    <row r="107" spans="1:3" x14ac:dyDescent="0.45">
      <c r="A107" s="74">
        <v>29860</v>
      </c>
      <c r="B107" s="75">
        <v>64.3</v>
      </c>
      <c r="C107" s="76" t="e">
        <v>#N/A</v>
      </c>
    </row>
    <row r="108" spans="1:3" x14ac:dyDescent="0.45">
      <c r="A108" s="74">
        <v>29952</v>
      </c>
      <c r="B108" s="75">
        <v>62</v>
      </c>
      <c r="C108" s="76" t="e">
        <v>#N/A</v>
      </c>
    </row>
    <row r="109" spans="1:3" x14ac:dyDescent="0.45">
      <c r="A109" s="74">
        <v>30042</v>
      </c>
      <c r="B109" s="75">
        <v>65.7</v>
      </c>
      <c r="C109" s="76">
        <v>66.73</v>
      </c>
    </row>
    <row r="110" spans="1:3" x14ac:dyDescent="0.45">
      <c r="A110" s="74">
        <v>30133</v>
      </c>
      <c r="B110" s="75">
        <v>69.3</v>
      </c>
      <c r="C110" s="76" t="e">
        <v>#N/A</v>
      </c>
    </row>
    <row r="111" spans="1:3" x14ac:dyDescent="0.45">
      <c r="A111" s="74">
        <v>30225</v>
      </c>
      <c r="B111" s="75">
        <v>71.900000000000006</v>
      </c>
      <c r="C111" s="76" t="e">
        <v>#N/A</v>
      </c>
    </row>
    <row r="112" spans="1:3" x14ac:dyDescent="0.45">
      <c r="A112" s="74">
        <v>30317</v>
      </c>
      <c r="B112" s="75">
        <v>80.8</v>
      </c>
      <c r="C112" s="76">
        <v>71.55</v>
      </c>
    </row>
    <row r="113" spans="1:3" x14ac:dyDescent="0.45">
      <c r="A113" s="74">
        <v>30407</v>
      </c>
      <c r="B113" s="75">
        <v>92.2</v>
      </c>
      <c r="C113" s="76" t="e">
        <v>#N/A</v>
      </c>
    </row>
    <row r="114" spans="1:3" x14ac:dyDescent="0.45">
      <c r="A114" s="74">
        <v>30498</v>
      </c>
      <c r="B114" s="75">
        <v>89.9</v>
      </c>
      <c r="C114" s="76" t="e">
        <v>#N/A</v>
      </c>
    </row>
    <row r="115" spans="1:3" x14ac:dyDescent="0.45">
      <c r="A115" s="74">
        <v>30590</v>
      </c>
      <c r="B115" s="75">
        <v>94.2</v>
      </c>
      <c r="C115" s="76">
        <v>69.55</v>
      </c>
    </row>
    <row r="116" spans="1:3" x14ac:dyDescent="0.45">
      <c r="A116" s="74">
        <v>30682</v>
      </c>
      <c r="B116" s="75">
        <v>101</v>
      </c>
      <c r="C116" s="76" t="e">
        <v>#N/A</v>
      </c>
    </row>
    <row r="117" spans="1:3" x14ac:dyDescent="0.45">
      <c r="A117" s="74">
        <v>30773</v>
      </c>
      <c r="B117" s="75">
        <v>95.5</v>
      </c>
      <c r="C117" s="76" t="e">
        <v>#N/A</v>
      </c>
    </row>
    <row r="118" spans="1:3" x14ac:dyDescent="0.45">
      <c r="A118" s="74">
        <v>30864</v>
      </c>
      <c r="B118" s="75">
        <v>100.9</v>
      </c>
      <c r="C118" s="76">
        <v>54.75</v>
      </c>
    </row>
    <row r="119" spans="1:3" x14ac:dyDescent="0.45">
      <c r="A119" s="74">
        <v>30956</v>
      </c>
      <c r="B119" s="75">
        <v>92.9</v>
      </c>
      <c r="C119" s="76" t="e">
        <v>#N/A</v>
      </c>
    </row>
    <row r="120" spans="1:3" x14ac:dyDescent="0.45">
      <c r="A120" s="74">
        <v>31048</v>
      </c>
      <c r="B120" s="75">
        <v>93.7</v>
      </c>
      <c r="C120" s="76" t="e">
        <v>#N/A</v>
      </c>
    </row>
    <row r="121" spans="1:3" x14ac:dyDescent="0.45">
      <c r="A121" s="74">
        <v>31138</v>
      </c>
      <c r="B121" s="75">
        <v>96.5</v>
      </c>
      <c r="C121" s="76">
        <v>56.27</v>
      </c>
    </row>
    <row r="122" spans="1:3" x14ac:dyDescent="0.45">
      <c r="A122" s="74">
        <v>31229</v>
      </c>
      <c r="B122" s="75">
        <v>92.1</v>
      </c>
      <c r="C122" s="76" t="e">
        <v>#N/A</v>
      </c>
    </row>
    <row r="123" spans="1:3" x14ac:dyDescent="0.45">
      <c r="A123" s="74">
        <v>31321</v>
      </c>
      <c r="B123" s="75">
        <v>93.9</v>
      </c>
      <c r="C123" s="76" t="e">
        <v>#N/A</v>
      </c>
    </row>
    <row r="124" spans="1:3" x14ac:dyDescent="0.45">
      <c r="A124" s="74">
        <v>31413</v>
      </c>
      <c r="B124" s="75">
        <v>95.1</v>
      </c>
      <c r="C124" s="76">
        <v>63.1</v>
      </c>
    </row>
    <row r="125" spans="1:3" x14ac:dyDescent="0.45">
      <c r="A125" s="74">
        <v>31503</v>
      </c>
      <c r="B125" s="75">
        <v>99.3</v>
      </c>
      <c r="C125" s="76" t="e">
        <v>#N/A</v>
      </c>
    </row>
    <row r="126" spans="1:3" x14ac:dyDescent="0.45">
      <c r="A126" s="74">
        <v>31594</v>
      </c>
      <c r="B126" s="75">
        <v>91.9</v>
      </c>
      <c r="C126" s="76" t="e">
        <v>#N/A</v>
      </c>
    </row>
    <row r="127" spans="1:3" x14ac:dyDescent="0.45">
      <c r="A127" s="74">
        <v>31686</v>
      </c>
      <c r="B127" s="75">
        <v>89.1</v>
      </c>
      <c r="C127" s="76">
        <v>66.569999999999993</v>
      </c>
    </row>
    <row r="128" spans="1:3" x14ac:dyDescent="0.45">
      <c r="A128" s="74">
        <v>31778</v>
      </c>
      <c r="B128" s="75">
        <v>90.8</v>
      </c>
      <c r="C128" s="76" t="e">
        <v>#N/A</v>
      </c>
    </row>
    <row r="129" spans="1:3" x14ac:dyDescent="0.45">
      <c r="A129" s="74">
        <v>31868</v>
      </c>
      <c r="B129" s="75">
        <v>91.5</v>
      </c>
      <c r="C129" s="76" t="e">
        <v>#N/A</v>
      </c>
    </row>
    <row r="130" spans="1:3" x14ac:dyDescent="0.45">
      <c r="A130" s="74">
        <v>31959</v>
      </c>
      <c r="B130" s="75">
        <v>93.6</v>
      </c>
      <c r="C130" s="76">
        <v>69.37</v>
      </c>
    </row>
    <row r="131" spans="1:3" x14ac:dyDescent="0.45">
      <c r="A131" s="74">
        <v>32051</v>
      </c>
      <c r="B131" s="75">
        <v>86.8</v>
      </c>
      <c r="C131" s="76" t="e">
        <v>#N/A</v>
      </c>
    </row>
    <row r="132" spans="1:3" x14ac:dyDescent="0.45">
      <c r="A132" s="74">
        <v>32143</v>
      </c>
      <c r="B132" s="75">
        <v>94.6</v>
      </c>
      <c r="C132" s="76" t="e">
        <v>#N/A</v>
      </c>
    </row>
    <row r="133" spans="1:3" x14ac:dyDescent="0.45">
      <c r="A133" s="74">
        <v>32234</v>
      </c>
      <c r="B133" s="75">
        <v>94.7</v>
      </c>
      <c r="C133" s="76">
        <v>71.7</v>
      </c>
    </row>
    <row r="134" spans="1:3" x14ac:dyDescent="0.45">
      <c r="A134" s="74">
        <v>32325</v>
      </c>
      <c r="B134" s="75">
        <v>97.3</v>
      </c>
      <c r="C134" s="76" t="e">
        <v>#N/A</v>
      </c>
    </row>
    <row r="135" spans="1:3" x14ac:dyDescent="0.45">
      <c r="A135" s="74">
        <v>32417</v>
      </c>
      <c r="B135" s="75">
        <v>91.9</v>
      </c>
      <c r="C135" s="76" t="e">
        <v>#N/A</v>
      </c>
    </row>
    <row r="136" spans="1:3" x14ac:dyDescent="0.45">
      <c r="A136" s="74">
        <v>32509</v>
      </c>
      <c r="B136" s="75">
        <v>94.3</v>
      </c>
      <c r="C136" s="76">
        <v>75.02</v>
      </c>
    </row>
    <row r="137" spans="1:3" x14ac:dyDescent="0.45">
      <c r="A137" s="74">
        <v>32599</v>
      </c>
      <c r="B137" s="75">
        <v>90.6</v>
      </c>
      <c r="C137" s="76" t="e">
        <v>#N/A</v>
      </c>
    </row>
    <row r="138" spans="1:3" x14ac:dyDescent="0.45">
      <c r="A138" s="74">
        <v>32690</v>
      </c>
      <c r="B138" s="75">
        <v>95.8</v>
      </c>
      <c r="C138" s="76" t="e">
        <v>#N/A</v>
      </c>
    </row>
    <row r="139" spans="1:3" x14ac:dyDescent="0.45">
      <c r="A139" s="74">
        <v>32782</v>
      </c>
      <c r="B139" s="75">
        <v>90.5</v>
      </c>
      <c r="C139" s="76">
        <v>78.98</v>
      </c>
    </row>
    <row r="140" spans="1:3" x14ac:dyDescent="0.45">
      <c r="A140" s="74">
        <v>32874</v>
      </c>
      <c r="B140" s="75">
        <v>91.3</v>
      </c>
      <c r="C140" s="76" t="e">
        <v>#N/A</v>
      </c>
    </row>
    <row r="141" spans="1:3" x14ac:dyDescent="0.45">
      <c r="A141" s="74">
        <v>32964</v>
      </c>
      <c r="B141" s="75">
        <v>88.3</v>
      </c>
      <c r="C141" s="76" t="e">
        <v>#N/A</v>
      </c>
    </row>
    <row r="142" spans="1:3" x14ac:dyDescent="0.45">
      <c r="A142" s="74">
        <v>33055</v>
      </c>
      <c r="B142" s="75">
        <v>72.8</v>
      </c>
      <c r="C142" s="76">
        <v>81.69</v>
      </c>
    </row>
    <row r="143" spans="1:3" x14ac:dyDescent="0.45">
      <c r="A143" s="74">
        <v>33147</v>
      </c>
      <c r="B143" s="75">
        <v>65.5</v>
      </c>
      <c r="C143" s="76" t="e">
        <v>#N/A</v>
      </c>
    </row>
    <row r="144" spans="1:3" x14ac:dyDescent="0.45">
      <c r="A144" s="74">
        <v>33239</v>
      </c>
      <c r="B144" s="75">
        <v>87.7</v>
      </c>
      <c r="C144" s="76" t="e">
        <v>#N/A</v>
      </c>
    </row>
    <row r="145" spans="1:3" x14ac:dyDescent="0.45">
      <c r="A145" s="74">
        <v>33329</v>
      </c>
      <c r="B145" s="75">
        <v>82.1</v>
      </c>
      <c r="C145" s="76">
        <v>84.18</v>
      </c>
    </row>
    <row r="146" spans="1:3" x14ac:dyDescent="0.45">
      <c r="A146" s="74">
        <v>33420</v>
      </c>
      <c r="B146" s="75">
        <v>83</v>
      </c>
      <c r="C146" s="76" t="e">
        <v>#N/A</v>
      </c>
    </row>
    <row r="147" spans="1:3" x14ac:dyDescent="0.45">
      <c r="A147" s="74">
        <v>33512</v>
      </c>
      <c r="B147" s="75">
        <v>68.2</v>
      </c>
      <c r="C147" s="76" t="e">
        <v>#N/A</v>
      </c>
    </row>
    <row r="148" spans="1:3" x14ac:dyDescent="0.45">
      <c r="A148" s="74">
        <v>33604</v>
      </c>
      <c r="B148" s="75">
        <v>76</v>
      </c>
      <c r="C148" s="76">
        <v>84.75</v>
      </c>
    </row>
    <row r="149" spans="1:3" x14ac:dyDescent="0.45">
      <c r="A149" s="74">
        <v>33695</v>
      </c>
      <c r="B149" s="75">
        <v>80.400000000000006</v>
      </c>
      <c r="C149" s="76" t="e">
        <v>#N/A</v>
      </c>
    </row>
    <row r="150" spans="1:3" x14ac:dyDescent="0.45">
      <c r="A150" s="74">
        <v>33786</v>
      </c>
      <c r="B150" s="75">
        <v>75.599999999999994</v>
      </c>
      <c r="C150" s="76" t="e">
        <v>#N/A</v>
      </c>
    </row>
    <row r="151" spans="1:3" x14ac:dyDescent="0.45">
      <c r="A151" s="74">
        <v>33878</v>
      </c>
      <c r="B151" s="75">
        <v>91</v>
      </c>
      <c r="C151" s="76">
        <v>86.16</v>
      </c>
    </row>
    <row r="152" spans="1:3" x14ac:dyDescent="0.45">
      <c r="A152" s="74">
        <v>33970</v>
      </c>
      <c r="B152" s="75">
        <v>85.9</v>
      </c>
      <c r="C152" s="76" t="e">
        <v>#N/A</v>
      </c>
    </row>
    <row r="153" spans="1:3" x14ac:dyDescent="0.45">
      <c r="A153" s="74">
        <v>34060</v>
      </c>
      <c r="B153" s="75">
        <v>81.5</v>
      </c>
      <c r="C153" s="76" t="e">
        <v>#N/A</v>
      </c>
    </row>
    <row r="154" spans="1:3" x14ac:dyDescent="0.45">
      <c r="A154" s="74">
        <v>34151</v>
      </c>
      <c r="B154" s="75">
        <v>77.900000000000006</v>
      </c>
      <c r="C154" s="76">
        <v>84.12</v>
      </c>
    </row>
    <row r="155" spans="1:3" x14ac:dyDescent="0.45">
      <c r="A155" s="74">
        <v>34243</v>
      </c>
      <c r="B155" s="75">
        <v>88.2</v>
      </c>
      <c r="C155" s="76" t="e">
        <v>#N/A</v>
      </c>
    </row>
    <row r="156" spans="1:3" x14ac:dyDescent="0.45">
      <c r="A156" s="74">
        <v>34335</v>
      </c>
      <c r="B156" s="75">
        <v>91.5</v>
      </c>
      <c r="C156" s="76" t="e">
        <v>#N/A</v>
      </c>
    </row>
    <row r="157" spans="1:3" x14ac:dyDescent="0.45">
      <c r="A157" s="74">
        <v>34425</v>
      </c>
      <c r="B157" s="75">
        <v>91.2</v>
      </c>
      <c r="C157" s="76">
        <v>89.96</v>
      </c>
    </row>
    <row r="158" spans="1:3" x14ac:dyDescent="0.45">
      <c r="A158" s="74">
        <v>34516</v>
      </c>
      <c r="B158" s="75">
        <v>91.5</v>
      </c>
      <c r="C158" s="76" t="e">
        <v>#N/A</v>
      </c>
    </row>
    <row r="159" spans="1:3" x14ac:dyDescent="0.45">
      <c r="A159" s="74">
        <v>34608</v>
      </c>
      <c r="B159" s="75">
        <v>95.1</v>
      </c>
      <c r="C159" s="76" t="e">
        <v>#N/A</v>
      </c>
    </row>
    <row r="160" spans="1:3" x14ac:dyDescent="0.45">
      <c r="A160" s="74">
        <v>34700</v>
      </c>
      <c r="B160" s="75">
        <v>90.3</v>
      </c>
      <c r="C160" s="76">
        <v>92.43</v>
      </c>
    </row>
    <row r="161" spans="1:3" x14ac:dyDescent="0.45">
      <c r="A161" s="74">
        <v>34790</v>
      </c>
      <c r="B161" s="75">
        <v>92.7</v>
      </c>
      <c r="C161" s="76" t="e">
        <v>#N/A</v>
      </c>
    </row>
    <row r="162" spans="1:3" x14ac:dyDescent="0.45">
      <c r="A162" s="74">
        <v>34881</v>
      </c>
      <c r="B162" s="75">
        <v>88.9</v>
      </c>
      <c r="C162" s="76" t="e">
        <v>#N/A</v>
      </c>
    </row>
    <row r="163" spans="1:3" x14ac:dyDescent="0.45">
      <c r="A163" s="74">
        <v>34973</v>
      </c>
      <c r="B163" s="75">
        <v>91</v>
      </c>
      <c r="C163" s="76">
        <v>89.23</v>
      </c>
    </row>
    <row r="164" spans="1:3" x14ac:dyDescent="0.45">
      <c r="A164" s="74">
        <v>35065</v>
      </c>
      <c r="B164" s="75">
        <v>93.7</v>
      </c>
      <c r="C164" s="76" t="e">
        <v>#N/A</v>
      </c>
    </row>
    <row r="165" spans="1:3" x14ac:dyDescent="0.45">
      <c r="A165" s="74">
        <v>35156</v>
      </c>
      <c r="B165" s="75">
        <v>92.4</v>
      </c>
      <c r="C165" s="76" t="e">
        <v>#N/A</v>
      </c>
    </row>
    <row r="166" spans="1:3" x14ac:dyDescent="0.45">
      <c r="A166" s="74">
        <v>35247</v>
      </c>
      <c r="B166" s="75">
        <v>94.7</v>
      </c>
      <c r="C166" s="76">
        <v>84.74</v>
      </c>
    </row>
    <row r="167" spans="1:3" x14ac:dyDescent="0.45">
      <c r="A167" s="74">
        <v>35339</v>
      </c>
      <c r="B167" s="75">
        <v>96.9</v>
      </c>
      <c r="C167" s="76" t="e">
        <v>#N/A</v>
      </c>
    </row>
    <row r="168" spans="1:3" x14ac:dyDescent="0.45">
      <c r="A168" s="74">
        <v>35431</v>
      </c>
      <c r="B168" s="75">
        <v>100</v>
      </c>
      <c r="C168" s="76" t="e">
        <v>#N/A</v>
      </c>
    </row>
    <row r="169" spans="1:3" x14ac:dyDescent="0.45">
      <c r="A169" s="74">
        <v>35521</v>
      </c>
      <c r="B169" s="75">
        <v>104.5</v>
      </c>
      <c r="C169" s="76">
        <v>76.56</v>
      </c>
    </row>
    <row r="170" spans="1:3" x14ac:dyDescent="0.45">
      <c r="A170" s="74">
        <v>35612</v>
      </c>
      <c r="B170" s="75">
        <v>106</v>
      </c>
      <c r="C170" s="76" t="e">
        <v>#N/A</v>
      </c>
    </row>
    <row r="171" spans="1:3" x14ac:dyDescent="0.45">
      <c r="A171" s="74">
        <v>35704</v>
      </c>
      <c r="B171" s="75">
        <v>102.1</v>
      </c>
      <c r="C171" s="76" t="e">
        <v>#N/A</v>
      </c>
    </row>
    <row r="172" spans="1:3" x14ac:dyDescent="0.45">
      <c r="A172" s="74">
        <v>35796</v>
      </c>
      <c r="B172" s="75">
        <v>106.5</v>
      </c>
      <c r="C172" s="76">
        <v>80.33</v>
      </c>
    </row>
    <row r="173" spans="1:3" x14ac:dyDescent="0.45">
      <c r="A173" s="74">
        <v>35886</v>
      </c>
      <c r="B173" s="75">
        <v>105.6</v>
      </c>
      <c r="C173" s="76" t="e">
        <v>#N/A</v>
      </c>
    </row>
    <row r="174" spans="1:3" x14ac:dyDescent="0.45">
      <c r="A174" s="74">
        <v>35977</v>
      </c>
      <c r="B174" s="75">
        <v>100.9</v>
      </c>
      <c r="C174" s="76" t="e">
        <v>#N/A</v>
      </c>
    </row>
    <row r="175" spans="1:3" x14ac:dyDescent="0.45">
      <c r="A175" s="74">
        <v>36069</v>
      </c>
      <c r="B175" s="75">
        <v>100.5</v>
      </c>
      <c r="C175" s="76">
        <v>90.2</v>
      </c>
    </row>
    <row r="176" spans="1:3" x14ac:dyDescent="0.45">
      <c r="A176" s="74">
        <v>36161</v>
      </c>
      <c r="B176" s="75">
        <v>105.7</v>
      </c>
      <c r="C176" s="76" t="e">
        <v>#N/A</v>
      </c>
    </row>
    <row r="177" spans="1:3" x14ac:dyDescent="0.45">
      <c r="A177" s="74">
        <v>36251</v>
      </c>
      <c r="B177" s="75">
        <v>107.3</v>
      </c>
      <c r="C177" s="76" t="e">
        <v>#N/A</v>
      </c>
    </row>
    <row r="178" spans="1:3" x14ac:dyDescent="0.45">
      <c r="A178" s="74">
        <v>36342</v>
      </c>
      <c r="B178" s="75">
        <v>107.2</v>
      </c>
      <c r="C178" s="76">
        <v>90.64</v>
      </c>
    </row>
    <row r="179" spans="1:3" x14ac:dyDescent="0.45">
      <c r="A179" s="74">
        <v>36434</v>
      </c>
      <c r="B179" s="75">
        <v>105.4</v>
      </c>
      <c r="C179" s="76" t="e">
        <v>#N/A</v>
      </c>
    </row>
    <row r="180" spans="1:3" x14ac:dyDescent="0.45">
      <c r="A180" s="74">
        <v>36526</v>
      </c>
      <c r="B180" s="75">
        <v>107.1</v>
      </c>
      <c r="C180" s="76" t="e">
        <v>#N/A</v>
      </c>
    </row>
    <row r="181" spans="1:3" x14ac:dyDescent="0.45">
      <c r="A181" s="74">
        <v>36617</v>
      </c>
      <c r="B181" s="75">
        <v>106.4</v>
      </c>
      <c r="C181" s="76">
        <v>96.71</v>
      </c>
    </row>
    <row r="182" spans="1:3" x14ac:dyDescent="0.45">
      <c r="A182" s="74">
        <v>36708</v>
      </c>
      <c r="B182" s="75">
        <v>106.8</v>
      </c>
      <c r="C182" s="76" t="e">
        <v>#N/A</v>
      </c>
    </row>
    <row r="183" spans="1:3" x14ac:dyDescent="0.45">
      <c r="A183" s="74">
        <v>36800</v>
      </c>
      <c r="B183" s="75">
        <v>98.4</v>
      </c>
      <c r="C183" s="76" t="e">
        <v>#N/A</v>
      </c>
    </row>
    <row r="184" spans="1:3" x14ac:dyDescent="0.45">
      <c r="A184" s="74">
        <v>36892</v>
      </c>
      <c r="B184" s="75">
        <v>91.5</v>
      </c>
      <c r="C184" s="76">
        <v>96.47</v>
      </c>
    </row>
    <row r="185" spans="1:3" x14ac:dyDescent="0.45">
      <c r="A185" s="74">
        <v>36982</v>
      </c>
      <c r="B185" s="75">
        <v>92.6</v>
      </c>
      <c r="C185" s="76" t="e">
        <v>#N/A</v>
      </c>
    </row>
    <row r="186" spans="1:3" x14ac:dyDescent="0.45">
      <c r="A186" s="74">
        <v>37073</v>
      </c>
      <c r="B186" s="75">
        <v>81.8</v>
      </c>
      <c r="C186" s="76" t="e">
        <v>#N/A</v>
      </c>
    </row>
    <row r="187" spans="1:3" x14ac:dyDescent="0.45">
      <c r="A187" s="74">
        <v>37165</v>
      </c>
      <c r="B187" s="75">
        <v>88.8</v>
      </c>
      <c r="C187" s="76">
        <v>90.2</v>
      </c>
    </row>
    <row r="188" spans="1:3" x14ac:dyDescent="0.45">
      <c r="A188" s="74">
        <v>37257</v>
      </c>
      <c r="B188" s="75">
        <v>95.7</v>
      </c>
      <c r="C188" s="76" t="e">
        <v>#N/A</v>
      </c>
    </row>
    <row r="189" spans="1:3" x14ac:dyDescent="0.45">
      <c r="A189" s="74">
        <v>37347</v>
      </c>
      <c r="B189" s="75">
        <v>92.4</v>
      </c>
      <c r="C189" s="76" t="e">
        <v>#N/A</v>
      </c>
    </row>
    <row r="190" spans="1:3" x14ac:dyDescent="0.45">
      <c r="A190" s="74">
        <v>37438</v>
      </c>
      <c r="B190" s="75">
        <v>86.1</v>
      </c>
      <c r="C190" s="76">
        <v>99.58</v>
      </c>
    </row>
    <row r="191" spans="1:3" x14ac:dyDescent="0.45">
      <c r="A191" s="74">
        <v>37530</v>
      </c>
      <c r="B191" s="75">
        <v>86.7</v>
      </c>
      <c r="C191" s="76" t="e">
        <v>#N/A</v>
      </c>
    </row>
    <row r="192" spans="1:3" x14ac:dyDescent="0.45">
      <c r="A192" s="74">
        <v>37622</v>
      </c>
      <c r="B192" s="75">
        <v>77.599999999999994</v>
      </c>
      <c r="C192" s="76" t="e">
        <v>#N/A</v>
      </c>
    </row>
    <row r="193" spans="1:3" x14ac:dyDescent="0.45">
      <c r="A193" s="74">
        <v>37712</v>
      </c>
      <c r="B193" s="75">
        <v>89.7</v>
      </c>
      <c r="C193" s="76">
        <v>102.67</v>
      </c>
    </row>
    <row r="194" spans="1:3" x14ac:dyDescent="0.45">
      <c r="A194" s="74">
        <v>37803</v>
      </c>
      <c r="B194" s="75">
        <v>87.7</v>
      </c>
      <c r="C194" s="76" t="e">
        <v>#N/A</v>
      </c>
    </row>
    <row r="195" spans="1:3" x14ac:dyDescent="0.45">
      <c r="A195" s="74">
        <v>37895</v>
      </c>
      <c r="B195" s="75">
        <v>92.6</v>
      </c>
      <c r="C195" s="76" t="e">
        <v>#N/A</v>
      </c>
    </row>
    <row r="196" spans="1:3" x14ac:dyDescent="0.45">
      <c r="A196" s="74">
        <v>37987</v>
      </c>
      <c r="B196" s="75">
        <v>95.8</v>
      </c>
      <c r="C196" s="76">
        <v>103.86</v>
      </c>
    </row>
    <row r="197" spans="1:3" x14ac:dyDescent="0.45">
      <c r="A197" s="74">
        <v>38078</v>
      </c>
      <c r="B197" s="75">
        <v>95.6</v>
      </c>
      <c r="C197" s="76" t="e">
        <v>#N/A</v>
      </c>
    </row>
    <row r="198" spans="1:3" x14ac:dyDescent="0.45">
      <c r="A198" s="74">
        <v>38169</v>
      </c>
      <c r="B198" s="75">
        <v>94.2</v>
      </c>
      <c r="C198" s="76" t="e">
        <v>#N/A</v>
      </c>
    </row>
    <row r="199" spans="1:3" x14ac:dyDescent="0.45">
      <c r="A199" s="74">
        <v>38261</v>
      </c>
      <c r="B199" s="75">
        <v>97.1</v>
      </c>
      <c r="C199" s="76">
        <v>101.51</v>
      </c>
    </row>
    <row r="200" spans="1:3" x14ac:dyDescent="0.45">
      <c r="A200" s="74">
        <v>38353</v>
      </c>
      <c r="B200" s="75">
        <v>92.6</v>
      </c>
      <c r="C200" s="76" t="e">
        <v>#N/A</v>
      </c>
    </row>
    <row r="201" spans="1:3" x14ac:dyDescent="0.45">
      <c r="A201" s="74">
        <v>38443</v>
      </c>
      <c r="B201" s="75">
        <v>96</v>
      </c>
      <c r="C201" s="76" t="e">
        <v>#N/A</v>
      </c>
    </row>
    <row r="202" spans="1:3" x14ac:dyDescent="0.45">
      <c r="A202" s="74">
        <v>38534</v>
      </c>
      <c r="B202" s="75">
        <v>76.900000000000006</v>
      </c>
      <c r="C202" s="76">
        <v>97.71</v>
      </c>
    </row>
    <row r="203" spans="1:3" x14ac:dyDescent="0.45">
      <c r="A203" s="74">
        <v>38626</v>
      </c>
      <c r="B203" s="75">
        <v>91.5</v>
      </c>
      <c r="C203" s="76" t="e">
        <v>#N/A</v>
      </c>
    </row>
    <row r="204" spans="1:3" x14ac:dyDescent="0.45">
      <c r="A204" s="74">
        <v>38718</v>
      </c>
      <c r="B204" s="75">
        <v>88.9</v>
      </c>
      <c r="C204" s="76" t="e">
        <v>#N/A</v>
      </c>
    </row>
    <row r="205" spans="1:3" x14ac:dyDescent="0.45">
      <c r="A205" s="74">
        <v>38808</v>
      </c>
      <c r="B205" s="75">
        <v>84.9</v>
      </c>
      <c r="C205" s="76">
        <v>93.12</v>
      </c>
    </row>
    <row r="206" spans="1:3" x14ac:dyDescent="0.45">
      <c r="A206" s="74">
        <v>38899</v>
      </c>
      <c r="B206" s="75">
        <v>85.4</v>
      </c>
      <c r="C206" s="76" t="e">
        <v>#N/A</v>
      </c>
    </row>
    <row r="207" spans="1:3" x14ac:dyDescent="0.45">
      <c r="A207" s="74">
        <v>38991</v>
      </c>
      <c r="B207" s="75">
        <v>91.7</v>
      </c>
      <c r="C207" s="76" t="e">
        <v>#N/A</v>
      </c>
    </row>
    <row r="208" spans="1:3" x14ac:dyDescent="0.45">
      <c r="A208" s="74">
        <v>39083</v>
      </c>
      <c r="B208" s="75">
        <v>88.4</v>
      </c>
      <c r="C208" s="76">
        <v>92.06</v>
      </c>
    </row>
    <row r="209" spans="1:3" x14ac:dyDescent="0.45">
      <c r="A209" s="74">
        <v>39173</v>
      </c>
      <c r="B209" s="75">
        <v>85.3</v>
      </c>
      <c r="C209" s="76" t="e">
        <v>#N/A</v>
      </c>
    </row>
    <row r="210" spans="1:3" x14ac:dyDescent="0.45">
      <c r="A210" s="74">
        <v>39264</v>
      </c>
      <c r="B210" s="75">
        <v>83.4</v>
      </c>
      <c r="C210" s="76" t="e">
        <v>#N/A</v>
      </c>
    </row>
    <row r="211" spans="1:3" x14ac:dyDescent="0.45">
      <c r="A211" s="74">
        <v>39356</v>
      </c>
      <c r="B211" s="75">
        <v>75.5</v>
      </c>
      <c r="C211" s="76">
        <v>89.63</v>
      </c>
    </row>
    <row r="212" spans="1:3" x14ac:dyDescent="0.45">
      <c r="A212" s="74">
        <v>39448</v>
      </c>
      <c r="B212" s="75">
        <v>69.5</v>
      </c>
      <c r="C212" s="76" t="e">
        <v>#N/A</v>
      </c>
    </row>
    <row r="213" spans="1:3" x14ac:dyDescent="0.45">
      <c r="A213" s="74">
        <v>39539</v>
      </c>
      <c r="B213" s="75">
        <v>56.4</v>
      </c>
      <c r="C213" s="76" t="e">
        <v>#N/A</v>
      </c>
    </row>
    <row r="214" spans="1:3" x14ac:dyDescent="0.45">
      <c r="A214" s="74">
        <v>39630</v>
      </c>
      <c r="B214" s="75">
        <v>70.3</v>
      </c>
      <c r="C214" s="76">
        <v>72.72</v>
      </c>
    </row>
    <row r="215" spans="1:3" x14ac:dyDescent="0.45">
      <c r="A215" s="74">
        <v>39722</v>
      </c>
      <c r="B215" s="75">
        <v>60.1</v>
      </c>
      <c r="C215" s="76" t="e">
        <v>#N/A</v>
      </c>
    </row>
    <row r="216" spans="1:3" x14ac:dyDescent="0.45">
      <c r="A216" s="74">
        <v>39814</v>
      </c>
      <c r="B216" s="75">
        <v>57.3</v>
      </c>
      <c r="C216" s="76" t="e">
        <v>#N/A</v>
      </c>
    </row>
    <row r="217" spans="1:3" x14ac:dyDescent="0.45">
      <c r="A217" s="74">
        <v>39904</v>
      </c>
      <c r="B217" s="75">
        <v>70.8</v>
      </c>
      <c r="C217" s="76">
        <v>84.21</v>
      </c>
    </row>
    <row r="218" spans="1:3" x14ac:dyDescent="0.45">
      <c r="A218" s="74">
        <v>39995</v>
      </c>
      <c r="B218" s="75">
        <v>73.5</v>
      </c>
      <c r="C218" s="76" t="e">
        <v>#N/A</v>
      </c>
    </row>
    <row r="219" spans="1:3" x14ac:dyDescent="0.45">
      <c r="A219" s="74">
        <v>40087</v>
      </c>
      <c r="B219" s="75">
        <v>72.5</v>
      </c>
      <c r="C219" s="76" t="e">
        <v>#N/A</v>
      </c>
    </row>
    <row r="220" spans="1:3" x14ac:dyDescent="0.45">
      <c r="A220" s="74">
        <v>40179</v>
      </c>
      <c r="B220" s="75">
        <v>73.599999999999994</v>
      </c>
      <c r="C220" s="76">
        <v>92.15</v>
      </c>
    </row>
    <row r="221" spans="1:3" x14ac:dyDescent="0.45">
      <c r="A221" s="74">
        <v>40269</v>
      </c>
      <c r="B221" s="75">
        <v>76</v>
      </c>
      <c r="C221" s="76" t="e">
        <v>#N/A</v>
      </c>
    </row>
    <row r="222" spans="1:3" x14ac:dyDescent="0.45">
      <c r="A222" s="74">
        <v>40360</v>
      </c>
      <c r="B222" s="75">
        <v>68.2</v>
      </c>
      <c r="C222" s="76" t="e">
        <v>#N/A</v>
      </c>
    </row>
    <row r="223" spans="1:3" x14ac:dyDescent="0.45">
      <c r="A223" s="74">
        <v>40452</v>
      </c>
      <c r="B223" s="75">
        <v>74.5</v>
      </c>
      <c r="C223" s="76">
        <v>100.31</v>
      </c>
    </row>
    <row r="224" spans="1:3" x14ac:dyDescent="0.45">
      <c r="A224" s="74">
        <v>40544</v>
      </c>
      <c r="B224" s="75">
        <v>67.5</v>
      </c>
      <c r="C224" s="76" t="e">
        <v>#N/A</v>
      </c>
    </row>
    <row r="225" spans="1:3" x14ac:dyDescent="0.45">
      <c r="A225" s="74">
        <v>40634</v>
      </c>
      <c r="B225" s="75">
        <v>71.5</v>
      </c>
      <c r="C225" s="76" t="e">
        <v>#N/A</v>
      </c>
    </row>
    <row r="226" spans="1:3" x14ac:dyDescent="0.45">
      <c r="A226" s="74">
        <v>40725</v>
      </c>
      <c r="B226" s="75">
        <v>59.5</v>
      </c>
      <c r="C226" s="76">
        <v>99.7</v>
      </c>
    </row>
    <row r="227" spans="1:3" x14ac:dyDescent="0.45">
      <c r="A227" s="74">
        <v>40817</v>
      </c>
      <c r="B227" s="75">
        <v>69.900000000000006</v>
      </c>
      <c r="C227" s="76" t="e">
        <v>#N/A</v>
      </c>
    </row>
    <row r="228" spans="1:3" x14ac:dyDescent="0.45">
      <c r="A228" s="74">
        <v>40909</v>
      </c>
      <c r="B228" s="75">
        <v>76.2</v>
      </c>
      <c r="C228" s="76" t="e">
        <v>#N/A</v>
      </c>
    </row>
    <row r="229" spans="1:3" x14ac:dyDescent="0.45">
      <c r="A229" s="74">
        <v>41000</v>
      </c>
      <c r="B229" s="75">
        <v>73.2</v>
      </c>
      <c r="C229" s="76">
        <v>98.34</v>
      </c>
    </row>
    <row r="230" spans="1:3" x14ac:dyDescent="0.45">
      <c r="A230" s="74">
        <v>41091</v>
      </c>
      <c r="B230" s="75">
        <v>78.3</v>
      </c>
      <c r="C230" s="76" t="e">
        <v>#N/A</v>
      </c>
    </row>
    <row r="231" spans="1:3" x14ac:dyDescent="0.45">
      <c r="A231" s="74">
        <v>41183</v>
      </c>
      <c r="B231" s="75">
        <v>72.900000000000006</v>
      </c>
      <c r="C231" s="76" t="e">
        <v>#N/A</v>
      </c>
    </row>
    <row r="232" spans="1:3" x14ac:dyDescent="0.45">
      <c r="A232" s="74">
        <v>41275</v>
      </c>
      <c r="B232" s="75">
        <v>78.599999999999994</v>
      </c>
      <c r="C232" s="76">
        <v>102.09</v>
      </c>
    </row>
    <row r="233" spans="1:3" x14ac:dyDescent="0.45">
      <c r="A233" s="74">
        <v>41365</v>
      </c>
      <c r="B233" s="75">
        <v>84.1</v>
      </c>
      <c r="C233" s="76" t="e">
        <v>#N/A</v>
      </c>
    </row>
    <row r="234" spans="1:3" x14ac:dyDescent="0.45">
      <c r="A234" s="74">
        <v>41456</v>
      </c>
      <c r="B234" s="75">
        <v>77.5</v>
      </c>
      <c r="C234" s="76" t="e">
        <v>#N/A</v>
      </c>
    </row>
    <row r="235" spans="1:3" x14ac:dyDescent="0.45">
      <c r="A235" s="74">
        <v>41548</v>
      </c>
      <c r="B235" s="75">
        <v>82.5</v>
      </c>
      <c r="C235" s="76">
        <v>107.2</v>
      </c>
    </row>
    <row r="236" spans="1:3" x14ac:dyDescent="0.45">
      <c r="A236" s="74">
        <v>41640</v>
      </c>
      <c r="B236" s="75">
        <v>80</v>
      </c>
      <c r="C236" s="76" t="e">
        <v>#N/A</v>
      </c>
    </row>
    <row r="237" spans="1:3" x14ac:dyDescent="0.45">
      <c r="A237" s="74">
        <v>41730</v>
      </c>
      <c r="B237" s="75">
        <v>82.5</v>
      </c>
      <c r="C237" s="76" t="e">
        <v>#N/A</v>
      </c>
    </row>
    <row r="238" spans="1:3" x14ac:dyDescent="0.45">
      <c r="A238" s="74">
        <v>41821</v>
      </c>
      <c r="B238" s="75">
        <v>84.6</v>
      </c>
      <c r="C238" s="76">
        <v>107.14</v>
      </c>
    </row>
    <row r="239" spans="1:3" x14ac:dyDescent="0.45">
      <c r="A239" s="74">
        <v>41913</v>
      </c>
      <c r="B239" s="75">
        <v>93.6</v>
      </c>
      <c r="C239" s="76" t="e">
        <v>#N/A</v>
      </c>
    </row>
    <row r="240" spans="1:3" x14ac:dyDescent="0.45">
      <c r="A240" s="74">
        <v>42005</v>
      </c>
      <c r="B240" s="75">
        <v>93</v>
      </c>
      <c r="C240" s="76" t="e">
        <v>#N/A</v>
      </c>
    </row>
    <row r="241" spans="1:3" x14ac:dyDescent="0.45">
      <c r="A241" s="74">
        <v>42095</v>
      </c>
      <c r="B241" s="75">
        <v>96.1</v>
      </c>
      <c r="C241" s="76">
        <v>110.55</v>
      </c>
    </row>
    <row r="242" spans="1:3" x14ac:dyDescent="0.45">
      <c r="A242" s="74">
        <v>42186</v>
      </c>
      <c r="B242" s="75">
        <v>87.2</v>
      </c>
      <c r="C242" s="76" t="e">
        <v>#N/A</v>
      </c>
    </row>
    <row r="243" spans="1:3" x14ac:dyDescent="0.45">
      <c r="A243" s="74">
        <v>42278</v>
      </c>
      <c r="B243" s="75">
        <v>92.6</v>
      </c>
      <c r="C243" s="76" t="e">
        <v>#N/A</v>
      </c>
    </row>
    <row r="244" spans="1:3" x14ac:dyDescent="0.45">
      <c r="A244" s="74">
        <v>42370</v>
      </c>
      <c r="B244" s="75">
        <v>91</v>
      </c>
      <c r="C244" s="76">
        <v>118.05</v>
      </c>
    </row>
    <row r="245" spans="1:3" x14ac:dyDescent="0.45">
      <c r="A245" s="74">
        <v>42461</v>
      </c>
      <c r="B245" s="75">
        <v>93.5</v>
      </c>
      <c r="C245" s="76" t="e">
        <v>#N/A</v>
      </c>
    </row>
    <row r="246" spans="1:3" x14ac:dyDescent="0.45">
      <c r="A246" s="74">
        <v>42552</v>
      </c>
      <c r="B246" s="75">
        <v>91.2</v>
      </c>
      <c r="C246" s="76" t="e">
        <v>#N/A</v>
      </c>
    </row>
    <row r="247" spans="1:3" x14ac:dyDescent="0.45">
      <c r="A247" s="74">
        <v>42644</v>
      </c>
      <c r="B247" s="75">
        <v>98.2</v>
      </c>
      <c r="C247" s="76">
        <v>111.52</v>
      </c>
    </row>
    <row r="248" spans="1:3" x14ac:dyDescent="0.45">
      <c r="A248" s="74">
        <v>42736</v>
      </c>
      <c r="B248" s="75">
        <v>96.9</v>
      </c>
      <c r="C248" s="76" t="e">
        <v>#N/A</v>
      </c>
    </row>
    <row r="249" spans="1:3" x14ac:dyDescent="0.45">
      <c r="A249" s="74">
        <v>42826</v>
      </c>
      <c r="B249" s="75">
        <v>95</v>
      </c>
      <c r="C249" s="76" t="e">
        <v>#N/A</v>
      </c>
    </row>
    <row r="250" spans="1:3" x14ac:dyDescent="0.45">
      <c r="A250" s="74">
        <v>42917</v>
      </c>
      <c r="B250" s="75">
        <v>95.1</v>
      </c>
      <c r="C250" s="76">
        <v>104.26</v>
      </c>
    </row>
    <row r="251" spans="1:3" x14ac:dyDescent="0.45">
      <c r="A251" s="74">
        <v>43009</v>
      </c>
      <c r="B251" s="75">
        <v>95.9</v>
      </c>
      <c r="C251" s="76" t="e">
        <v>#N/A</v>
      </c>
    </row>
    <row r="252" spans="1:3" x14ac:dyDescent="0.45">
      <c r="A252" s="74">
        <v>43101</v>
      </c>
      <c r="B252" s="75">
        <v>101.4</v>
      </c>
      <c r="C252" s="76" t="e">
        <v>#N/A</v>
      </c>
    </row>
    <row r="253" spans="1:3" x14ac:dyDescent="0.45">
      <c r="A253" s="74">
        <v>43191</v>
      </c>
      <c r="B253" s="75">
        <v>98.2</v>
      </c>
      <c r="C253" s="76">
        <v>108.43</v>
      </c>
    </row>
    <row r="254" spans="1:3" x14ac:dyDescent="0.45">
      <c r="A254" s="74">
        <v>43282</v>
      </c>
      <c r="B254" s="75">
        <v>100.1</v>
      </c>
      <c r="C254" s="76" t="e">
        <v>#N/A</v>
      </c>
    </row>
    <row r="255" spans="1:3" x14ac:dyDescent="0.45">
      <c r="A255" s="74">
        <v>43374</v>
      </c>
      <c r="B255" s="75">
        <v>98.3</v>
      </c>
      <c r="C255" s="76" t="e">
        <v>#N/A</v>
      </c>
    </row>
    <row r="256" spans="1:3" x14ac:dyDescent="0.45">
      <c r="A256" s="74">
        <v>43466</v>
      </c>
      <c r="B256" s="75">
        <v>98.4</v>
      </c>
      <c r="C256" s="76">
        <v>97.55</v>
      </c>
    </row>
    <row r="257" spans="1:3" x14ac:dyDescent="0.45">
      <c r="A257" s="74">
        <v>43556</v>
      </c>
      <c r="B257" s="75">
        <v>98.2</v>
      </c>
      <c r="C257" s="76" t="e">
        <v>#N/A</v>
      </c>
    </row>
    <row r="258" spans="1:3" x14ac:dyDescent="0.45">
      <c r="A258" s="74">
        <v>43647</v>
      </c>
      <c r="B258" s="75">
        <v>93.2</v>
      </c>
      <c r="C258" s="76" t="e">
        <v>#N/A</v>
      </c>
    </row>
    <row r="259" spans="1:3" x14ac:dyDescent="0.45">
      <c r="A259" s="74">
        <v>43739</v>
      </c>
      <c r="B259" s="75">
        <v>99.3</v>
      </c>
      <c r="C259" s="76">
        <v>93.98</v>
      </c>
    </row>
    <row r="260" spans="1:3" x14ac:dyDescent="0.45">
      <c r="A260" s="74">
        <v>43831</v>
      </c>
      <c r="B260" s="75">
        <v>89.1</v>
      </c>
      <c r="C260" s="76" t="e">
        <v>#N/A</v>
      </c>
    </row>
    <row r="261" spans="1:3" x14ac:dyDescent="0.45">
      <c r="A261" s="74">
        <v>43922</v>
      </c>
      <c r="B261" s="75">
        <v>78.099999999999994</v>
      </c>
      <c r="C261" s="76" t="e">
        <v>#N/A</v>
      </c>
    </row>
    <row r="262" spans="1:3" x14ac:dyDescent="0.45">
      <c r="A262" s="74">
        <v>44013</v>
      </c>
      <c r="B262" s="75">
        <v>80.400000000000006</v>
      </c>
      <c r="C262" s="76">
        <v>86</v>
      </c>
    </row>
    <row r="263" spans="1:3" x14ac:dyDescent="0.45">
      <c r="A263" s="74">
        <v>44105</v>
      </c>
      <c r="B263" s="75">
        <v>80.7</v>
      </c>
      <c r="C263" s="76" t="e">
        <v>#N/A</v>
      </c>
    </row>
    <row r="264" spans="1:3" x14ac:dyDescent="0.45">
      <c r="A264" s="74">
        <v>44197</v>
      </c>
      <c r="B264" s="75">
        <v>84.9</v>
      </c>
      <c r="C264" s="76" t="e">
        <v>#N/A</v>
      </c>
    </row>
    <row r="265" spans="1:3" x14ac:dyDescent="0.45">
      <c r="A265" s="74">
        <v>44287</v>
      </c>
      <c r="B265" s="75">
        <v>85.5</v>
      </c>
      <c r="C265" s="76">
        <v>63.54</v>
      </c>
    </row>
    <row r="266" spans="1:3" x14ac:dyDescent="0.45">
      <c r="A266" s="74">
        <v>44378</v>
      </c>
      <c r="B266" s="75">
        <v>72.8</v>
      </c>
      <c r="C266" s="76" t="e">
        <v>#N/A</v>
      </c>
    </row>
    <row r="267" spans="1:3" x14ac:dyDescent="0.45">
      <c r="A267" s="74">
        <v>44470</v>
      </c>
      <c r="B267" s="75">
        <v>70.599999999999994</v>
      </c>
      <c r="C267" s="76" t="e">
        <v>#N/A</v>
      </c>
    </row>
    <row r="268" spans="1:3" x14ac:dyDescent="0.45">
      <c r="A268" s="74">
        <v>44562</v>
      </c>
      <c r="B268" s="75">
        <v>59.4</v>
      </c>
      <c r="C268" s="76">
        <v>68.56</v>
      </c>
    </row>
    <row r="269" spans="1:3" x14ac:dyDescent="0.45">
      <c r="A269" s="74">
        <v>44652</v>
      </c>
      <c r="B269" s="75">
        <v>50</v>
      </c>
      <c r="C269" s="76" t="e">
        <v>#N/A</v>
      </c>
    </row>
    <row r="270" spans="1:3" x14ac:dyDescent="0.45">
      <c r="A270" s="74">
        <v>44743</v>
      </c>
      <c r="B270" s="75">
        <v>58.6</v>
      </c>
      <c r="C270" s="76" t="e">
        <v>#N/A</v>
      </c>
    </row>
    <row r="271" spans="1:3" x14ac:dyDescent="0.45">
      <c r="A271" s="74">
        <v>44835</v>
      </c>
      <c r="B271" s="75">
        <v>59.8</v>
      </c>
      <c r="C271" s="76">
        <v>83.360000999999997</v>
      </c>
    </row>
    <row r="272" spans="1:3" x14ac:dyDescent="0.45">
      <c r="A272" s="74">
        <v>44927</v>
      </c>
      <c r="B272" s="75">
        <v>62</v>
      </c>
      <c r="C272" s="76" t="e">
        <v>#N/A</v>
      </c>
    </row>
    <row r="273" spans="1:3" x14ac:dyDescent="0.45">
      <c r="A273" s="74">
        <v>45017</v>
      </c>
      <c r="B273" s="75">
        <v>64.2</v>
      </c>
      <c r="C273" s="76" t="e">
        <v>#N/A</v>
      </c>
    </row>
    <row r="274" spans="1:3" x14ac:dyDescent="0.45">
      <c r="A274" s="74">
        <v>45108</v>
      </c>
      <c r="B274" s="75">
        <v>67.8</v>
      </c>
      <c r="C274" s="76">
        <v>95.190002000000007</v>
      </c>
    </row>
    <row r="275" spans="1:3" x14ac:dyDescent="0.45">
      <c r="A275" s="74">
        <v>45200</v>
      </c>
      <c r="B275" s="75">
        <v>69.7</v>
      </c>
      <c r="C275" s="76" t="e">
        <v>#N/A</v>
      </c>
    </row>
    <row r="276" spans="1:3" x14ac:dyDescent="0.45">
      <c r="A276" s="74">
        <v>45292</v>
      </c>
      <c r="B276" s="75">
        <v>79.400000000000006</v>
      </c>
      <c r="C276" s="76" t="e">
        <v>#N/A</v>
      </c>
    </row>
    <row r="277" spans="1:3" x14ac:dyDescent="0.45">
      <c r="A277" s="72">
        <v>27668</v>
      </c>
      <c r="B277" s="73" t="s">
        <v>34</v>
      </c>
      <c r="C277" s="71">
        <v>83.870002999999997</v>
      </c>
    </row>
    <row r="278" spans="1:3" x14ac:dyDescent="0.45">
      <c r="A278" s="72">
        <v>27699</v>
      </c>
      <c r="B278" s="71">
        <v>75.599999999999994</v>
      </c>
      <c r="C278" s="71" t="e">
        <v>#N/A</v>
      </c>
    </row>
    <row r="279" spans="1:3" x14ac:dyDescent="0.45">
      <c r="A279" s="72">
        <v>27729</v>
      </c>
      <c r="B279" s="71" t="s">
        <v>34</v>
      </c>
      <c r="C279" s="71" t="e">
        <v>#N/A</v>
      </c>
    </row>
    <row r="280" spans="1:3" x14ac:dyDescent="0.45">
      <c r="A280" s="72">
        <v>27760</v>
      </c>
      <c r="B280" s="71" t="s">
        <v>34</v>
      </c>
      <c r="C280" s="71">
        <v>90.190002000000007</v>
      </c>
    </row>
    <row r="281" spans="1:3" x14ac:dyDescent="0.45">
      <c r="A281" s="72">
        <v>27791</v>
      </c>
      <c r="B281" s="71">
        <v>84.6</v>
      </c>
      <c r="C281" s="71" t="e">
        <v>#N/A</v>
      </c>
    </row>
    <row r="282" spans="1:3" x14ac:dyDescent="0.45">
      <c r="A282" s="72">
        <v>27820</v>
      </c>
      <c r="B282" s="71" t="s">
        <v>34</v>
      </c>
      <c r="C282" s="71" t="e">
        <v>#N/A</v>
      </c>
    </row>
    <row r="283" spans="1:3" x14ac:dyDescent="0.45">
      <c r="A283" s="72">
        <v>27851</v>
      </c>
      <c r="B283" s="71" t="s">
        <v>34</v>
      </c>
      <c r="C283" s="71">
        <v>102.769997</v>
      </c>
    </row>
    <row r="284" spans="1:3" x14ac:dyDescent="0.45">
      <c r="A284" s="72">
        <v>27881</v>
      </c>
      <c r="B284" s="71">
        <v>83.3</v>
      </c>
      <c r="C284" s="71" t="e">
        <v>#N/A</v>
      </c>
    </row>
    <row r="285" spans="1:3" x14ac:dyDescent="0.45">
      <c r="A285" s="72">
        <v>27912</v>
      </c>
      <c r="B285" s="71" t="s">
        <v>34</v>
      </c>
      <c r="C285" s="71" t="e">
        <v>#N/A</v>
      </c>
    </row>
    <row r="286" spans="1:3" x14ac:dyDescent="0.45">
      <c r="A286" s="72">
        <v>27942</v>
      </c>
      <c r="B286" s="71" t="s">
        <v>34</v>
      </c>
      <c r="C286" s="71">
        <v>104.279999</v>
      </c>
    </row>
    <row r="287" spans="1:3" x14ac:dyDescent="0.45">
      <c r="A287" s="72">
        <v>27973</v>
      </c>
      <c r="B287" s="71">
        <v>89.7</v>
      </c>
      <c r="C287" s="71" t="e">
        <v>#N/A</v>
      </c>
    </row>
    <row r="288" spans="1:3" x14ac:dyDescent="0.45">
      <c r="A288" s="72">
        <v>28004</v>
      </c>
      <c r="B288" s="71" t="s">
        <v>34</v>
      </c>
      <c r="C288" s="71" t="e">
        <v>#N/A</v>
      </c>
    </row>
    <row r="289" spans="1:3" x14ac:dyDescent="0.45">
      <c r="A289" s="72">
        <v>28034</v>
      </c>
      <c r="B289" s="71" t="s">
        <v>34</v>
      </c>
      <c r="C289" s="71">
        <v>105.239998</v>
      </c>
    </row>
    <row r="290" spans="1:3" x14ac:dyDescent="0.45">
      <c r="A290" s="72">
        <v>28065</v>
      </c>
      <c r="B290" s="71">
        <v>87</v>
      </c>
      <c r="C290" s="71" t="e">
        <v>#N/A</v>
      </c>
    </row>
    <row r="291" spans="1:3" x14ac:dyDescent="0.45">
      <c r="A291" s="72">
        <v>28095</v>
      </c>
      <c r="B291" s="71" t="s">
        <v>34</v>
      </c>
      <c r="C291" s="71" t="e">
        <v>#N/A</v>
      </c>
    </row>
    <row r="292" spans="1:3" x14ac:dyDescent="0.45">
      <c r="A292" s="72">
        <v>28126</v>
      </c>
      <c r="B292" s="71" t="s">
        <v>34</v>
      </c>
      <c r="C292" s="71">
        <v>107.459999</v>
      </c>
    </row>
    <row r="293" spans="1:3" x14ac:dyDescent="0.45">
      <c r="A293" s="72">
        <v>28157</v>
      </c>
      <c r="B293" s="71">
        <v>87.1</v>
      </c>
      <c r="C293" s="71" t="e">
        <v>#N/A</v>
      </c>
    </row>
    <row r="294" spans="1:3" x14ac:dyDescent="0.45">
      <c r="A294" s="72">
        <v>28185</v>
      </c>
      <c r="B294" s="71" t="s">
        <v>34</v>
      </c>
      <c r="C294" s="71" t="e">
        <v>#N/A</v>
      </c>
    </row>
    <row r="295" spans="1:3" x14ac:dyDescent="0.45">
      <c r="A295" s="72">
        <v>28216</v>
      </c>
      <c r="B295" s="71" t="s">
        <v>34</v>
      </c>
      <c r="C295" s="71">
        <v>98.419998000000007</v>
      </c>
    </row>
    <row r="296" spans="1:3" x14ac:dyDescent="0.45">
      <c r="A296" s="72">
        <v>28246</v>
      </c>
      <c r="B296" s="71">
        <v>90.2</v>
      </c>
      <c r="C296" s="71" t="e">
        <v>#N/A</v>
      </c>
    </row>
    <row r="297" spans="1:3" x14ac:dyDescent="0.45">
      <c r="A297" s="72">
        <v>28277</v>
      </c>
      <c r="B297" s="71" t="s">
        <v>34</v>
      </c>
      <c r="C297" s="71" t="e">
        <v>#N/A</v>
      </c>
    </row>
    <row r="298" spans="1:3" x14ac:dyDescent="0.45">
      <c r="A298" s="72">
        <v>28307</v>
      </c>
      <c r="B298" s="71" t="s">
        <v>34</v>
      </c>
      <c r="C298" s="71">
        <v>100.480003</v>
      </c>
    </row>
    <row r="299" spans="1:3" x14ac:dyDescent="0.45">
      <c r="A299" s="72">
        <v>28338</v>
      </c>
      <c r="B299" s="71">
        <v>89</v>
      </c>
      <c r="C299" s="71" t="e">
        <v>#N/A</v>
      </c>
    </row>
    <row r="300" spans="1:3" x14ac:dyDescent="0.45">
      <c r="A300" s="72">
        <v>28369</v>
      </c>
      <c r="B300" s="71" t="s">
        <v>34</v>
      </c>
      <c r="C300" s="71" t="e">
        <v>#N/A</v>
      </c>
    </row>
    <row r="301" spans="1:3" x14ac:dyDescent="0.45">
      <c r="A301" s="72">
        <v>28399</v>
      </c>
      <c r="B301" s="71" t="s">
        <v>34</v>
      </c>
      <c r="C301" s="71">
        <v>96.529999000000004</v>
      </c>
    </row>
    <row r="302" spans="1:3" x14ac:dyDescent="0.45">
      <c r="A302" s="72">
        <v>28430</v>
      </c>
      <c r="B302" s="71">
        <v>84.4</v>
      </c>
      <c r="C302" s="71" t="e">
        <v>#N/A</v>
      </c>
    </row>
    <row r="303" spans="1:3" x14ac:dyDescent="0.45">
      <c r="A303" s="72">
        <v>28460</v>
      </c>
      <c r="B303" s="71" t="s">
        <v>34</v>
      </c>
      <c r="C303" s="71" t="e">
        <v>#N/A</v>
      </c>
    </row>
    <row r="304" spans="1:3" x14ac:dyDescent="0.45">
      <c r="A304" s="72">
        <v>28491</v>
      </c>
      <c r="B304" s="71">
        <v>83.7</v>
      </c>
      <c r="C304" s="71">
        <v>95.099997999999999</v>
      </c>
    </row>
    <row r="305" spans="1:3" x14ac:dyDescent="0.45">
      <c r="A305" s="72">
        <v>28522</v>
      </c>
      <c r="B305" s="71">
        <v>84.3</v>
      </c>
      <c r="C305" s="71" t="e">
        <v>#N/A</v>
      </c>
    </row>
    <row r="306" spans="1:3" x14ac:dyDescent="0.45">
      <c r="A306" s="72">
        <v>28550</v>
      </c>
      <c r="B306" s="71">
        <v>78.8</v>
      </c>
      <c r="C306" s="71" t="e">
        <v>#N/A</v>
      </c>
    </row>
    <row r="307" spans="1:3" x14ac:dyDescent="0.45">
      <c r="A307" s="72">
        <v>28581</v>
      </c>
      <c r="B307" s="71">
        <v>81.599999999999994</v>
      </c>
      <c r="C307" s="71">
        <v>89.209998999999996</v>
      </c>
    </row>
    <row r="308" spans="1:3" x14ac:dyDescent="0.45">
      <c r="A308" s="72">
        <v>28611</v>
      </c>
      <c r="B308" s="71">
        <v>82.9</v>
      </c>
      <c r="C308" s="71" t="e">
        <v>#N/A</v>
      </c>
    </row>
    <row r="309" spans="1:3" x14ac:dyDescent="0.45">
      <c r="A309" s="72">
        <v>28642</v>
      </c>
      <c r="B309" s="71">
        <v>80</v>
      </c>
      <c r="C309" s="71" t="e">
        <v>#N/A</v>
      </c>
    </row>
    <row r="310" spans="1:3" x14ac:dyDescent="0.45">
      <c r="A310" s="72">
        <v>28672</v>
      </c>
      <c r="B310" s="71">
        <v>82.4</v>
      </c>
      <c r="C310" s="71">
        <v>95.529999000000004</v>
      </c>
    </row>
    <row r="311" spans="1:3" x14ac:dyDescent="0.45">
      <c r="A311" s="72">
        <v>28703</v>
      </c>
      <c r="B311" s="71">
        <v>78.400000000000006</v>
      </c>
      <c r="C311" s="71" t="e">
        <v>#N/A</v>
      </c>
    </row>
    <row r="312" spans="1:3" x14ac:dyDescent="0.45">
      <c r="A312" s="72">
        <v>28734</v>
      </c>
      <c r="B312" s="71">
        <v>80.400000000000006</v>
      </c>
      <c r="C312" s="71" t="e">
        <v>#N/A</v>
      </c>
    </row>
    <row r="313" spans="1:3" x14ac:dyDescent="0.45">
      <c r="A313" s="72">
        <v>28764</v>
      </c>
      <c r="B313" s="71">
        <v>79.3</v>
      </c>
      <c r="C313" s="71">
        <v>102.540001</v>
      </c>
    </row>
    <row r="314" spans="1:3" x14ac:dyDescent="0.45">
      <c r="A314" s="72">
        <v>28795</v>
      </c>
      <c r="B314" s="71">
        <v>75</v>
      </c>
      <c r="C314" s="71" t="e">
        <v>#N/A</v>
      </c>
    </row>
    <row r="315" spans="1:3" x14ac:dyDescent="0.45">
      <c r="A315" s="72">
        <v>28825</v>
      </c>
      <c r="B315" s="71">
        <v>66.099999999999994</v>
      </c>
      <c r="C315" s="71" t="e">
        <v>#N/A</v>
      </c>
    </row>
    <row r="316" spans="1:3" x14ac:dyDescent="0.45">
      <c r="A316" s="72">
        <v>28856</v>
      </c>
      <c r="B316" s="71">
        <v>72.099999999999994</v>
      </c>
      <c r="C316" s="71">
        <v>96.110000999999997</v>
      </c>
    </row>
    <row r="317" spans="1:3" x14ac:dyDescent="0.45">
      <c r="A317" s="72">
        <v>28887</v>
      </c>
      <c r="B317" s="71">
        <v>73.900000000000006</v>
      </c>
      <c r="C317" s="71" t="e">
        <v>#N/A</v>
      </c>
    </row>
    <row r="318" spans="1:3" x14ac:dyDescent="0.45">
      <c r="A318" s="72">
        <v>28915</v>
      </c>
      <c r="B318" s="71">
        <v>68.400000000000006</v>
      </c>
      <c r="C318" s="71" t="e">
        <v>#N/A</v>
      </c>
    </row>
    <row r="319" spans="1:3" x14ac:dyDescent="0.45">
      <c r="A319" s="72">
        <v>28946</v>
      </c>
      <c r="B319" s="71">
        <v>66</v>
      </c>
      <c r="C319" s="71">
        <v>101.589996</v>
      </c>
    </row>
    <row r="320" spans="1:3" x14ac:dyDescent="0.45">
      <c r="A320" s="72">
        <v>28976</v>
      </c>
      <c r="B320" s="71">
        <v>68.099999999999994</v>
      </c>
      <c r="C320" s="71" t="e">
        <v>#N/A</v>
      </c>
    </row>
    <row r="321" spans="1:3" x14ac:dyDescent="0.45">
      <c r="A321" s="72">
        <v>29007</v>
      </c>
      <c r="B321" s="71">
        <v>65.8</v>
      </c>
      <c r="C321" s="71" t="e">
        <v>#N/A</v>
      </c>
    </row>
    <row r="322" spans="1:3" x14ac:dyDescent="0.45">
      <c r="A322" s="72">
        <v>29037</v>
      </c>
      <c r="B322" s="71">
        <v>60.4</v>
      </c>
      <c r="C322" s="71">
        <v>102.910004</v>
      </c>
    </row>
    <row r="323" spans="1:3" x14ac:dyDescent="0.45">
      <c r="A323" s="72">
        <v>29068</v>
      </c>
      <c r="B323" s="71">
        <v>64.5</v>
      </c>
      <c r="C323" s="71" t="e">
        <v>#N/A</v>
      </c>
    </row>
    <row r="324" spans="1:3" x14ac:dyDescent="0.45">
      <c r="A324" s="72">
        <v>29099</v>
      </c>
      <c r="B324" s="71">
        <v>66.7</v>
      </c>
      <c r="C324" s="71" t="e">
        <v>#N/A</v>
      </c>
    </row>
    <row r="325" spans="1:3" x14ac:dyDescent="0.45">
      <c r="A325" s="72">
        <v>29129</v>
      </c>
      <c r="B325" s="71">
        <v>62.1</v>
      </c>
      <c r="C325" s="71">
        <v>109.32</v>
      </c>
    </row>
    <row r="326" spans="1:3" x14ac:dyDescent="0.45">
      <c r="A326" s="72">
        <v>29160</v>
      </c>
      <c r="B326" s="71">
        <v>63.3</v>
      </c>
      <c r="C326" s="71" t="e">
        <v>#N/A</v>
      </c>
    </row>
    <row r="327" spans="1:3" x14ac:dyDescent="0.45">
      <c r="A327" s="72">
        <v>29190</v>
      </c>
      <c r="B327" s="71">
        <v>61</v>
      </c>
      <c r="C327" s="71" t="e">
        <v>#N/A</v>
      </c>
    </row>
    <row r="328" spans="1:3" x14ac:dyDescent="0.45">
      <c r="A328" s="72">
        <v>29221</v>
      </c>
      <c r="B328" s="71">
        <v>67</v>
      </c>
      <c r="C328" s="71">
        <v>107.94000200000001</v>
      </c>
    </row>
    <row r="329" spans="1:3" x14ac:dyDescent="0.45">
      <c r="A329" s="72">
        <v>29252</v>
      </c>
      <c r="B329" s="71">
        <v>66.900000000000006</v>
      </c>
      <c r="C329" s="71" t="e">
        <v>#N/A</v>
      </c>
    </row>
    <row r="330" spans="1:3" x14ac:dyDescent="0.45">
      <c r="A330" s="72">
        <v>29281</v>
      </c>
      <c r="B330" s="71">
        <v>56.5</v>
      </c>
      <c r="C330" s="71" t="e">
        <v>#N/A</v>
      </c>
    </row>
    <row r="331" spans="1:3" x14ac:dyDescent="0.45">
      <c r="A331" s="72">
        <v>29312</v>
      </c>
      <c r="B331" s="71">
        <v>52.7</v>
      </c>
      <c r="C331" s="71">
        <v>102.089996</v>
      </c>
    </row>
    <row r="332" spans="1:3" x14ac:dyDescent="0.45">
      <c r="A332" s="72">
        <v>29342</v>
      </c>
      <c r="B332" s="71">
        <v>51.7</v>
      </c>
      <c r="C332" s="71" t="e">
        <v>#N/A</v>
      </c>
    </row>
    <row r="333" spans="1:3" x14ac:dyDescent="0.45">
      <c r="A333" s="72">
        <v>29373</v>
      </c>
      <c r="B333" s="71">
        <v>58.7</v>
      </c>
      <c r="C333" s="71" t="e">
        <v>#N/A</v>
      </c>
    </row>
    <row r="334" spans="1:3" x14ac:dyDescent="0.45">
      <c r="A334" s="72">
        <v>29403</v>
      </c>
      <c r="B334" s="71">
        <v>62.3</v>
      </c>
      <c r="C334" s="71">
        <v>114.239998</v>
      </c>
    </row>
    <row r="335" spans="1:3" x14ac:dyDescent="0.45">
      <c r="A335" s="72">
        <v>29434</v>
      </c>
      <c r="B335" s="71">
        <v>67.3</v>
      </c>
      <c r="C335" s="71" t="e">
        <v>#N/A</v>
      </c>
    </row>
    <row r="336" spans="1:3" x14ac:dyDescent="0.45">
      <c r="A336" s="72">
        <v>29465</v>
      </c>
      <c r="B336" s="71">
        <v>73.7</v>
      </c>
      <c r="C336" s="71" t="e">
        <v>#N/A</v>
      </c>
    </row>
    <row r="337" spans="1:3" x14ac:dyDescent="0.45">
      <c r="A337" s="72">
        <v>29495</v>
      </c>
      <c r="B337" s="71">
        <v>75</v>
      </c>
      <c r="C337" s="71">
        <v>125.459999</v>
      </c>
    </row>
    <row r="338" spans="1:3" x14ac:dyDescent="0.45">
      <c r="A338" s="72">
        <v>29526</v>
      </c>
      <c r="B338" s="71">
        <v>76.7</v>
      </c>
      <c r="C338" s="71" t="e">
        <v>#N/A</v>
      </c>
    </row>
    <row r="339" spans="1:3" x14ac:dyDescent="0.45">
      <c r="A339" s="72">
        <v>29556</v>
      </c>
      <c r="B339" s="71">
        <v>64.5</v>
      </c>
      <c r="C339" s="71" t="e">
        <v>#N/A</v>
      </c>
    </row>
    <row r="340" spans="1:3" x14ac:dyDescent="0.45">
      <c r="A340" s="72">
        <v>29587</v>
      </c>
      <c r="B340" s="71">
        <v>71.400000000000006</v>
      </c>
      <c r="C340" s="71">
        <v>135.759995</v>
      </c>
    </row>
    <row r="341" spans="1:3" x14ac:dyDescent="0.45">
      <c r="A341" s="72">
        <v>29618</v>
      </c>
      <c r="B341" s="71">
        <v>66.900000000000006</v>
      </c>
      <c r="C341" s="71" t="e">
        <v>#N/A</v>
      </c>
    </row>
    <row r="342" spans="1:3" x14ac:dyDescent="0.45">
      <c r="A342" s="72">
        <v>29646</v>
      </c>
      <c r="B342" s="71">
        <v>66.5</v>
      </c>
      <c r="C342" s="71" t="e">
        <v>#N/A</v>
      </c>
    </row>
    <row r="343" spans="1:3" x14ac:dyDescent="0.45">
      <c r="A343" s="72">
        <v>29677</v>
      </c>
      <c r="B343" s="71">
        <v>72.400000000000006</v>
      </c>
      <c r="C343" s="71">
        <v>136</v>
      </c>
    </row>
    <row r="344" spans="1:3" x14ac:dyDescent="0.45">
      <c r="A344" s="72">
        <v>29707</v>
      </c>
      <c r="B344" s="71">
        <v>76.3</v>
      </c>
      <c r="C344" s="71" t="e">
        <v>#N/A</v>
      </c>
    </row>
    <row r="345" spans="1:3" x14ac:dyDescent="0.45">
      <c r="A345" s="72">
        <v>29738</v>
      </c>
      <c r="B345" s="71">
        <v>73.099999999999994</v>
      </c>
      <c r="C345" s="71" t="e">
        <v>#N/A</v>
      </c>
    </row>
    <row r="346" spans="1:3" x14ac:dyDescent="0.45">
      <c r="A346" s="72">
        <v>29768</v>
      </c>
      <c r="B346" s="71">
        <v>74.099999999999994</v>
      </c>
      <c r="C346" s="71">
        <v>131.21000699999999</v>
      </c>
    </row>
    <row r="347" spans="1:3" x14ac:dyDescent="0.45">
      <c r="A347" s="72">
        <v>29799</v>
      </c>
      <c r="B347" s="71">
        <v>77.2</v>
      </c>
      <c r="C347" s="71" t="e">
        <v>#N/A</v>
      </c>
    </row>
    <row r="348" spans="1:3" x14ac:dyDescent="0.45">
      <c r="A348" s="72">
        <v>29830</v>
      </c>
      <c r="B348" s="71">
        <v>73.099999999999994</v>
      </c>
      <c r="C348" s="71" t="e">
        <v>#N/A</v>
      </c>
    </row>
    <row r="349" spans="1:3" x14ac:dyDescent="0.45">
      <c r="A349" s="72">
        <v>29860</v>
      </c>
      <c r="B349" s="71">
        <v>70.3</v>
      </c>
      <c r="C349" s="71">
        <v>116.18</v>
      </c>
    </row>
    <row r="350" spans="1:3" x14ac:dyDescent="0.45">
      <c r="A350" s="72">
        <v>29891</v>
      </c>
      <c r="B350" s="71">
        <v>62.5</v>
      </c>
      <c r="C350" s="71" t="e">
        <v>#N/A</v>
      </c>
    </row>
    <row r="351" spans="1:3" x14ac:dyDescent="0.45">
      <c r="A351" s="72">
        <v>29921</v>
      </c>
      <c r="B351" s="71">
        <v>64.3</v>
      </c>
      <c r="C351" s="71" t="e">
        <v>#N/A</v>
      </c>
    </row>
    <row r="352" spans="1:3" x14ac:dyDescent="0.45">
      <c r="A352" s="72">
        <v>29952</v>
      </c>
      <c r="B352" s="71">
        <v>71</v>
      </c>
      <c r="C352" s="71">
        <v>122.550003</v>
      </c>
    </row>
    <row r="353" spans="1:3" x14ac:dyDescent="0.45">
      <c r="A353" s="72">
        <v>29983</v>
      </c>
      <c r="B353" s="71">
        <v>66.5</v>
      </c>
      <c r="C353" s="71" t="e">
        <v>#N/A</v>
      </c>
    </row>
    <row r="354" spans="1:3" x14ac:dyDescent="0.45">
      <c r="A354" s="72">
        <v>30011</v>
      </c>
      <c r="B354" s="71">
        <v>62</v>
      </c>
      <c r="C354" s="71" t="e">
        <v>#N/A</v>
      </c>
    </row>
    <row r="355" spans="1:3" x14ac:dyDescent="0.45">
      <c r="A355" s="72">
        <v>30042</v>
      </c>
      <c r="B355" s="71">
        <v>65.5</v>
      </c>
      <c r="C355" s="71">
        <v>111.959999</v>
      </c>
    </row>
    <row r="356" spans="1:3" x14ac:dyDescent="0.45">
      <c r="A356" s="72">
        <v>30072</v>
      </c>
      <c r="B356" s="71">
        <v>67.5</v>
      </c>
      <c r="C356" s="71" t="e">
        <v>#N/A</v>
      </c>
    </row>
    <row r="357" spans="1:3" x14ac:dyDescent="0.45">
      <c r="A357" s="72">
        <v>30103</v>
      </c>
      <c r="B357" s="71">
        <v>65.7</v>
      </c>
      <c r="C357" s="71" t="e">
        <v>#N/A</v>
      </c>
    </row>
    <row r="358" spans="1:3" x14ac:dyDescent="0.45">
      <c r="A358" s="72">
        <v>30133</v>
      </c>
      <c r="B358" s="71">
        <v>65.400000000000006</v>
      </c>
      <c r="C358" s="71">
        <v>109.61</v>
      </c>
    </row>
    <row r="359" spans="1:3" x14ac:dyDescent="0.45">
      <c r="A359" s="72">
        <v>30164</v>
      </c>
      <c r="B359" s="71">
        <v>65.400000000000006</v>
      </c>
      <c r="C359" s="71" t="e">
        <v>#N/A</v>
      </c>
    </row>
    <row r="360" spans="1:3" x14ac:dyDescent="0.45">
      <c r="A360" s="72">
        <v>30195</v>
      </c>
      <c r="B360" s="71">
        <v>69.3</v>
      </c>
      <c r="C360" s="71" t="e">
        <v>#N/A</v>
      </c>
    </row>
    <row r="361" spans="1:3" x14ac:dyDescent="0.45">
      <c r="A361" s="72">
        <v>30225</v>
      </c>
      <c r="B361" s="71">
        <v>73.400000000000006</v>
      </c>
      <c r="C361" s="71">
        <v>120.42</v>
      </c>
    </row>
    <row r="362" spans="1:3" x14ac:dyDescent="0.45">
      <c r="A362" s="72">
        <v>30256</v>
      </c>
      <c r="B362" s="71">
        <v>72.099999999999994</v>
      </c>
      <c r="C362" s="71" t="e">
        <v>#N/A</v>
      </c>
    </row>
    <row r="363" spans="1:3" x14ac:dyDescent="0.45">
      <c r="A363" s="72">
        <v>30286</v>
      </c>
      <c r="B363" s="71">
        <v>71.900000000000006</v>
      </c>
      <c r="C363" s="71" t="e">
        <v>#N/A</v>
      </c>
    </row>
    <row r="364" spans="1:3" x14ac:dyDescent="0.45">
      <c r="A364" s="72">
        <v>30317</v>
      </c>
      <c r="B364" s="71">
        <v>70.400000000000006</v>
      </c>
      <c r="C364" s="71">
        <v>140.63999999999999</v>
      </c>
    </row>
    <row r="365" spans="1:3" x14ac:dyDescent="0.45">
      <c r="A365" s="72">
        <v>30348</v>
      </c>
      <c r="B365" s="71">
        <v>74.599999999999994</v>
      </c>
      <c r="C365" s="71" t="e">
        <v>#N/A</v>
      </c>
    </row>
    <row r="366" spans="1:3" x14ac:dyDescent="0.45">
      <c r="A366" s="72">
        <v>30376</v>
      </c>
      <c r="B366" s="71">
        <v>80.8</v>
      </c>
      <c r="C366" s="71" t="e">
        <v>#N/A</v>
      </c>
    </row>
    <row r="367" spans="1:3" x14ac:dyDescent="0.45">
      <c r="A367" s="72">
        <v>30407</v>
      </c>
      <c r="B367" s="71">
        <v>89.1</v>
      </c>
      <c r="C367" s="71">
        <v>152.96</v>
      </c>
    </row>
    <row r="368" spans="1:3" x14ac:dyDescent="0.45">
      <c r="A368" s="72">
        <v>30437</v>
      </c>
      <c r="B368" s="71">
        <v>93.3</v>
      </c>
      <c r="C368" s="71" t="e">
        <v>#N/A</v>
      </c>
    </row>
    <row r="369" spans="1:3" x14ac:dyDescent="0.45">
      <c r="A369" s="72">
        <v>30468</v>
      </c>
      <c r="B369" s="71">
        <v>92.2</v>
      </c>
      <c r="C369" s="71" t="e">
        <v>#N/A</v>
      </c>
    </row>
    <row r="370" spans="1:3" x14ac:dyDescent="0.45">
      <c r="A370" s="72">
        <v>30498</v>
      </c>
      <c r="B370" s="71">
        <v>92.8</v>
      </c>
      <c r="C370" s="71">
        <v>168.11</v>
      </c>
    </row>
    <row r="371" spans="1:3" x14ac:dyDescent="0.45">
      <c r="A371" s="72">
        <v>30529</v>
      </c>
      <c r="B371" s="71">
        <v>90.9</v>
      </c>
      <c r="C371" s="71" t="e">
        <v>#N/A</v>
      </c>
    </row>
    <row r="372" spans="1:3" x14ac:dyDescent="0.45">
      <c r="A372" s="72">
        <v>30560</v>
      </c>
      <c r="B372" s="71">
        <v>89.9</v>
      </c>
      <c r="C372" s="71" t="e">
        <v>#N/A</v>
      </c>
    </row>
    <row r="373" spans="1:3" x14ac:dyDescent="0.45">
      <c r="A373" s="72">
        <v>30590</v>
      </c>
      <c r="B373" s="71">
        <v>89.3</v>
      </c>
      <c r="C373" s="71">
        <v>166.07</v>
      </c>
    </row>
    <row r="374" spans="1:3" x14ac:dyDescent="0.45">
      <c r="A374" s="72">
        <v>30621</v>
      </c>
      <c r="B374" s="71">
        <v>91.1</v>
      </c>
      <c r="C374" s="71" t="e">
        <v>#N/A</v>
      </c>
    </row>
    <row r="375" spans="1:3" x14ac:dyDescent="0.45">
      <c r="A375" s="72">
        <v>30651</v>
      </c>
      <c r="B375" s="71">
        <v>94.2</v>
      </c>
      <c r="C375" s="71" t="e">
        <v>#N/A</v>
      </c>
    </row>
    <row r="376" spans="1:3" x14ac:dyDescent="0.45">
      <c r="A376" s="72">
        <v>30682</v>
      </c>
      <c r="B376" s="71">
        <v>100.1</v>
      </c>
      <c r="C376" s="71">
        <v>164.93</v>
      </c>
    </row>
    <row r="377" spans="1:3" x14ac:dyDescent="0.45">
      <c r="A377" s="72">
        <v>30713</v>
      </c>
      <c r="B377" s="71">
        <v>97.4</v>
      </c>
      <c r="C377" s="71" t="e">
        <v>#N/A</v>
      </c>
    </row>
    <row r="378" spans="1:3" x14ac:dyDescent="0.45">
      <c r="A378" s="72">
        <v>30742</v>
      </c>
      <c r="B378" s="71">
        <v>101</v>
      </c>
      <c r="C378" s="71" t="e">
        <v>#N/A</v>
      </c>
    </row>
    <row r="379" spans="1:3" x14ac:dyDescent="0.45">
      <c r="A379" s="72">
        <v>30773</v>
      </c>
      <c r="B379" s="71">
        <v>96.1</v>
      </c>
      <c r="C379" s="71">
        <v>159.18</v>
      </c>
    </row>
    <row r="380" spans="1:3" x14ac:dyDescent="0.45">
      <c r="A380" s="72">
        <v>30803</v>
      </c>
      <c r="B380" s="71">
        <v>98.1</v>
      </c>
      <c r="C380" s="71" t="e">
        <v>#N/A</v>
      </c>
    </row>
    <row r="381" spans="1:3" x14ac:dyDescent="0.45">
      <c r="A381" s="72">
        <v>30834</v>
      </c>
      <c r="B381" s="71">
        <v>95.5</v>
      </c>
      <c r="C381" s="71" t="e">
        <v>#N/A</v>
      </c>
    </row>
    <row r="382" spans="1:3" x14ac:dyDescent="0.45">
      <c r="A382" s="72">
        <v>30864</v>
      </c>
      <c r="B382" s="71">
        <v>96.6</v>
      </c>
      <c r="C382" s="71">
        <v>153.18</v>
      </c>
    </row>
    <row r="383" spans="1:3" x14ac:dyDescent="0.45">
      <c r="A383" s="72">
        <v>30895</v>
      </c>
      <c r="B383" s="71">
        <v>99.1</v>
      </c>
      <c r="C383" s="71" t="e">
        <v>#N/A</v>
      </c>
    </row>
    <row r="384" spans="1:3" x14ac:dyDescent="0.45">
      <c r="A384" s="72">
        <v>30926</v>
      </c>
      <c r="B384" s="71">
        <v>100.9</v>
      </c>
      <c r="C384" s="71" t="e">
        <v>#N/A</v>
      </c>
    </row>
    <row r="385" spans="1:3" x14ac:dyDescent="0.45">
      <c r="A385" s="72">
        <v>30956</v>
      </c>
      <c r="B385" s="71">
        <v>96.3</v>
      </c>
      <c r="C385" s="71">
        <v>166.1</v>
      </c>
    </row>
    <row r="386" spans="1:3" x14ac:dyDescent="0.45">
      <c r="A386" s="72">
        <v>30987</v>
      </c>
      <c r="B386" s="71">
        <v>95.7</v>
      </c>
      <c r="C386" s="71" t="e">
        <v>#N/A</v>
      </c>
    </row>
    <row r="387" spans="1:3" x14ac:dyDescent="0.45">
      <c r="A387" s="72">
        <v>31017</v>
      </c>
      <c r="B387" s="71">
        <v>92.9</v>
      </c>
      <c r="C387" s="71" t="e">
        <v>#N/A</v>
      </c>
    </row>
    <row r="388" spans="1:3" x14ac:dyDescent="0.45">
      <c r="A388" s="72">
        <v>31048</v>
      </c>
      <c r="B388" s="71">
        <v>96</v>
      </c>
      <c r="C388" s="71">
        <v>167.24</v>
      </c>
    </row>
    <row r="389" spans="1:3" x14ac:dyDescent="0.45">
      <c r="A389" s="72">
        <v>31079</v>
      </c>
      <c r="B389" s="71">
        <v>93.7</v>
      </c>
      <c r="C389" s="71" t="e">
        <v>#N/A</v>
      </c>
    </row>
    <row r="390" spans="1:3" x14ac:dyDescent="0.45">
      <c r="A390" s="72">
        <v>31107</v>
      </c>
      <c r="B390" s="71">
        <v>93.7</v>
      </c>
      <c r="C390" s="71" t="e">
        <v>#N/A</v>
      </c>
    </row>
    <row r="391" spans="1:3" x14ac:dyDescent="0.45">
      <c r="A391" s="72">
        <v>31138</v>
      </c>
      <c r="B391" s="71">
        <v>94.6</v>
      </c>
      <c r="C391" s="71">
        <v>180.66</v>
      </c>
    </row>
    <row r="392" spans="1:3" x14ac:dyDescent="0.45">
      <c r="A392" s="72">
        <v>31168</v>
      </c>
      <c r="B392" s="71">
        <v>91.8</v>
      </c>
      <c r="C392" s="71" t="e">
        <v>#N/A</v>
      </c>
    </row>
    <row r="393" spans="1:3" x14ac:dyDescent="0.45">
      <c r="A393" s="72">
        <v>31199</v>
      </c>
      <c r="B393" s="71">
        <v>96.5</v>
      </c>
      <c r="C393" s="71" t="e">
        <v>#N/A</v>
      </c>
    </row>
    <row r="394" spans="1:3" x14ac:dyDescent="0.45">
      <c r="A394" s="72">
        <v>31229</v>
      </c>
      <c r="B394" s="71">
        <v>94</v>
      </c>
      <c r="C394" s="71">
        <v>191.85</v>
      </c>
    </row>
    <row r="395" spans="1:3" x14ac:dyDescent="0.45">
      <c r="A395" s="72">
        <v>31260</v>
      </c>
      <c r="B395" s="71">
        <v>92.4</v>
      </c>
      <c r="C395" s="71" t="e">
        <v>#N/A</v>
      </c>
    </row>
    <row r="396" spans="1:3" x14ac:dyDescent="0.45">
      <c r="A396" s="72">
        <v>31291</v>
      </c>
      <c r="B396" s="71">
        <v>92.1</v>
      </c>
      <c r="C396" s="71" t="e">
        <v>#N/A</v>
      </c>
    </row>
    <row r="397" spans="1:3" x14ac:dyDescent="0.45">
      <c r="A397" s="72">
        <v>31321</v>
      </c>
      <c r="B397" s="71">
        <v>88.4</v>
      </c>
      <c r="C397" s="71">
        <v>182.08</v>
      </c>
    </row>
    <row r="398" spans="1:3" x14ac:dyDescent="0.45">
      <c r="A398" s="72">
        <v>31352</v>
      </c>
      <c r="B398" s="71">
        <v>90.9</v>
      </c>
      <c r="C398" s="71" t="e">
        <v>#N/A</v>
      </c>
    </row>
    <row r="399" spans="1:3" x14ac:dyDescent="0.45">
      <c r="A399" s="72">
        <v>31382</v>
      </c>
      <c r="B399" s="71">
        <v>93.9</v>
      </c>
      <c r="C399" s="71" t="e">
        <v>#N/A</v>
      </c>
    </row>
    <row r="400" spans="1:3" x14ac:dyDescent="0.45">
      <c r="A400" s="72">
        <v>31413</v>
      </c>
      <c r="B400" s="71">
        <v>95.6</v>
      </c>
      <c r="C400" s="71">
        <v>211.28</v>
      </c>
    </row>
    <row r="401" spans="1:3" x14ac:dyDescent="0.45">
      <c r="A401" s="72">
        <v>31444</v>
      </c>
      <c r="B401" s="71">
        <v>95.9</v>
      </c>
      <c r="C401" s="71" t="e">
        <v>#N/A</v>
      </c>
    </row>
    <row r="402" spans="1:3" x14ac:dyDescent="0.45">
      <c r="A402" s="72">
        <v>31472</v>
      </c>
      <c r="B402" s="71">
        <v>95.1</v>
      </c>
      <c r="C402" s="71" t="e">
        <v>#N/A</v>
      </c>
    </row>
    <row r="403" spans="1:3" x14ac:dyDescent="0.45">
      <c r="A403" s="72">
        <v>31503</v>
      </c>
      <c r="B403" s="71">
        <v>96.2</v>
      </c>
      <c r="C403" s="71">
        <v>238.9</v>
      </c>
    </row>
    <row r="404" spans="1:3" x14ac:dyDescent="0.45">
      <c r="A404" s="72">
        <v>31533</v>
      </c>
      <c r="B404" s="71">
        <v>94.8</v>
      </c>
      <c r="C404" s="71" t="e">
        <v>#N/A</v>
      </c>
    </row>
    <row r="405" spans="1:3" x14ac:dyDescent="0.45">
      <c r="A405" s="72">
        <v>31564</v>
      </c>
      <c r="B405" s="71">
        <v>99.3</v>
      </c>
      <c r="C405" s="71" t="e">
        <v>#N/A</v>
      </c>
    </row>
    <row r="406" spans="1:3" x14ac:dyDescent="0.45">
      <c r="A406" s="72">
        <v>31594</v>
      </c>
      <c r="B406" s="71">
        <v>97.7</v>
      </c>
      <c r="C406" s="71">
        <v>250.84</v>
      </c>
    </row>
    <row r="407" spans="1:3" x14ac:dyDescent="0.45">
      <c r="A407" s="72">
        <v>31625</v>
      </c>
      <c r="B407" s="71">
        <v>94.9</v>
      </c>
      <c r="C407" s="71" t="e">
        <v>#N/A</v>
      </c>
    </row>
    <row r="408" spans="1:3" x14ac:dyDescent="0.45">
      <c r="A408" s="72">
        <v>31656</v>
      </c>
      <c r="B408" s="71">
        <v>91.9</v>
      </c>
      <c r="C408" s="71" t="e">
        <v>#N/A</v>
      </c>
    </row>
    <row r="409" spans="1:3" x14ac:dyDescent="0.45">
      <c r="A409" s="72">
        <v>31686</v>
      </c>
      <c r="B409" s="71">
        <v>95.6</v>
      </c>
      <c r="C409" s="71">
        <v>231.32</v>
      </c>
    </row>
    <row r="410" spans="1:3" x14ac:dyDescent="0.45">
      <c r="A410" s="72">
        <v>31717</v>
      </c>
      <c r="B410" s="71">
        <v>91.4</v>
      </c>
      <c r="C410" s="71" t="e">
        <v>#N/A</v>
      </c>
    </row>
    <row r="411" spans="1:3" x14ac:dyDescent="0.45">
      <c r="A411" s="72">
        <v>31747</v>
      </c>
      <c r="B411" s="71">
        <v>89.1</v>
      </c>
      <c r="C411" s="71" t="e">
        <v>#N/A</v>
      </c>
    </row>
    <row r="412" spans="1:3" x14ac:dyDescent="0.45">
      <c r="A412" s="72">
        <v>31778</v>
      </c>
      <c r="B412" s="71">
        <v>90.4</v>
      </c>
      <c r="C412" s="71">
        <v>242.17</v>
      </c>
    </row>
    <row r="413" spans="1:3" x14ac:dyDescent="0.45">
      <c r="A413" s="72">
        <v>31809</v>
      </c>
      <c r="B413" s="71">
        <v>90.2</v>
      </c>
      <c r="C413" s="71" t="e">
        <v>#N/A</v>
      </c>
    </row>
    <row r="414" spans="1:3" x14ac:dyDescent="0.45">
      <c r="A414" s="72">
        <v>31837</v>
      </c>
      <c r="B414" s="71">
        <v>90.8</v>
      </c>
      <c r="C414" s="71" t="e">
        <v>#N/A</v>
      </c>
    </row>
    <row r="415" spans="1:3" x14ac:dyDescent="0.45">
      <c r="A415" s="72">
        <v>31868</v>
      </c>
      <c r="B415" s="71">
        <v>92.8</v>
      </c>
      <c r="C415" s="71">
        <v>291.7</v>
      </c>
    </row>
    <row r="416" spans="1:3" x14ac:dyDescent="0.45">
      <c r="A416" s="72">
        <v>31898</v>
      </c>
      <c r="B416" s="71">
        <v>91.1</v>
      </c>
      <c r="C416" s="71" t="e">
        <v>#N/A</v>
      </c>
    </row>
    <row r="417" spans="1:3" x14ac:dyDescent="0.45">
      <c r="A417" s="72">
        <v>31929</v>
      </c>
      <c r="B417" s="71">
        <v>91.5</v>
      </c>
      <c r="C417" s="71" t="e">
        <v>#N/A</v>
      </c>
    </row>
    <row r="418" spans="1:3" x14ac:dyDescent="0.45">
      <c r="A418" s="72">
        <v>31959</v>
      </c>
      <c r="B418" s="71">
        <v>93.7</v>
      </c>
      <c r="C418" s="71">
        <v>304</v>
      </c>
    </row>
    <row r="419" spans="1:3" x14ac:dyDescent="0.45">
      <c r="A419" s="72">
        <v>31990</v>
      </c>
      <c r="B419" s="71">
        <v>94.4</v>
      </c>
      <c r="C419" s="71" t="e">
        <v>#N/A</v>
      </c>
    </row>
    <row r="420" spans="1:3" x14ac:dyDescent="0.45">
      <c r="A420" s="72">
        <v>32021</v>
      </c>
      <c r="B420" s="71">
        <v>93.6</v>
      </c>
      <c r="C420" s="71" t="e">
        <v>#N/A</v>
      </c>
    </row>
    <row r="421" spans="1:3" x14ac:dyDescent="0.45">
      <c r="A421" s="72">
        <v>32051</v>
      </c>
      <c r="B421" s="71">
        <v>89.3</v>
      </c>
      <c r="C421" s="71">
        <v>321.83</v>
      </c>
    </row>
    <row r="422" spans="1:3" x14ac:dyDescent="0.45">
      <c r="A422" s="72">
        <v>32082</v>
      </c>
      <c r="B422" s="71">
        <v>83.1</v>
      </c>
      <c r="C422" s="71" t="e">
        <v>#N/A</v>
      </c>
    </row>
    <row r="423" spans="1:3" x14ac:dyDescent="0.45">
      <c r="A423" s="72">
        <v>32112</v>
      </c>
      <c r="B423" s="71">
        <v>86.8</v>
      </c>
      <c r="C423" s="71" t="e">
        <v>#N/A</v>
      </c>
    </row>
    <row r="424" spans="1:3" x14ac:dyDescent="0.45">
      <c r="A424" s="72">
        <v>32143</v>
      </c>
      <c r="B424" s="71">
        <v>90.8</v>
      </c>
      <c r="C424" s="71">
        <v>247.08</v>
      </c>
    </row>
    <row r="425" spans="1:3" x14ac:dyDescent="0.45">
      <c r="A425" s="72">
        <v>32174</v>
      </c>
      <c r="B425" s="71">
        <v>91.6</v>
      </c>
      <c r="C425" s="71" t="e">
        <v>#N/A</v>
      </c>
    </row>
    <row r="426" spans="1:3" x14ac:dyDescent="0.45">
      <c r="A426" s="72">
        <v>32203</v>
      </c>
      <c r="B426" s="71">
        <v>94.6</v>
      </c>
      <c r="C426" s="71" t="e">
        <v>#N/A</v>
      </c>
    </row>
    <row r="427" spans="1:3" x14ac:dyDescent="0.45">
      <c r="A427" s="72">
        <v>32234</v>
      </c>
      <c r="B427" s="71">
        <v>91.2</v>
      </c>
      <c r="C427" s="71">
        <v>258.89</v>
      </c>
    </row>
    <row r="428" spans="1:3" x14ac:dyDescent="0.45">
      <c r="A428" s="72">
        <v>32264</v>
      </c>
      <c r="B428" s="71">
        <v>94.8</v>
      </c>
      <c r="C428" s="71" t="e">
        <v>#N/A</v>
      </c>
    </row>
    <row r="429" spans="1:3" x14ac:dyDescent="0.45">
      <c r="A429" s="72">
        <v>32295</v>
      </c>
      <c r="B429" s="71">
        <v>94.7</v>
      </c>
      <c r="C429" s="71" t="e">
        <v>#N/A</v>
      </c>
    </row>
    <row r="430" spans="1:3" x14ac:dyDescent="0.45">
      <c r="A430" s="72">
        <v>32325</v>
      </c>
      <c r="B430" s="71">
        <v>93.4</v>
      </c>
      <c r="C430" s="71">
        <v>273.5</v>
      </c>
    </row>
    <row r="431" spans="1:3" x14ac:dyDescent="0.45">
      <c r="A431" s="72">
        <v>32356</v>
      </c>
      <c r="B431" s="71">
        <v>97.4</v>
      </c>
      <c r="C431" s="71" t="e">
        <v>#N/A</v>
      </c>
    </row>
    <row r="432" spans="1:3" x14ac:dyDescent="0.45">
      <c r="A432" s="72">
        <v>32387</v>
      </c>
      <c r="B432" s="71">
        <v>97.3</v>
      </c>
      <c r="C432" s="71" t="e">
        <v>#N/A</v>
      </c>
    </row>
    <row r="433" spans="1:3" x14ac:dyDescent="0.45">
      <c r="A433" s="72">
        <v>32417</v>
      </c>
      <c r="B433" s="71">
        <v>94.1</v>
      </c>
      <c r="C433" s="71">
        <v>271.91000000000003</v>
      </c>
    </row>
    <row r="434" spans="1:3" x14ac:dyDescent="0.45">
      <c r="A434" s="72">
        <v>32448</v>
      </c>
      <c r="B434" s="71">
        <v>93</v>
      </c>
      <c r="C434" s="71" t="e">
        <v>#N/A</v>
      </c>
    </row>
    <row r="435" spans="1:3" x14ac:dyDescent="0.45">
      <c r="A435" s="72">
        <v>32478</v>
      </c>
      <c r="B435" s="71">
        <v>91.9</v>
      </c>
      <c r="C435" s="71" t="e">
        <v>#N/A</v>
      </c>
    </row>
    <row r="436" spans="1:3" x14ac:dyDescent="0.45">
      <c r="A436" s="72">
        <v>32509</v>
      </c>
      <c r="B436" s="71">
        <v>97.9</v>
      </c>
      <c r="C436" s="71">
        <v>277.72000000000003</v>
      </c>
    </row>
    <row r="437" spans="1:3" x14ac:dyDescent="0.45">
      <c r="A437" s="72">
        <v>32540</v>
      </c>
      <c r="B437" s="71">
        <v>95.4</v>
      </c>
      <c r="C437" s="71" t="e">
        <v>#N/A</v>
      </c>
    </row>
    <row r="438" spans="1:3" x14ac:dyDescent="0.45">
      <c r="A438" s="72">
        <v>32568</v>
      </c>
      <c r="B438" s="71">
        <v>94.3</v>
      </c>
      <c r="C438" s="71" t="e">
        <v>#N/A</v>
      </c>
    </row>
    <row r="439" spans="1:3" x14ac:dyDescent="0.45">
      <c r="A439" s="72">
        <v>32599</v>
      </c>
      <c r="B439" s="71">
        <v>91.5</v>
      </c>
      <c r="C439" s="71">
        <v>294.87</v>
      </c>
    </row>
    <row r="440" spans="1:3" x14ac:dyDescent="0.45">
      <c r="A440" s="72">
        <v>32629</v>
      </c>
      <c r="B440" s="71">
        <v>90.7</v>
      </c>
      <c r="C440" s="71" t="e">
        <v>#N/A</v>
      </c>
    </row>
    <row r="441" spans="1:3" x14ac:dyDescent="0.45">
      <c r="A441" s="72">
        <v>32660</v>
      </c>
      <c r="B441" s="71">
        <v>90.6</v>
      </c>
      <c r="C441" s="71" t="e">
        <v>#N/A</v>
      </c>
    </row>
    <row r="442" spans="1:3" x14ac:dyDescent="0.45">
      <c r="A442" s="72">
        <v>32690</v>
      </c>
      <c r="B442" s="71">
        <v>92</v>
      </c>
      <c r="C442" s="71">
        <v>317.98</v>
      </c>
    </row>
    <row r="443" spans="1:3" x14ac:dyDescent="0.45">
      <c r="A443" s="72">
        <v>32721</v>
      </c>
      <c r="B443" s="71">
        <v>89.6</v>
      </c>
      <c r="C443" s="71" t="e">
        <v>#N/A</v>
      </c>
    </row>
    <row r="444" spans="1:3" x14ac:dyDescent="0.45">
      <c r="A444" s="72">
        <v>32752</v>
      </c>
      <c r="B444" s="71">
        <v>95.8</v>
      </c>
      <c r="C444" s="71" t="e">
        <v>#N/A</v>
      </c>
    </row>
    <row r="445" spans="1:3" x14ac:dyDescent="0.45">
      <c r="A445" s="72">
        <v>32782</v>
      </c>
      <c r="B445" s="71">
        <v>93.9</v>
      </c>
      <c r="C445" s="71">
        <v>349.15</v>
      </c>
    </row>
    <row r="446" spans="1:3" x14ac:dyDescent="0.45">
      <c r="A446" s="72">
        <v>32813</v>
      </c>
      <c r="B446" s="71">
        <v>90.9</v>
      </c>
      <c r="C446" s="71" t="e">
        <v>#N/A</v>
      </c>
    </row>
    <row r="447" spans="1:3" x14ac:dyDescent="0.45">
      <c r="A447" s="72">
        <v>32843</v>
      </c>
      <c r="B447" s="71">
        <v>90.5</v>
      </c>
      <c r="C447" s="71" t="e">
        <v>#N/A</v>
      </c>
    </row>
    <row r="448" spans="1:3" x14ac:dyDescent="0.45">
      <c r="A448" s="72">
        <v>32874</v>
      </c>
      <c r="B448" s="71">
        <v>93</v>
      </c>
      <c r="C448" s="71">
        <v>353.4</v>
      </c>
    </row>
    <row r="449" spans="1:3" x14ac:dyDescent="0.45">
      <c r="A449" s="72">
        <v>32905</v>
      </c>
      <c r="B449" s="71">
        <v>89.5</v>
      </c>
      <c r="C449" s="71" t="e">
        <v>#N/A</v>
      </c>
    </row>
    <row r="450" spans="1:3" x14ac:dyDescent="0.45">
      <c r="A450" s="72">
        <v>32933</v>
      </c>
      <c r="B450" s="71">
        <v>91.3</v>
      </c>
      <c r="C450" s="71" t="e">
        <v>#N/A</v>
      </c>
    </row>
    <row r="451" spans="1:3" x14ac:dyDescent="0.45">
      <c r="A451" s="72">
        <v>32964</v>
      </c>
      <c r="B451" s="71">
        <v>93.9</v>
      </c>
      <c r="C451" s="71">
        <v>339.94</v>
      </c>
    </row>
    <row r="452" spans="1:3" x14ac:dyDescent="0.45">
      <c r="A452" s="72">
        <v>32994</v>
      </c>
      <c r="B452" s="71">
        <v>90.6</v>
      </c>
      <c r="C452" s="71" t="e">
        <v>#N/A</v>
      </c>
    </row>
    <row r="453" spans="1:3" x14ac:dyDescent="0.45">
      <c r="A453" s="72">
        <v>33025</v>
      </c>
      <c r="B453" s="71">
        <v>88.3</v>
      </c>
      <c r="C453" s="71" t="e">
        <v>#N/A</v>
      </c>
    </row>
    <row r="454" spans="1:3" x14ac:dyDescent="0.45">
      <c r="A454" s="72">
        <v>33055</v>
      </c>
      <c r="B454" s="71">
        <v>88.2</v>
      </c>
      <c r="C454" s="71">
        <v>358.02</v>
      </c>
    </row>
    <row r="455" spans="1:3" x14ac:dyDescent="0.45">
      <c r="A455" s="72">
        <v>33086</v>
      </c>
      <c r="B455" s="71">
        <v>76.400000000000006</v>
      </c>
      <c r="C455" s="71" t="e">
        <v>#N/A</v>
      </c>
    </row>
    <row r="456" spans="1:3" x14ac:dyDescent="0.45">
      <c r="A456" s="72">
        <v>33117</v>
      </c>
      <c r="B456" s="71">
        <v>72.8</v>
      </c>
      <c r="C456" s="71" t="e">
        <v>#N/A</v>
      </c>
    </row>
    <row r="457" spans="1:3" x14ac:dyDescent="0.45">
      <c r="A457" s="72">
        <v>33147</v>
      </c>
      <c r="B457" s="71">
        <v>63.9</v>
      </c>
      <c r="C457" s="71">
        <v>306.05</v>
      </c>
    </row>
    <row r="458" spans="1:3" x14ac:dyDescent="0.45">
      <c r="A458" s="72">
        <v>33178</v>
      </c>
      <c r="B458" s="71">
        <v>66</v>
      </c>
      <c r="C458" s="71" t="e">
        <v>#N/A</v>
      </c>
    </row>
    <row r="459" spans="1:3" x14ac:dyDescent="0.45">
      <c r="A459" s="72">
        <v>33208</v>
      </c>
      <c r="B459" s="71">
        <v>65.5</v>
      </c>
      <c r="C459" s="71" t="e">
        <v>#N/A</v>
      </c>
    </row>
    <row r="460" spans="1:3" x14ac:dyDescent="0.45">
      <c r="A460" s="72">
        <v>33239</v>
      </c>
      <c r="B460" s="71">
        <v>66.8</v>
      </c>
      <c r="C460" s="71">
        <v>330.22</v>
      </c>
    </row>
    <row r="461" spans="1:3" x14ac:dyDescent="0.45">
      <c r="A461" s="72">
        <v>33270</v>
      </c>
      <c r="B461" s="71">
        <v>70.400000000000006</v>
      </c>
      <c r="C461" s="71" t="e">
        <v>#N/A</v>
      </c>
    </row>
    <row r="462" spans="1:3" x14ac:dyDescent="0.45">
      <c r="A462" s="72">
        <v>33298</v>
      </c>
      <c r="B462" s="71">
        <v>87.7</v>
      </c>
      <c r="C462" s="71" t="e">
        <v>#N/A</v>
      </c>
    </row>
    <row r="463" spans="1:3" x14ac:dyDescent="0.45">
      <c r="A463" s="72">
        <v>33329</v>
      </c>
      <c r="B463" s="71">
        <v>81.8</v>
      </c>
      <c r="C463" s="71">
        <v>375.22</v>
      </c>
    </row>
    <row r="464" spans="1:3" x14ac:dyDescent="0.45">
      <c r="A464" s="72">
        <v>33359</v>
      </c>
      <c r="B464" s="71">
        <v>78.3</v>
      </c>
      <c r="C464" s="71" t="e">
        <v>#N/A</v>
      </c>
    </row>
    <row r="465" spans="1:3" x14ac:dyDescent="0.45">
      <c r="A465" s="72">
        <v>33390</v>
      </c>
      <c r="B465" s="71">
        <v>82.1</v>
      </c>
      <c r="C465" s="71" t="e">
        <v>#N/A</v>
      </c>
    </row>
    <row r="466" spans="1:3" x14ac:dyDescent="0.45">
      <c r="A466" s="72">
        <v>33420</v>
      </c>
      <c r="B466" s="71">
        <v>82.9</v>
      </c>
      <c r="C466" s="71">
        <v>371.16</v>
      </c>
    </row>
    <row r="467" spans="1:3" x14ac:dyDescent="0.45">
      <c r="A467" s="72">
        <v>33451</v>
      </c>
      <c r="B467" s="71">
        <v>82</v>
      </c>
      <c r="C467" s="71" t="e">
        <v>#N/A</v>
      </c>
    </row>
    <row r="468" spans="1:3" x14ac:dyDescent="0.45">
      <c r="A468" s="72">
        <v>33482</v>
      </c>
      <c r="B468" s="71">
        <v>83</v>
      </c>
      <c r="C468" s="71" t="e">
        <v>#N/A</v>
      </c>
    </row>
    <row r="469" spans="1:3" x14ac:dyDescent="0.45">
      <c r="A469" s="72">
        <v>33512</v>
      </c>
      <c r="B469" s="71">
        <v>78.3</v>
      </c>
      <c r="C469" s="71">
        <v>387.86</v>
      </c>
    </row>
    <row r="470" spans="1:3" x14ac:dyDescent="0.45">
      <c r="A470" s="72">
        <v>33543</v>
      </c>
      <c r="B470" s="71">
        <v>69.099999999999994</v>
      </c>
      <c r="C470" s="71" t="e">
        <v>#N/A</v>
      </c>
    </row>
    <row r="471" spans="1:3" x14ac:dyDescent="0.45">
      <c r="A471" s="72">
        <v>33573</v>
      </c>
      <c r="B471" s="71">
        <v>68.2</v>
      </c>
      <c r="C471" s="71" t="e">
        <v>#N/A</v>
      </c>
    </row>
    <row r="472" spans="1:3" x14ac:dyDescent="0.45">
      <c r="A472" s="72">
        <v>33604</v>
      </c>
      <c r="B472" s="71">
        <v>67.5</v>
      </c>
      <c r="C472" s="71">
        <v>417.09</v>
      </c>
    </row>
    <row r="473" spans="1:3" x14ac:dyDescent="0.45">
      <c r="A473" s="72">
        <v>33635</v>
      </c>
      <c r="B473" s="71">
        <v>68.8</v>
      </c>
      <c r="C473" s="71" t="e">
        <v>#N/A</v>
      </c>
    </row>
    <row r="474" spans="1:3" x14ac:dyDescent="0.45">
      <c r="A474" s="72">
        <v>33664</v>
      </c>
      <c r="B474" s="71">
        <v>76</v>
      </c>
      <c r="C474" s="71" t="e">
        <v>#N/A</v>
      </c>
    </row>
    <row r="475" spans="1:3" x14ac:dyDescent="0.45">
      <c r="A475" s="72">
        <v>33695</v>
      </c>
      <c r="B475" s="71">
        <v>77.2</v>
      </c>
      <c r="C475" s="71">
        <v>403.69</v>
      </c>
    </row>
    <row r="476" spans="1:3" x14ac:dyDescent="0.45">
      <c r="A476" s="72">
        <v>33725</v>
      </c>
      <c r="B476" s="71">
        <v>79.2</v>
      </c>
      <c r="C476" s="71" t="e">
        <v>#N/A</v>
      </c>
    </row>
    <row r="477" spans="1:3" x14ac:dyDescent="0.45">
      <c r="A477" s="72">
        <v>33756</v>
      </c>
      <c r="B477" s="71">
        <v>80.400000000000006</v>
      </c>
      <c r="C477" s="71" t="e">
        <v>#N/A</v>
      </c>
    </row>
    <row r="478" spans="1:3" x14ac:dyDescent="0.45">
      <c r="A478" s="72">
        <v>33786</v>
      </c>
      <c r="B478" s="71">
        <v>76.599999999999994</v>
      </c>
      <c r="C478" s="71">
        <v>408.14</v>
      </c>
    </row>
    <row r="479" spans="1:3" x14ac:dyDescent="0.45">
      <c r="A479" s="72">
        <v>33817</v>
      </c>
      <c r="B479" s="71">
        <v>76.099999999999994</v>
      </c>
      <c r="C479" s="71" t="e">
        <v>#N/A</v>
      </c>
    </row>
    <row r="480" spans="1:3" x14ac:dyDescent="0.45">
      <c r="A480" s="72">
        <v>33848</v>
      </c>
      <c r="B480" s="71">
        <v>75.599999999999994</v>
      </c>
      <c r="C480" s="71" t="e">
        <v>#N/A</v>
      </c>
    </row>
    <row r="481" spans="1:3" x14ac:dyDescent="0.45">
      <c r="A481" s="72">
        <v>33878</v>
      </c>
      <c r="B481" s="71">
        <v>73.3</v>
      </c>
      <c r="C481" s="71">
        <v>417.8</v>
      </c>
    </row>
    <row r="482" spans="1:3" x14ac:dyDescent="0.45">
      <c r="A482" s="72">
        <v>33909</v>
      </c>
      <c r="B482" s="71">
        <v>85.3</v>
      </c>
      <c r="C482" s="71" t="e">
        <v>#N/A</v>
      </c>
    </row>
    <row r="483" spans="1:3" x14ac:dyDescent="0.45">
      <c r="A483" s="72">
        <v>33939</v>
      </c>
      <c r="B483" s="71">
        <v>91</v>
      </c>
      <c r="C483" s="71" t="e">
        <v>#N/A</v>
      </c>
    </row>
    <row r="484" spans="1:3" x14ac:dyDescent="0.45">
      <c r="A484" s="72">
        <v>33970</v>
      </c>
      <c r="B484" s="71">
        <v>89.3</v>
      </c>
      <c r="C484" s="71">
        <v>435.71</v>
      </c>
    </row>
    <row r="485" spans="1:3" x14ac:dyDescent="0.45">
      <c r="A485" s="72">
        <v>34001</v>
      </c>
      <c r="B485" s="71">
        <v>86.6</v>
      </c>
      <c r="C485" s="71" t="e">
        <v>#N/A</v>
      </c>
    </row>
    <row r="486" spans="1:3" x14ac:dyDescent="0.45">
      <c r="A486" s="72">
        <v>34029</v>
      </c>
      <c r="B486" s="71">
        <v>85.9</v>
      </c>
      <c r="C486" s="71" t="e">
        <v>#N/A</v>
      </c>
    </row>
    <row r="487" spans="1:3" x14ac:dyDescent="0.45">
      <c r="A487" s="72">
        <v>34060</v>
      </c>
      <c r="B487" s="71">
        <v>85.6</v>
      </c>
      <c r="C487" s="71">
        <v>451.67</v>
      </c>
    </row>
    <row r="488" spans="1:3" x14ac:dyDescent="0.45">
      <c r="A488" s="72">
        <v>34090</v>
      </c>
      <c r="B488" s="71">
        <v>80.3</v>
      </c>
      <c r="C488" s="71" t="e">
        <v>#N/A</v>
      </c>
    </row>
    <row r="489" spans="1:3" x14ac:dyDescent="0.45">
      <c r="A489" s="72">
        <v>34121</v>
      </c>
      <c r="B489" s="71">
        <v>81.5</v>
      </c>
      <c r="C489" s="71" t="e">
        <v>#N/A</v>
      </c>
    </row>
    <row r="490" spans="1:3" x14ac:dyDescent="0.45">
      <c r="A490" s="72">
        <v>34151</v>
      </c>
      <c r="B490" s="71">
        <v>77</v>
      </c>
      <c r="C490" s="71">
        <v>450.53</v>
      </c>
    </row>
    <row r="491" spans="1:3" x14ac:dyDescent="0.45">
      <c r="A491" s="72">
        <v>34182</v>
      </c>
      <c r="B491" s="71">
        <v>77.3</v>
      </c>
      <c r="C491" s="71" t="e">
        <v>#N/A</v>
      </c>
    </row>
    <row r="492" spans="1:3" x14ac:dyDescent="0.45">
      <c r="A492" s="72">
        <v>34213</v>
      </c>
      <c r="B492" s="71">
        <v>77.900000000000006</v>
      </c>
      <c r="C492" s="71" t="e">
        <v>#N/A</v>
      </c>
    </row>
    <row r="493" spans="1:3" x14ac:dyDescent="0.45">
      <c r="A493" s="72">
        <v>34243</v>
      </c>
      <c r="B493" s="71">
        <v>82.7</v>
      </c>
      <c r="C493" s="71">
        <v>458.93</v>
      </c>
    </row>
    <row r="494" spans="1:3" x14ac:dyDescent="0.45">
      <c r="A494" s="72">
        <v>34274</v>
      </c>
      <c r="B494" s="71">
        <v>81.2</v>
      </c>
      <c r="C494" s="71" t="e">
        <v>#N/A</v>
      </c>
    </row>
    <row r="495" spans="1:3" x14ac:dyDescent="0.45">
      <c r="A495" s="72">
        <v>34304</v>
      </c>
      <c r="B495" s="71">
        <v>88.2</v>
      </c>
      <c r="C495" s="71" t="e">
        <v>#N/A</v>
      </c>
    </row>
    <row r="496" spans="1:3" x14ac:dyDescent="0.45">
      <c r="A496" s="72">
        <v>34335</v>
      </c>
      <c r="B496" s="71">
        <v>94.3</v>
      </c>
      <c r="C496" s="71">
        <v>466.45</v>
      </c>
    </row>
    <row r="497" spans="1:3" x14ac:dyDescent="0.45">
      <c r="A497" s="72">
        <v>34366</v>
      </c>
      <c r="B497" s="71">
        <v>93.2</v>
      </c>
      <c r="C497" s="71" t="e">
        <v>#N/A</v>
      </c>
    </row>
    <row r="498" spans="1:3" x14ac:dyDescent="0.45">
      <c r="A498" s="72">
        <v>34394</v>
      </c>
      <c r="B498" s="71">
        <v>91.5</v>
      </c>
      <c r="C498" s="71" t="e">
        <v>#N/A</v>
      </c>
    </row>
    <row r="499" spans="1:3" x14ac:dyDescent="0.45">
      <c r="A499" s="72">
        <v>34425</v>
      </c>
      <c r="B499" s="71">
        <v>92.6</v>
      </c>
      <c r="C499" s="71">
        <v>445.77</v>
      </c>
    </row>
    <row r="500" spans="1:3" x14ac:dyDescent="0.45">
      <c r="A500" s="72">
        <v>34455</v>
      </c>
      <c r="B500" s="71">
        <v>92.8</v>
      </c>
      <c r="C500" s="71" t="e">
        <v>#N/A</v>
      </c>
    </row>
    <row r="501" spans="1:3" x14ac:dyDescent="0.45">
      <c r="A501" s="72">
        <v>34486</v>
      </c>
      <c r="B501" s="71">
        <v>91.2</v>
      </c>
      <c r="C501" s="71" t="e">
        <v>#N/A</v>
      </c>
    </row>
    <row r="502" spans="1:3" x14ac:dyDescent="0.45">
      <c r="A502" s="72">
        <v>34516</v>
      </c>
      <c r="B502" s="71">
        <v>89</v>
      </c>
      <c r="C502" s="71">
        <v>444.27</v>
      </c>
    </row>
    <row r="503" spans="1:3" x14ac:dyDescent="0.45">
      <c r="A503" s="72">
        <v>34547</v>
      </c>
      <c r="B503" s="71">
        <v>91.7</v>
      </c>
      <c r="C503" s="71" t="e">
        <v>#N/A</v>
      </c>
    </row>
    <row r="504" spans="1:3" x14ac:dyDescent="0.45">
      <c r="A504" s="72">
        <v>34578</v>
      </c>
      <c r="B504" s="71">
        <v>91.5</v>
      </c>
      <c r="C504" s="71" t="e">
        <v>#N/A</v>
      </c>
    </row>
    <row r="505" spans="1:3" x14ac:dyDescent="0.45">
      <c r="A505" s="72">
        <v>34608</v>
      </c>
      <c r="B505" s="71">
        <v>92.7</v>
      </c>
      <c r="C505" s="71">
        <v>462.69</v>
      </c>
    </row>
    <row r="506" spans="1:3" x14ac:dyDescent="0.45">
      <c r="A506" s="72">
        <v>34639</v>
      </c>
      <c r="B506" s="71">
        <v>91.6</v>
      </c>
      <c r="C506" s="71" t="e">
        <v>#N/A</v>
      </c>
    </row>
    <row r="507" spans="1:3" x14ac:dyDescent="0.45">
      <c r="A507" s="72">
        <v>34669</v>
      </c>
      <c r="B507" s="71">
        <v>95.1</v>
      </c>
      <c r="C507" s="71" t="e">
        <v>#N/A</v>
      </c>
    </row>
    <row r="508" spans="1:3" x14ac:dyDescent="0.45">
      <c r="A508" s="72">
        <v>34700</v>
      </c>
      <c r="B508" s="71">
        <v>97.6</v>
      </c>
      <c r="C508" s="71">
        <v>459.27</v>
      </c>
    </row>
    <row r="509" spans="1:3" x14ac:dyDescent="0.45">
      <c r="A509" s="72">
        <v>34731</v>
      </c>
      <c r="B509" s="71">
        <v>95.1</v>
      </c>
      <c r="C509" s="71" t="e">
        <v>#N/A</v>
      </c>
    </row>
    <row r="510" spans="1:3" x14ac:dyDescent="0.45">
      <c r="A510" s="72">
        <v>34759</v>
      </c>
      <c r="B510" s="71">
        <v>90.3</v>
      </c>
      <c r="C510" s="71" t="e">
        <v>#N/A</v>
      </c>
    </row>
    <row r="511" spans="1:3" x14ac:dyDescent="0.45">
      <c r="A511" s="72">
        <v>34790</v>
      </c>
      <c r="B511" s="71">
        <v>92.5</v>
      </c>
      <c r="C511" s="71">
        <v>500.71</v>
      </c>
    </row>
    <row r="512" spans="1:3" x14ac:dyDescent="0.45">
      <c r="A512" s="72">
        <v>34820</v>
      </c>
      <c r="B512" s="71">
        <v>89.8</v>
      </c>
      <c r="C512" s="71" t="e">
        <v>#N/A</v>
      </c>
    </row>
    <row r="513" spans="1:3" x14ac:dyDescent="0.45">
      <c r="A513" s="72">
        <v>34851</v>
      </c>
      <c r="B513" s="71">
        <v>92.7</v>
      </c>
      <c r="C513" s="71" t="e">
        <v>#N/A</v>
      </c>
    </row>
    <row r="514" spans="1:3" x14ac:dyDescent="0.45">
      <c r="A514" s="72">
        <v>34881</v>
      </c>
      <c r="B514" s="71">
        <v>94.4</v>
      </c>
      <c r="C514" s="71">
        <v>544.75</v>
      </c>
    </row>
    <row r="515" spans="1:3" x14ac:dyDescent="0.45">
      <c r="A515" s="72">
        <v>34912</v>
      </c>
      <c r="B515" s="71">
        <v>96.2</v>
      </c>
      <c r="C515" s="71" t="e">
        <v>#N/A</v>
      </c>
    </row>
    <row r="516" spans="1:3" x14ac:dyDescent="0.45">
      <c r="A516" s="72">
        <v>34943</v>
      </c>
      <c r="B516" s="71">
        <v>88.9</v>
      </c>
      <c r="C516" s="71" t="e">
        <v>#N/A</v>
      </c>
    </row>
    <row r="517" spans="1:3" x14ac:dyDescent="0.45">
      <c r="A517" s="72">
        <v>34973</v>
      </c>
      <c r="B517" s="71">
        <v>90.2</v>
      </c>
      <c r="C517" s="71">
        <v>584.41</v>
      </c>
    </row>
    <row r="518" spans="1:3" x14ac:dyDescent="0.45">
      <c r="A518" s="72">
        <v>35004</v>
      </c>
      <c r="B518" s="71">
        <v>88.2</v>
      </c>
      <c r="C518" s="71" t="e">
        <v>#N/A</v>
      </c>
    </row>
    <row r="519" spans="1:3" x14ac:dyDescent="0.45">
      <c r="A519" s="72">
        <v>35034</v>
      </c>
      <c r="B519" s="71">
        <v>91</v>
      </c>
      <c r="C519" s="71" t="e">
        <v>#N/A</v>
      </c>
    </row>
    <row r="520" spans="1:3" x14ac:dyDescent="0.45">
      <c r="A520" s="72">
        <v>35065</v>
      </c>
      <c r="B520" s="71">
        <v>89.3</v>
      </c>
      <c r="C520" s="71">
        <v>615.92999999999995</v>
      </c>
    </row>
    <row r="521" spans="1:3" x14ac:dyDescent="0.45">
      <c r="A521" s="72">
        <v>35096</v>
      </c>
      <c r="B521" s="71">
        <v>88.5</v>
      </c>
      <c r="C521" s="71" t="e">
        <v>#N/A</v>
      </c>
    </row>
    <row r="522" spans="1:3" x14ac:dyDescent="0.45">
      <c r="A522" s="72">
        <v>35125</v>
      </c>
      <c r="B522" s="71">
        <v>93.7</v>
      </c>
      <c r="C522" s="71" t="e">
        <v>#N/A</v>
      </c>
    </row>
    <row r="523" spans="1:3" x14ac:dyDescent="0.45">
      <c r="A523" s="72">
        <v>35156</v>
      </c>
      <c r="B523" s="71">
        <v>92.7</v>
      </c>
      <c r="C523" s="71">
        <v>645.5</v>
      </c>
    </row>
    <row r="524" spans="1:3" x14ac:dyDescent="0.45">
      <c r="A524" s="72">
        <v>35186</v>
      </c>
      <c r="B524" s="71">
        <v>89.4</v>
      </c>
      <c r="C524" s="71" t="e">
        <v>#N/A</v>
      </c>
    </row>
    <row r="525" spans="1:3" x14ac:dyDescent="0.45">
      <c r="A525" s="72">
        <v>35217</v>
      </c>
      <c r="B525" s="71">
        <v>92.4</v>
      </c>
      <c r="C525" s="71" t="e">
        <v>#N/A</v>
      </c>
    </row>
    <row r="526" spans="1:3" x14ac:dyDescent="0.45">
      <c r="A526" s="72">
        <v>35247</v>
      </c>
      <c r="B526" s="71">
        <v>94.7</v>
      </c>
      <c r="C526" s="71">
        <v>670.63</v>
      </c>
    </row>
    <row r="527" spans="1:3" x14ac:dyDescent="0.45">
      <c r="A527" s="72">
        <v>35278</v>
      </c>
      <c r="B527" s="71">
        <v>95.3</v>
      </c>
      <c r="C527" s="71" t="e">
        <v>#N/A</v>
      </c>
    </row>
    <row r="528" spans="1:3" x14ac:dyDescent="0.45">
      <c r="A528" s="72">
        <v>35309</v>
      </c>
      <c r="B528" s="71">
        <v>94.7</v>
      </c>
      <c r="C528" s="71" t="e">
        <v>#N/A</v>
      </c>
    </row>
    <row r="529" spans="1:3" x14ac:dyDescent="0.45">
      <c r="A529" s="72">
        <v>35339</v>
      </c>
      <c r="B529" s="71">
        <v>96.5</v>
      </c>
      <c r="C529" s="71">
        <v>687.31</v>
      </c>
    </row>
    <row r="530" spans="1:3" x14ac:dyDescent="0.45">
      <c r="A530" s="72">
        <v>35370</v>
      </c>
      <c r="B530" s="71">
        <v>99.2</v>
      </c>
      <c r="C530" s="71" t="e">
        <v>#N/A</v>
      </c>
    </row>
    <row r="531" spans="1:3" x14ac:dyDescent="0.45">
      <c r="A531" s="72">
        <v>35400</v>
      </c>
      <c r="B531" s="71">
        <v>96.9</v>
      </c>
      <c r="C531" s="71" t="e">
        <v>#N/A</v>
      </c>
    </row>
    <row r="532" spans="1:3" x14ac:dyDescent="0.45">
      <c r="A532" s="72">
        <v>35431</v>
      </c>
      <c r="B532" s="71">
        <v>97.4</v>
      </c>
      <c r="C532" s="71">
        <v>740.74</v>
      </c>
    </row>
    <row r="533" spans="1:3" x14ac:dyDescent="0.45">
      <c r="A533" s="72">
        <v>35462</v>
      </c>
      <c r="B533" s="71">
        <v>99.7</v>
      </c>
      <c r="C533" s="71" t="e">
        <v>#N/A</v>
      </c>
    </row>
    <row r="534" spans="1:3" x14ac:dyDescent="0.45">
      <c r="A534" s="72">
        <v>35490</v>
      </c>
      <c r="B534" s="71">
        <v>100</v>
      </c>
      <c r="C534" s="71" t="e">
        <v>#N/A</v>
      </c>
    </row>
    <row r="535" spans="1:3" x14ac:dyDescent="0.45">
      <c r="A535" s="72">
        <v>35521</v>
      </c>
      <c r="B535" s="71">
        <v>101.4</v>
      </c>
      <c r="C535" s="71">
        <v>757.12</v>
      </c>
    </row>
    <row r="536" spans="1:3" x14ac:dyDescent="0.45">
      <c r="A536" s="72">
        <v>35551</v>
      </c>
      <c r="B536" s="71">
        <v>103.2</v>
      </c>
      <c r="C536" s="71" t="e">
        <v>#N/A</v>
      </c>
    </row>
    <row r="537" spans="1:3" x14ac:dyDescent="0.45">
      <c r="A537" s="72">
        <v>35582</v>
      </c>
      <c r="B537" s="71">
        <v>104.5</v>
      </c>
      <c r="C537" s="71" t="e">
        <v>#N/A</v>
      </c>
    </row>
    <row r="538" spans="1:3" x14ac:dyDescent="0.45">
      <c r="A538" s="72">
        <v>35612</v>
      </c>
      <c r="B538" s="71">
        <v>107.1</v>
      </c>
      <c r="C538" s="71">
        <v>885.14</v>
      </c>
    </row>
    <row r="539" spans="1:3" x14ac:dyDescent="0.45">
      <c r="A539" s="72">
        <v>35643</v>
      </c>
      <c r="B539" s="71">
        <v>104.4</v>
      </c>
      <c r="C539" s="71" t="e">
        <v>#N/A</v>
      </c>
    </row>
    <row r="540" spans="1:3" x14ac:dyDescent="0.45">
      <c r="A540" s="72">
        <v>35674</v>
      </c>
      <c r="B540" s="71">
        <v>106</v>
      </c>
      <c r="C540" s="71" t="e">
        <v>#N/A</v>
      </c>
    </row>
    <row r="541" spans="1:3" x14ac:dyDescent="0.45">
      <c r="A541" s="72">
        <v>35704</v>
      </c>
      <c r="B541" s="71">
        <v>105.6</v>
      </c>
      <c r="C541" s="71">
        <v>947.28</v>
      </c>
    </row>
    <row r="542" spans="1:3" x14ac:dyDescent="0.45">
      <c r="A542" s="72">
        <v>35735</v>
      </c>
      <c r="B542" s="71">
        <v>107.2</v>
      </c>
      <c r="C542" s="71" t="e">
        <v>#N/A</v>
      </c>
    </row>
    <row r="543" spans="1:3" x14ac:dyDescent="0.45">
      <c r="A543" s="72">
        <v>35765</v>
      </c>
      <c r="B543" s="71">
        <v>102.1</v>
      </c>
      <c r="C543" s="71" t="e">
        <v>#N/A</v>
      </c>
    </row>
    <row r="544" spans="1:3" x14ac:dyDescent="0.45">
      <c r="A544" s="72">
        <v>35796</v>
      </c>
      <c r="B544" s="71">
        <v>106.6</v>
      </c>
      <c r="C544" s="71">
        <v>970.43</v>
      </c>
    </row>
    <row r="545" spans="1:3" x14ac:dyDescent="0.45">
      <c r="A545" s="72">
        <v>35827</v>
      </c>
      <c r="B545" s="71">
        <v>110.4</v>
      </c>
      <c r="C545" s="71" t="e">
        <v>#N/A</v>
      </c>
    </row>
    <row r="546" spans="1:3" x14ac:dyDescent="0.45">
      <c r="A546" s="72">
        <v>35855</v>
      </c>
      <c r="B546" s="71">
        <v>106.5</v>
      </c>
      <c r="C546" s="71" t="e">
        <v>#N/A</v>
      </c>
    </row>
    <row r="547" spans="1:3" x14ac:dyDescent="0.45">
      <c r="A547" s="72">
        <v>35886</v>
      </c>
      <c r="B547" s="71">
        <v>108.7</v>
      </c>
      <c r="C547" s="71">
        <v>1101.75</v>
      </c>
    </row>
    <row r="548" spans="1:3" x14ac:dyDescent="0.45">
      <c r="A548" s="72">
        <v>35916</v>
      </c>
      <c r="B548" s="71">
        <v>106.5</v>
      </c>
      <c r="C548" s="71" t="e">
        <v>#N/A</v>
      </c>
    </row>
    <row r="549" spans="1:3" x14ac:dyDescent="0.45">
      <c r="A549" s="72">
        <v>35947</v>
      </c>
      <c r="B549" s="71">
        <v>105.6</v>
      </c>
      <c r="C549" s="71" t="e">
        <v>#N/A</v>
      </c>
    </row>
    <row r="550" spans="1:3" x14ac:dyDescent="0.45">
      <c r="A550" s="72">
        <v>35977</v>
      </c>
      <c r="B550" s="71">
        <v>105.2</v>
      </c>
      <c r="C550" s="71">
        <v>1133.8399999999999</v>
      </c>
    </row>
    <row r="551" spans="1:3" x14ac:dyDescent="0.45">
      <c r="A551" s="72">
        <v>36008</v>
      </c>
      <c r="B551" s="71">
        <v>104.4</v>
      </c>
      <c r="C551" s="71" t="e">
        <v>#N/A</v>
      </c>
    </row>
    <row r="552" spans="1:3" x14ac:dyDescent="0.45">
      <c r="A552" s="72">
        <v>36039</v>
      </c>
      <c r="B552" s="71">
        <v>100.9</v>
      </c>
      <c r="C552" s="71" t="e">
        <v>#N/A</v>
      </c>
    </row>
    <row r="553" spans="1:3" x14ac:dyDescent="0.45">
      <c r="A553" s="72">
        <v>36069</v>
      </c>
      <c r="B553" s="71">
        <v>97.4</v>
      </c>
      <c r="C553" s="71">
        <v>1017.01</v>
      </c>
    </row>
    <row r="554" spans="1:3" x14ac:dyDescent="0.45">
      <c r="A554" s="72">
        <v>36100</v>
      </c>
      <c r="B554" s="71">
        <v>102.7</v>
      </c>
      <c r="C554" s="71" t="e">
        <v>#N/A</v>
      </c>
    </row>
    <row r="555" spans="1:3" x14ac:dyDescent="0.45">
      <c r="A555" s="72">
        <v>36130</v>
      </c>
      <c r="B555" s="71">
        <v>100.5</v>
      </c>
      <c r="C555" s="71" t="e">
        <v>#N/A</v>
      </c>
    </row>
    <row r="556" spans="1:3" x14ac:dyDescent="0.45">
      <c r="A556" s="72">
        <v>36161</v>
      </c>
      <c r="B556" s="71">
        <v>103.9</v>
      </c>
      <c r="C556" s="71">
        <v>1229.23</v>
      </c>
    </row>
    <row r="557" spans="1:3" x14ac:dyDescent="0.45">
      <c r="A557" s="72">
        <v>36192</v>
      </c>
      <c r="B557" s="71">
        <v>108.1</v>
      </c>
      <c r="C557" s="71" t="e">
        <v>#N/A</v>
      </c>
    </row>
    <row r="558" spans="1:3" x14ac:dyDescent="0.45">
      <c r="A558" s="72">
        <v>36220</v>
      </c>
      <c r="B558" s="71">
        <v>105.7</v>
      </c>
      <c r="C558" s="71" t="e">
        <v>#N/A</v>
      </c>
    </row>
    <row r="559" spans="1:3" x14ac:dyDescent="0.45">
      <c r="A559" s="72">
        <v>36251</v>
      </c>
      <c r="B559" s="71">
        <v>104.6</v>
      </c>
      <c r="C559" s="71">
        <v>1286.3699999999999</v>
      </c>
    </row>
    <row r="560" spans="1:3" x14ac:dyDescent="0.45">
      <c r="A560" s="72">
        <v>36281</v>
      </c>
      <c r="B560" s="71">
        <v>106.8</v>
      </c>
      <c r="C560" s="71" t="e">
        <v>#N/A</v>
      </c>
    </row>
    <row r="561" spans="1:3" x14ac:dyDescent="0.45">
      <c r="A561" s="72">
        <v>36312</v>
      </c>
      <c r="B561" s="71">
        <v>107.3</v>
      </c>
      <c r="C561" s="71" t="e">
        <v>#N/A</v>
      </c>
    </row>
    <row r="562" spans="1:3" x14ac:dyDescent="0.45">
      <c r="A562" s="72">
        <v>36342</v>
      </c>
      <c r="B562" s="71">
        <v>106</v>
      </c>
      <c r="C562" s="71">
        <v>1372.71</v>
      </c>
    </row>
    <row r="563" spans="1:3" x14ac:dyDescent="0.45">
      <c r="A563" s="72">
        <v>36373</v>
      </c>
      <c r="B563" s="71">
        <v>104.5</v>
      </c>
      <c r="C563" s="71" t="e">
        <v>#N/A</v>
      </c>
    </row>
    <row r="564" spans="1:3" x14ac:dyDescent="0.45">
      <c r="A564" s="72">
        <v>36404</v>
      </c>
      <c r="B564" s="71">
        <v>107.2</v>
      </c>
      <c r="C564" s="71" t="e">
        <v>#N/A</v>
      </c>
    </row>
    <row r="565" spans="1:3" x14ac:dyDescent="0.45">
      <c r="A565" s="72">
        <v>36434</v>
      </c>
      <c r="B565" s="71">
        <v>103.2</v>
      </c>
      <c r="C565" s="71">
        <v>1282.71</v>
      </c>
    </row>
    <row r="566" spans="1:3" x14ac:dyDescent="0.45">
      <c r="A566" s="72">
        <v>36465</v>
      </c>
      <c r="B566" s="71">
        <v>107.2</v>
      </c>
      <c r="C566" s="71" t="e">
        <v>#N/A</v>
      </c>
    </row>
    <row r="567" spans="1:3" x14ac:dyDescent="0.45">
      <c r="A567" s="72">
        <v>36495</v>
      </c>
      <c r="B567" s="71">
        <v>105.4</v>
      </c>
      <c r="C567" s="71" t="e">
        <v>#N/A</v>
      </c>
    </row>
    <row r="568" spans="1:3" x14ac:dyDescent="0.45">
      <c r="A568" s="72">
        <v>36526</v>
      </c>
      <c r="B568" s="71">
        <v>112</v>
      </c>
      <c r="C568" s="71">
        <v>1469.25</v>
      </c>
    </row>
    <row r="569" spans="1:3" x14ac:dyDescent="0.45">
      <c r="A569" s="72">
        <v>36557</v>
      </c>
      <c r="B569" s="71">
        <v>111.3</v>
      </c>
      <c r="C569" s="71" t="e">
        <v>#N/A</v>
      </c>
    </row>
    <row r="570" spans="1:3" x14ac:dyDescent="0.45">
      <c r="A570" s="72">
        <v>36586</v>
      </c>
      <c r="B570" s="71">
        <v>107.1</v>
      </c>
      <c r="C570" s="71" t="e">
        <v>#N/A</v>
      </c>
    </row>
    <row r="571" spans="1:3" x14ac:dyDescent="0.45">
      <c r="A571" s="72">
        <v>36617</v>
      </c>
      <c r="B571" s="71">
        <v>109.2</v>
      </c>
      <c r="C571" s="71">
        <v>1498.58</v>
      </c>
    </row>
    <row r="572" spans="1:3" x14ac:dyDescent="0.45">
      <c r="A572" s="72">
        <v>36647</v>
      </c>
      <c r="B572" s="71">
        <v>110.7</v>
      </c>
      <c r="C572" s="71" t="e">
        <v>#N/A</v>
      </c>
    </row>
    <row r="573" spans="1:3" x14ac:dyDescent="0.45">
      <c r="A573" s="72">
        <v>36678</v>
      </c>
      <c r="B573" s="71">
        <v>106.4</v>
      </c>
      <c r="C573" s="71" t="e">
        <v>#N/A</v>
      </c>
    </row>
    <row r="574" spans="1:3" x14ac:dyDescent="0.45">
      <c r="A574" s="72">
        <v>36708</v>
      </c>
      <c r="B574" s="71">
        <v>108.3</v>
      </c>
      <c r="C574" s="71">
        <v>1454.6</v>
      </c>
    </row>
    <row r="575" spans="1:3" x14ac:dyDescent="0.45">
      <c r="A575" s="72">
        <v>36739</v>
      </c>
      <c r="B575" s="71">
        <v>107.3</v>
      </c>
      <c r="C575" s="71" t="e">
        <v>#N/A</v>
      </c>
    </row>
    <row r="576" spans="1:3" x14ac:dyDescent="0.45">
      <c r="A576" s="72">
        <v>36770</v>
      </c>
      <c r="B576" s="71">
        <v>106.8</v>
      </c>
      <c r="C576" s="71" t="e">
        <v>#N/A</v>
      </c>
    </row>
    <row r="577" spans="1:3" x14ac:dyDescent="0.45">
      <c r="A577" s="72">
        <v>36800</v>
      </c>
      <c r="B577" s="71">
        <v>105.8</v>
      </c>
      <c r="C577" s="71">
        <v>1436.51</v>
      </c>
    </row>
    <row r="578" spans="1:3" x14ac:dyDescent="0.45">
      <c r="A578" s="72">
        <v>36831</v>
      </c>
      <c r="B578" s="71">
        <v>107.6</v>
      </c>
      <c r="C578" s="71" t="e">
        <v>#N/A</v>
      </c>
    </row>
    <row r="579" spans="1:3" x14ac:dyDescent="0.45">
      <c r="A579" s="72">
        <v>36861</v>
      </c>
      <c r="B579" s="71">
        <v>98.4</v>
      </c>
      <c r="C579" s="71" t="e">
        <v>#N/A</v>
      </c>
    </row>
    <row r="580" spans="1:3" x14ac:dyDescent="0.45">
      <c r="A580" s="72">
        <v>36892</v>
      </c>
      <c r="B580" s="71">
        <v>94.7</v>
      </c>
      <c r="C580" s="71">
        <v>1320.28</v>
      </c>
    </row>
    <row r="581" spans="1:3" x14ac:dyDescent="0.45">
      <c r="A581" s="72">
        <v>36923</v>
      </c>
      <c r="B581" s="71">
        <v>90.6</v>
      </c>
      <c r="C581" s="71" t="e">
        <v>#N/A</v>
      </c>
    </row>
    <row r="582" spans="1:3" x14ac:dyDescent="0.45">
      <c r="A582" s="72">
        <v>36951</v>
      </c>
      <c r="B582" s="71">
        <v>91.5</v>
      </c>
      <c r="C582" s="71" t="e">
        <v>#N/A</v>
      </c>
    </row>
    <row r="583" spans="1:3" x14ac:dyDescent="0.45">
      <c r="A583" s="72">
        <v>36982</v>
      </c>
      <c r="B583" s="71">
        <v>88.4</v>
      </c>
      <c r="C583" s="71">
        <v>1160.33</v>
      </c>
    </row>
    <row r="584" spans="1:3" x14ac:dyDescent="0.45">
      <c r="A584" s="72">
        <v>37012</v>
      </c>
      <c r="B584" s="71">
        <v>92</v>
      </c>
      <c r="C584" s="71" t="e">
        <v>#N/A</v>
      </c>
    </row>
    <row r="585" spans="1:3" x14ac:dyDescent="0.45">
      <c r="A585" s="72">
        <v>37043</v>
      </c>
      <c r="B585" s="71">
        <v>92.6</v>
      </c>
      <c r="C585" s="71" t="e">
        <v>#N/A</v>
      </c>
    </row>
    <row r="586" spans="1:3" x14ac:dyDescent="0.45">
      <c r="A586" s="72">
        <v>37073</v>
      </c>
      <c r="B586" s="71">
        <v>92.4</v>
      </c>
      <c r="C586" s="71">
        <v>1224.42</v>
      </c>
    </row>
    <row r="587" spans="1:3" x14ac:dyDescent="0.45">
      <c r="A587" s="72">
        <v>37104</v>
      </c>
      <c r="B587" s="71">
        <v>91.5</v>
      </c>
      <c r="C587" s="71" t="e">
        <v>#N/A</v>
      </c>
    </row>
    <row r="588" spans="1:3" x14ac:dyDescent="0.45">
      <c r="A588" s="72">
        <v>37135</v>
      </c>
      <c r="B588" s="71">
        <v>81.8</v>
      </c>
      <c r="C588" s="71" t="e">
        <v>#N/A</v>
      </c>
    </row>
    <row r="589" spans="1:3" x14ac:dyDescent="0.45">
      <c r="A589" s="72">
        <v>37165</v>
      </c>
      <c r="B589" s="71">
        <v>82.7</v>
      </c>
      <c r="C589" s="71">
        <v>1040.94</v>
      </c>
    </row>
    <row r="590" spans="1:3" x14ac:dyDescent="0.45">
      <c r="A590" s="72">
        <v>37196</v>
      </c>
      <c r="B590" s="71">
        <v>83.9</v>
      </c>
      <c r="C590" s="71" t="e">
        <v>#N/A</v>
      </c>
    </row>
    <row r="591" spans="1:3" x14ac:dyDescent="0.45">
      <c r="A591" s="72">
        <v>37226</v>
      </c>
      <c r="B591" s="71">
        <v>88.8</v>
      </c>
      <c r="C591" s="71" t="e">
        <v>#N/A</v>
      </c>
    </row>
    <row r="592" spans="1:3" x14ac:dyDescent="0.45">
      <c r="A592" s="72">
        <v>37257</v>
      </c>
      <c r="B592" s="71">
        <v>93</v>
      </c>
      <c r="C592" s="71">
        <v>1148.08</v>
      </c>
    </row>
    <row r="593" spans="1:3" x14ac:dyDescent="0.45">
      <c r="A593" s="72">
        <v>37288</v>
      </c>
      <c r="B593" s="71">
        <v>90.7</v>
      </c>
      <c r="C593" s="71" t="e">
        <v>#N/A</v>
      </c>
    </row>
    <row r="594" spans="1:3" x14ac:dyDescent="0.45">
      <c r="A594" s="72">
        <v>37316</v>
      </c>
      <c r="B594" s="71">
        <v>95.7</v>
      </c>
      <c r="C594" s="71" t="e">
        <v>#N/A</v>
      </c>
    </row>
    <row r="595" spans="1:3" x14ac:dyDescent="0.45">
      <c r="A595" s="72">
        <v>37347</v>
      </c>
      <c r="B595" s="71">
        <v>93</v>
      </c>
      <c r="C595" s="71">
        <v>1147.3900000000001</v>
      </c>
    </row>
    <row r="596" spans="1:3" x14ac:dyDescent="0.45">
      <c r="A596" s="72">
        <v>37377</v>
      </c>
      <c r="B596" s="71">
        <v>96.9</v>
      </c>
      <c r="C596" s="71" t="e">
        <v>#N/A</v>
      </c>
    </row>
    <row r="597" spans="1:3" x14ac:dyDescent="0.45">
      <c r="A597" s="72">
        <v>37408</v>
      </c>
      <c r="B597" s="71">
        <v>92.4</v>
      </c>
      <c r="C597" s="71" t="e">
        <v>#N/A</v>
      </c>
    </row>
    <row r="598" spans="1:3" x14ac:dyDescent="0.45">
      <c r="A598" s="72">
        <v>37438</v>
      </c>
      <c r="B598" s="71">
        <v>88.1</v>
      </c>
      <c r="C598" s="71">
        <v>989.81</v>
      </c>
    </row>
    <row r="599" spans="1:3" x14ac:dyDescent="0.45">
      <c r="A599" s="72">
        <v>37469</v>
      </c>
      <c r="B599" s="71">
        <v>87.6</v>
      </c>
      <c r="C599" s="71" t="e">
        <v>#N/A</v>
      </c>
    </row>
    <row r="600" spans="1:3" x14ac:dyDescent="0.45">
      <c r="A600" s="72">
        <v>37500</v>
      </c>
      <c r="B600" s="71">
        <v>86.1</v>
      </c>
      <c r="C600" s="71" t="e">
        <v>#N/A</v>
      </c>
    </row>
    <row r="601" spans="1:3" x14ac:dyDescent="0.45">
      <c r="A601" s="72">
        <v>37530</v>
      </c>
      <c r="B601" s="71">
        <v>80.599999999999994</v>
      </c>
      <c r="C601" s="71">
        <v>815.28</v>
      </c>
    </row>
    <row r="602" spans="1:3" x14ac:dyDescent="0.45">
      <c r="A602" s="72">
        <v>37561</v>
      </c>
      <c r="B602" s="71">
        <v>84.2</v>
      </c>
      <c r="C602" s="71" t="e">
        <v>#N/A</v>
      </c>
    </row>
    <row r="603" spans="1:3" x14ac:dyDescent="0.45">
      <c r="A603" s="72">
        <v>37591</v>
      </c>
      <c r="B603" s="71">
        <v>86.7</v>
      </c>
      <c r="C603" s="71" t="e">
        <v>#N/A</v>
      </c>
    </row>
    <row r="604" spans="1:3" x14ac:dyDescent="0.45">
      <c r="A604" s="72">
        <v>37622</v>
      </c>
      <c r="B604" s="71">
        <v>82.4</v>
      </c>
      <c r="C604" s="71">
        <v>879.82</v>
      </c>
    </row>
    <row r="605" spans="1:3" x14ac:dyDescent="0.45">
      <c r="A605" s="72">
        <v>37653</v>
      </c>
      <c r="B605" s="71">
        <v>79.900000000000006</v>
      </c>
      <c r="C605" s="71" t="e">
        <v>#N/A</v>
      </c>
    </row>
    <row r="606" spans="1:3" x14ac:dyDescent="0.45">
      <c r="A606" s="72">
        <v>37681</v>
      </c>
      <c r="B606" s="71">
        <v>77.599999999999994</v>
      </c>
      <c r="C606" s="71" t="e">
        <v>#N/A</v>
      </c>
    </row>
    <row r="607" spans="1:3" x14ac:dyDescent="0.45">
      <c r="A607" s="72">
        <v>37712</v>
      </c>
      <c r="B607" s="71">
        <v>86</v>
      </c>
      <c r="C607" s="71">
        <v>848.18</v>
      </c>
    </row>
    <row r="608" spans="1:3" x14ac:dyDescent="0.45">
      <c r="A608" s="72">
        <v>37742</v>
      </c>
      <c r="B608" s="71">
        <v>92.1</v>
      </c>
      <c r="C608" s="71" t="e">
        <v>#N/A</v>
      </c>
    </row>
    <row r="609" spans="1:3" x14ac:dyDescent="0.45">
      <c r="A609" s="72">
        <v>37773</v>
      </c>
      <c r="B609" s="71">
        <v>89.7</v>
      </c>
      <c r="C609" s="71" t="e">
        <v>#N/A</v>
      </c>
    </row>
    <row r="610" spans="1:3" x14ac:dyDescent="0.45">
      <c r="A610" s="72">
        <v>37803</v>
      </c>
      <c r="B610" s="71">
        <v>90.9</v>
      </c>
      <c r="C610" s="71">
        <v>974.5</v>
      </c>
    </row>
    <row r="611" spans="1:3" x14ac:dyDescent="0.45">
      <c r="A611" s="72">
        <v>37834</v>
      </c>
      <c r="B611" s="71">
        <v>89.3</v>
      </c>
      <c r="C611" s="71" t="e">
        <v>#N/A</v>
      </c>
    </row>
    <row r="612" spans="1:3" x14ac:dyDescent="0.45">
      <c r="A612" s="72">
        <v>37865</v>
      </c>
      <c r="B612" s="71">
        <v>87.7</v>
      </c>
      <c r="C612" s="71" t="e">
        <v>#N/A</v>
      </c>
    </row>
    <row r="613" spans="1:3" x14ac:dyDescent="0.45">
      <c r="A613" s="72">
        <v>37895</v>
      </c>
      <c r="B613" s="71">
        <v>89.6</v>
      </c>
      <c r="C613" s="71">
        <v>995.97</v>
      </c>
    </row>
    <row r="614" spans="1:3" x14ac:dyDescent="0.45">
      <c r="A614" s="72">
        <v>37926</v>
      </c>
      <c r="B614" s="71">
        <v>93.7</v>
      </c>
      <c r="C614" s="71" t="e">
        <v>#N/A</v>
      </c>
    </row>
    <row r="615" spans="1:3" x14ac:dyDescent="0.45">
      <c r="A615" s="72">
        <v>37956</v>
      </c>
      <c r="B615" s="71">
        <v>92.6</v>
      </c>
      <c r="C615" s="71" t="e">
        <v>#N/A</v>
      </c>
    </row>
    <row r="616" spans="1:3" x14ac:dyDescent="0.45">
      <c r="A616" s="72">
        <v>37987</v>
      </c>
      <c r="B616" s="71">
        <v>103.8</v>
      </c>
      <c r="C616" s="71">
        <v>1111.92</v>
      </c>
    </row>
    <row r="617" spans="1:3" x14ac:dyDescent="0.45">
      <c r="A617" s="72">
        <v>38018</v>
      </c>
      <c r="B617" s="71">
        <v>94.4</v>
      </c>
      <c r="C617" s="71" t="e">
        <v>#N/A</v>
      </c>
    </row>
    <row r="618" spans="1:3" x14ac:dyDescent="0.45">
      <c r="A618" s="72">
        <v>38047</v>
      </c>
      <c r="B618" s="71">
        <v>95.8</v>
      </c>
      <c r="C618" s="71" t="e">
        <v>#N/A</v>
      </c>
    </row>
    <row r="619" spans="1:3" x14ac:dyDescent="0.45">
      <c r="A619" s="72">
        <v>38078</v>
      </c>
      <c r="B619" s="71">
        <v>94.2</v>
      </c>
      <c r="C619" s="71">
        <v>1126.21</v>
      </c>
    </row>
    <row r="620" spans="1:3" x14ac:dyDescent="0.45">
      <c r="A620" s="72">
        <v>38108</v>
      </c>
      <c r="B620" s="71">
        <v>90.2</v>
      </c>
      <c r="C620" s="71" t="e">
        <v>#N/A</v>
      </c>
    </row>
    <row r="621" spans="1:3" x14ac:dyDescent="0.45">
      <c r="A621" s="72">
        <v>38139</v>
      </c>
      <c r="B621" s="71">
        <v>95.6</v>
      </c>
      <c r="C621" s="71" t="e">
        <v>#N/A</v>
      </c>
    </row>
    <row r="622" spans="1:3" x14ac:dyDescent="0.45">
      <c r="A622" s="72">
        <v>38169</v>
      </c>
      <c r="B622" s="71">
        <v>96.7</v>
      </c>
      <c r="C622" s="71">
        <v>1140.8399999999999</v>
      </c>
    </row>
    <row r="623" spans="1:3" x14ac:dyDescent="0.45">
      <c r="A623" s="72">
        <v>38200</v>
      </c>
      <c r="B623" s="71">
        <v>95.9</v>
      </c>
      <c r="C623" s="71" t="e">
        <v>#N/A</v>
      </c>
    </row>
    <row r="624" spans="1:3" x14ac:dyDescent="0.45">
      <c r="A624" s="72">
        <v>38231</v>
      </c>
      <c r="B624" s="71">
        <v>94.2</v>
      </c>
      <c r="C624" s="71" t="e">
        <v>#N/A</v>
      </c>
    </row>
    <row r="625" spans="1:3" x14ac:dyDescent="0.45">
      <c r="A625" s="72">
        <v>38261</v>
      </c>
      <c r="B625" s="71">
        <v>91.7</v>
      </c>
      <c r="C625" s="71">
        <v>1114.58</v>
      </c>
    </row>
    <row r="626" spans="1:3" x14ac:dyDescent="0.45">
      <c r="A626" s="72">
        <v>38292</v>
      </c>
      <c r="B626" s="71">
        <v>92.8</v>
      </c>
      <c r="C626" s="71" t="e">
        <v>#N/A</v>
      </c>
    </row>
    <row r="627" spans="1:3" x14ac:dyDescent="0.45">
      <c r="A627" s="72">
        <v>38322</v>
      </c>
      <c r="B627" s="71">
        <v>97.1</v>
      </c>
      <c r="C627" s="71" t="e">
        <v>#N/A</v>
      </c>
    </row>
    <row r="628" spans="1:3" x14ac:dyDescent="0.45">
      <c r="A628" s="72">
        <v>38353</v>
      </c>
      <c r="B628" s="71">
        <v>95.5</v>
      </c>
      <c r="C628" s="71">
        <v>1211.92</v>
      </c>
    </row>
    <row r="629" spans="1:3" x14ac:dyDescent="0.45">
      <c r="A629" s="72">
        <v>38384</v>
      </c>
      <c r="B629" s="71">
        <v>94.1</v>
      </c>
      <c r="C629" s="71" t="e">
        <v>#N/A</v>
      </c>
    </row>
    <row r="630" spans="1:3" x14ac:dyDescent="0.45">
      <c r="A630" s="72">
        <v>38412</v>
      </c>
      <c r="B630" s="71">
        <v>92.6</v>
      </c>
      <c r="C630" s="71" t="e">
        <v>#N/A</v>
      </c>
    </row>
    <row r="631" spans="1:3" x14ac:dyDescent="0.45">
      <c r="A631" s="72">
        <v>38443</v>
      </c>
      <c r="B631" s="71">
        <v>87.7</v>
      </c>
      <c r="C631" s="71">
        <v>1180.5899999999999</v>
      </c>
    </row>
    <row r="632" spans="1:3" x14ac:dyDescent="0.45">
      <c r="A632" s="72">
        <v>38473</v>
      </c>
      <c r="B632" s="71">
        <v>86.9</v>
      </c>
      <c r="C632" s="71" t="e">
        <v>#N/A</v>
      </c>
    </row>
    <row r="633" spans="1:3" x14ac:dyDescent="0.45">
      <c r="A633" s="72">
        <v>38504</v>
      </c>
      <c r="B633" s="71">
        <v>96</v>
      </c>
      <c r="C633" s="71" t="e">
        <v>#N/A</v>
      </c>
    </row>
    <row r="634" spans="1:3" x14ac:dyDescent="0.45">
      <c r="A634" s="72">
        <v>38534</v>
      </c>
      <c r="B634" s="71">
        <v>96.5</v>
      </c>
      <c r="C634" s="71">
        <v>1191.33</v>
      </c>
    </row>
    <row r="635" spans="1:3" x14ac:dyDescent="0.45">
      <c r="A635" s="72">
        <v>38565</v>
      </c>
      <c r="B635" s="71">
        <v>89.1</v>
      </c>
      <c r="C635" s="71" t="e">
        <v>#N/A</v>
      </c>
    </row>
    <row r="636" spans="1:3" x14ac:dyDescent="0.45">
      <c r="A636" s="72">
        <v>38596</v>
      </c>
      <c r="B636" s="71">
        <v>76.900000000000006</v>
      </c>
      <c r="C636" s="71" t="e">
        <v>#N/A</v>
      </c>
    </row>
    <row r="637" spans="1:3" x14ac:dyDescent="0.45">
      <c r="A637" s="72">
        <v>38626</v>
      </c>
      <c r="B637" s="71">
        <v>74.2</v>
      </c>
      <c r="C637" s="71">
        <v>1228.81</v>
      </c>
    </row>
    <row r="638" spans="1:3" x14ac:dyDescent="0.45">
      <c r="A638" s="72">
        <v>38657</v>
      </c>
      <c r="B638" s="71">
        <v>81.599999999999994</v>
      </c>
      <c r="C638" s="71" t="e">
        <v>#N/A</v>
      </c>
    </row>
    <row r="639" spans="1:3" x14ac:dyDescent="0.45">
      <c r="A639" s="72">
        <v>38687</v>
      </c>
      <c r="B639" s="71">
        <v>91.5</v>
      </c>
      <c r="C639" s="71" t="e">
        <v>#N/A</v>
      </c>
    </row>
    <row r="640" spans="1:3" x14ac:dyDescent="0.45">
      <c r="A640" s="72">
        <v>38718</v>
      </c>
      <c r="B640" s="71">
        <v>91.2</v>
      </c>
      <c r="C640" s="71">
        <v>1248.29</v>
      </c>
    </row>
    <row r="641" spans="1:3" x14ac:dyDescent="0.45">
      <c r="A641" s="72">
        <v>38749</v>
      </c>
      <c r="B641" s="71">
        <v>86.7</v>
      </c>
      <c r="C641" s="71" t="e">
        <v>#N/A</v>
      </c>
    </row>
    <row r="642" spans="1:3" x14ac:dyDescent="0.45">
      <c r="A642" s="72">
        <v>38777</v>
      </c>
      <c r="B642" s="71">
        <v>88.9</v>
      </c>
      <c r="C642" s="71" t="e">
        <v>#N/A</v>
      </c>
    </row>
    <row r="643" spans="1:3" x14ac:dyDescent="0.45">
      <c r="A643" s="72">
        <v>38808</v>
      </c>
      <c r="B643" s="71">
        <v>87.4</v>
      </c>
      <c r="C643" s="71">
        <v>1294.83</v>
      </c>
    </row>
    <row r="644" spans="1:3" x14ac:dyDescent="0.45">
      <c r="A644" s="72">
        <v>38838</v>
      </c>
      <c r="B644" s="71">
        <v>79.099999999999994</v>
      </c>
      <c r="C644" s="71" t="e">
        <v>#N/A</v>
      </c>
    </row>
    <row r="645" spans="1:3" x14ac:dyDescent="0.45">
      <c r="A645" s="72">
        <v>38869</v>
      </c>
      <c r="B645" s="71">
        <v>84.9</v>
      </c>
      <c r="C645" s="71" t="e">
        <v>#N/A</v>
      </c>
    </row>
    <row r="646" spans="1:3" x14ac:dyDescent="0.45">
      <c r="A646" s="72">
        <v>38899</v>
      </c>
      <c r="B646" s="71">
        <v>84.7</v>
      </c>
      <c r="C646" s="71">
        <v>1270.2</v>
      </c>
    </row>
    <row r="647" spans="1:3" x14ac:dyDescent="0.45">
      <c r="A647" s="72">
        <v>38930</v>
      </c>
      <c r="B647" s="71">
        <v>82</v>
      </c>
      <c r="C647" s="71" t="e">
        <v>#N/A</v>
      </c>
    </row>
    <row r="648" spans="1:3" x14ac:dyDescent="0.45">
      <c r="A648" s="72">
        <v>38961</v>
      </c>
      <c r="B648" s="71">
        <v>85.4</v>
      </c>
      <c r="C648" s="71" t="e">
        <v>#N/A</v>
      </c>
    </row>
    <row r="649" spans="1:3" x14ac:dyDescent="0.45">
      <c r="A649" s="72">
        <v>38991</v>
      </c>
      <c r="B649" s="71">
        <v>93.6</v>
      </c>
      <c r="C649" s="71">
        <v>1335.85</v>
      </c>
    </row>
    <row r="650" spans="1:3" x14ac:dyDescent="0.45">
      <c r="A650" s="72">
        <v>39022</v>
      </c>
      <c r="B650" s="71">
        <v>92.1</v>
      </c>
      <c r="C650" s="71" t="e">
        <v>#N/A</v>
      </c>
    </row>
    <row r="651" spans="1:3" x14ac:dyDescent="0.45">
      <c r="A651" s="72">
        <v>39052</v>
      </c>
      <c r="B651" s="71">
        <v>91.7</v>
      </c>
      <c r="C651" s="71" t="e">
        <v>#N/A</v>
      </c>
    </row>
    <row r="652" spans="1:3" x14ac:dyDescent="0.45">
      <c r="A652" s="72">
        <v>39083</v>
      </c>
      <c r="B652" s="71">
        <v>96.9</v>
      </c>
      <c r="C652" s="71">
        <v>1418.3</v>
      </c>
    </row>
    <row r="653" spans="1:3" x14ac:dyDescent="0.45">
      <c r="A653" s="72">
        <v>39114</v>
      </c>
      <c r="B653" s="71">
        <v>91.3</v>
      </c>
      <c r="C653" s="71" t="e">
        <v>#N/A</v>
      </c>
    </row>
    <row r="654" spans="1:3" x14ac:dyDescent="0.45">
      <c r="A654" s="72">
        <v>39142</v>
      </c>
      <c r="B654" s="71">
        <v>88.4</v>
      </c>
      <c r="C654" s="71" t="e">
        <v>#N/A</v>
      </c>
    </row>
    <row r="655" spans="1:3" x14ac:dyDescent="0.45">
      <c r="A655" s="72">
        <v>39173</v>
      </c>
      <c r="B655" s="71">
        <v>87.1</v>
      </c>
      <c r="C655" s="71">
        <v>1420.86</v>
      </c>
    </row>
    <row r="656" spans="1:3" x14ac:dyDescent="0.45">
      <c r="A656" s="72">
        <v>39203</v>
      </c>
      <c r="B656" s="71">
        <v>88.3</v>
      </c>
      <c r="C656" s="71" t="e">
        <v>#N/A</v>
      </c>
    </row>
    <row r="657" spans="1:3" x14ac:dyDescent="0.45">
      <c r="A657" s="72">
        <v>39234</v>
      </c>
      <c r="B657" s="71">
        <v>85.3</v>
      </c>
      <c r="C657" s="71" t="e">
        <v>#N/A</v>
      </c>
    </row>
    <row r="658" spans="1:3" x14ac:dyDescent="0.45">
      <c r="A658" s="72">
        <v>39264</v>
      </c>
      <c r="B658" s="71">
        <v>90.4</v>
      </c>
      <c r="C658" s="71">
        <v>1503.35</v>
      </c>
    </row>
    <row r="659" spans="1:3" x14ac:dyDescent="0.45">
      <c r="A659" s="72">
        <v>39295</v>
      </c>
      <c r="B659" s="71">
        <v>83.4</v>
      </c>
      <c r="C659" s="71" t="e">
        <v>#N/A</v>
      </c>
    </row>
    <row r="660" spans="1:3" x14ac:dyDescent="0.45">
      <c r="A660" s="72">
        <v>39326</v>
      </c>
      <c r="B660" s="71">
        <v>83.4</v>
      </c>
      <c r="C660" s="71" t="e">
        <v>#N/A</v>
      </c>
    </row>
    <row r="661" spans="1:3" x14ac:dyDescent="0.45">
      <c r="A661" s="72">
        <v>39356</v>
      </c>
      <c r="B661" s="71">
        <v>80.900000000000006</v>
      </c>
      <c r="C661" s="71">
        <v>1526.75</v>
      </c>
    </row>
    <row r="662" spans="1:3" x14ac:dyDescent="0.45">
      <c r="A662" s="72">
        <v>39387</v>
      </c>
      <c r="B662" s="71">
        <v>76.099999999999994</v>
      </c>
      <c r="C662" s="71" t="e">
        <v>#N/A</v>
      </c>
    </row>
    <row r="663" spans="1:3" x14ac:dyDescent="0.45">
      <c r="A663" s="72">
        <v>39417</v>
      </c>
      <c r="B663" s="71">
        <v>75.5</v>
      </c>
      <c r="C663" s="71" t="e">
        <v>#N/A</v>
      </c>
    </row>
    <row r="664" spans="1:3" x14ac:dyDescent="0.45">
      <c r="A664" s="72">
        <v>39448</v>
      </c>
      <c r="B664" s="71">
        <v>78.400000000000006</v>
      </c>
      <c r="C664" s="71">
        <v>1468.36</v>
      </c>
    </row>
    <row r="665" spans="1:3" x14ac:dyDescent="0.45">
      <c r="A665" s="72">
        <v>39479</v>
      </c>
      <c r="B665" s="71">
        <v>70.8</v>
      </c>
      <c r="C665" s="71" t="e">
        <v>#N/A</v>
      </c>
    </row>
    <row r="666" spans="1:3" x14ac:dyDescent="0.45">
      <c r="A666" s="72">
        <v>39508</v>
      </c>
      <c r="B666" s="71">
        <v>69.5</v>
      </c>
      <c r="C666" s="71" t="e">
        <v>#N/A</v>
      </c>
    </row>
    <row r="667" spans="1:3" x14ac:dyDescent="0.45">
      <c r="A667" s="72">
        <v>39539</v>
      </c>
      <c r="B667" s="71">
        <v>62.6</v>
      </c>
      <c r="C667" s="71">
        <v>1322.7</v>
      </c>
    </row>
    <row r="668" spans="1:3" x14ac:dyDescent="0.45">
      <c r="A668" s="72">
        <v>39569</v>
      </c>
      <c r="B668" s="71">
        <v>59.8</v>
      </c>
      <c r="C668" s="71" t="e">
        <v>#N/A</v>
      </c>
    </row>
    <row r="669" spans="1:3" x14ac:dyDescent="0.45">
      <c r="A669" s="72">
        <v>39600</v>
      </c>
      <c r="B669" s="71">
        <v>56.4</v>
      </c>
      <c r="C669" s="71" t="e">
        <v>#N/A</v>
      </c>
    </row>
    <row r="670" spans="1:3" x14ac:dyDescent="0.45">
      <c r="A670" s="72">
        <v>39630</v>
      </c>
      <c r="B670" s="71">
        <v>61.2</v>
      </c>
      <c r="C670" s="71">
        <v>1280</v>
      </c>
    </row>
    <row r="671" spans="1:3" x14ac:dyDescent="0.45">
      <c r="A671" s="72">
        <v>39661</v>
      </c>
      <c r="B671" s="71">
        <v>63</v>
      </c>
      <c r="C671" s="71" t="e">
        <v>#N/A</v>
      </c>
    </row>
    <row r="672" spans="1:3" x14ac:dyDescent="0.45">
      <c r="A672" s="72">
        <v>39692</v>
      </c>
      <c r="B672" s="71">
        <v>70.3</v>
      </c>
      <c r="C672" s="71" t="e">
        <v>#N/A</v>
      </c>
    </row>
    <row r="673" spans="1:3" x14ac:dyDescent="0.45">
      <c r="A673" s="72">
        <v>39722</v>
      </c>
      <c r="B673" s="71">
        <v>57.6</v>
      </c>
      <c r="C673" s="71">
        <v>1166.3599999999999</v>
      </c>
    </row>
    <row r="674" spans="1:3" x14ac:dyDescent="0.45">
      <c r="A674" s="72">
        <v>39753</v>
      </c>
      <c r="B674" s="71">
        <v>55.3</v>
      </c>
      <c r="C674" s="71" t="e">
        <v>#N/A</v>
      </c>
    </row>
    <row r="675" spans="1:3" x14ac:dyDescent="0.45">
      <c r="A675" s="72">
        <v>39783</v>
      </c>
      <c r="B675" s="71">
        <v>60.1</v>
      </c>
      <c r="C675" s="71" t="e">
        <v>#N/A</v>
      </c>
    </row>
    <row r="676" spans="1:3" x14ac:dyDescent="0.45">
      <c r="A676" s="72">
        <v>39814</v>
      </c>
      <c r="B676" s="71">
        <v>61.2</v>
      </c>
      <c r="C676" s="71">
        <v>903.25</v>
      </c>
    </row>
    <row r="677" spans="1:3" x14ac:dyDescent="0.45">
      <c r="A677" s="72">
        <v>39845</v>
      </c>
      <c r="B677" s="71">
        <v>56.3</v>
      </c>
      <c r="C677" s="71" t="e">
        <v>#N/A</v>
      </c>
    </row>
    <row r="678" spans="1:3" x14ac:dyDescent="0.45">
      <c r="A678" s="72">
        <v>39873</v>
      </c>
      <c r="B678" s="71">
        <v>57.3</v>
      </c>
      <c r="C678" s="71" t="e">
        <v>#N/A</v>
      </c>
    </row>
    <row r="679" spans="1:3" x14ac:dyDescent="0.45">
      <c r="A679" s="72">
        <v>39904</v>
      </c>
      <c r="B679" s="71">
        <v>65.099999999999994</v>
      </c>
      <c r="C679" s="71">
        <v>797.87</v>
      </c>
    </row>
    <row r="680" spans="1:3" x14ac:dyDescent="0.45">
      <c r="A680" s="72">
        <v>39934</v>
      </c>
      <c r="B680" s="71">
        <v>68.7</v>
      </c>
      <c r="C680" s="71" t="e">
        <v>#N/A</v>
      </c>
    </row>
    <row r="681" spans="1:3" x14ac:dyDescent="0.45">
      <c r="A681" s="72">
        <v>39965</v>
      </c>
      <c r="B681" s="71">
        <v>70.8</v>
      </c>
      <c r="C681" s="71" t="e">
        <v>#N/A</v>
      </c>
    </row>
    <row r="682" spans="1:3" x14ac:dyDescent="0.45">
      <c r="A682" s="72">
        <v>39995</v>
      </c>
      <c r="B682" s="71">
        <v>66</v>
      </c>
      <c r="C682" s="71">
        <v>919.32</v>
      </c>
    </row>
    <row r="683" spans="1:3" x14ac:dyDescent="0.45">
      <c r="A683" s="72">
        <v>40026</v>
      </c>
      <c r="B683" s="71">
        <v>65.7</v>
      </c>
      <c r="C683" s="71" t="e">
        <v>#N/A</v>
      </c>
    </row>
    <row r="684" spans="1:3" x14ac:dyDescent="0.45">
      <c r="A684" s="72">
        <v>40057</v>
      </c>
      <c r="B684" s="71">
        <v>73.5</v>
      </c>
      <c r="C684" s="71" t="e">
        <v>#N/A</v>
      </c>
    </row>
    <row r="685" spans="1:3" x14ac:dyDescent="0.45">
      <c r="A685" s="72">
        <v>40087</v>
      </c>
      <c r="B685" s="71">
        <v>70.599999999999994</v>
      </c>
      <c r="C685" s="71">
        <v>1057.08</v>
      </c>
    </row>
    <row r="686" spans="1:3" x14ac:dyDescent="0.45">
      <c r="A686" s="72">
        <v>40118</v>
      </c>
      <c r="B686" s="71">
        <v>67.400000000000006</v>
      </c>
      <c r="C686" s="71" t="e">
        <v>#N/A</v>
      </c>
    </row>
    <row r="687" spans="1:3" x14ac:dyDescent="0.45">
      <c r="A687" s="72">
        <v>40148</v>
      </c>
      <c r="B687" s="71">
        <v>72.5</v>
      </c>
      <c r="C687" s="71" t="e">
        <v>#N/A</v>
      </c>
    </row>
    <row r="688" spans="1:3" x14ac:dyDescent="0.45">
      <c r="A688" s="72">
        <v>40179</v>
      </c>
      <c r="B688" s="71">
        <v>74.400000000000006</v>
      </c>
      <c r="C688" s="71">
        <v>1115.0999999999999</v>
      </c>
    </row>
    <row r="689" spans="1:3" x14ac:dyDescent="0.45">
      <c r="A689" s="72">
        <v>40210</v>
      </c>
      <c r="B689" s="71">
        <v>73.599999999999994</v>
      </c>
      <c r="C689" s="71" t="e">
        <v>#N/A</v>
      </c>
    </row>
    <row r="690" spans="1:3" x14ac:dyDescent="0.45">
      <c r="A690" s="72">
        <v>40238</v>
      </c>
      <c r="B690" s="71">
        <v>73.599999999999994</v>
      </c>
      <c r="C690" s="71" t="e">
        <v>#N/A</v>
      </c>
    </row>
    <row r="691" spans="1:3" x14ac:dyDescent="0.45">
      <c r="A691" s="72">
        <v>40269</v>
      </c>
      <c r="B691" s="71">
        <v>72.2</v>
      </c>
      <c r="C691" s="71">
        <v>1169.43</v>
      </c>
    </row>
    <row r="692" spans="1:3" x14ac:dyDescent="0.45">
      <c r="A692" s="72">
        <v>40299</v>
      </c>
      <c r="B692" s="71">
        <v>73.599999999999994</v>
      </c>
      <c r="C692" s="71" t="e">
        <v>#N/A</v>
      </c>
    </row>
    <row r="693" spans="1:3" x14ac:dyDescent="0.45">
      <c r="A693" s="72">
        <v>40330</v>
      </c>
      <c r="B693" s="71">
        <v>76</v>
      </c>
      <c r="C693" s="71" t="e">
        <v>#N/A</v>
      </c>
    </row>
    <row r="694" spans="1:3" x14ac:dyDescent="0.45">
      <c r="A694" s="72">
        <v>40360</v>
      </c>
      <c r="B694" s="71">
        <v>67.8</v>
      </c>
      <c r="C694" s="71">
        <v>1030.71</v>
      </c>
    </row>
    <row r="695" spans="1:3" x14ac:dyDescent="0.45">
      <c r="A695" s="72">
        <v>40391</v>
      </c>
      <c r="B695" s="71">
        <v>68.900000000000006</v>
      </c>
      <c r="C695" s="71" t="e">
        <v>#N/A</v>
      </c>
    </row>
    <row r="696" spans="1:3" x14ac:dyDescent="0.45">
      <c r="A696" s="72">
        <v>40422</v>
      </c>
      <c r="B696" s="71">
        <v>68.2</v>
      </c>
      <c r="C696" s="71" t="e">
        <v>#N/A</v>
      </c>
    </row>
    <row r="697" spans="1:3" x14ac:dyDescent="0.45">
      <c r="A697" s="72">
        <v>40452</v>
      </c>
      <c r="B697" s="71">
        <v>67.7</v>
      </c>
      <c r="C697" s="71">
        <v>1141.2</v>
      </c>
    </row>
    <row r="698" spans="1:3" x14ac:dyDescent="0.45">
      <c r="A698" s="72">
        <v>40483</v>
      </c>
      <c r="B698" s="71">
        <v>71.599999999999994</v>
      </c>
      <c r="C698" s="71" t="e">
        <v>#N/A</v>
      </c>
    </row>
    <row r="699" spans="1:3" x14ac:dyDescent="0.45">
      <c r="A699" s="72">
        <v>40513</v>
      </c>
      <c r="B699" s="71">
        <v>74.5</v>
      </c>
      <c r="C699" s="71" t="e">
        <v>#N/A</v>
      </c>
    </row>
    <row r="700" spans="1:3" x14ac:dyDescent="0.45">
      <c r="A700" s="72">
        <v>40544</v>
      </c>
      <c r="B700" s="71">
        <v>74.2</v>
      </c>
      <c r="C700" s="71">
        <v>1257.6400000000001</v>
      </c>
    </row>
    <row r="701" spans="1:3" x14ac:dyDescent="0.45">
      <c r="A701" s="72">
        <v>40575</v>
      </c>
      <c r="B701" s="71">
        <v>77.5</v>
      </c>
      <c r="C701" s="71" t="e">
        <v>#N/A</v>
      </c>
    </row>
    <row r="702" spans="1:3" x14ac:dyDescent="0.45">
      <c r="A702" s="72">
        <v>40603</v>
      </c>
      <c r="B702" s="71">
        <v>67.5</v>
      </c>
      <c r="C702" s="71" t="e">
        <v>#N/A</v>
      </c>
    </row>
    <row r="703" spans="1:3" x14ac:dyDescent="0.45">
      <c r="A703" s="72">
        <v>40634</v>
      </c>
      <c r="B703" s="71">
        <v>69.8</v>
      </c>
      <c r="C703" s="71">
        <v>1325.83</v>
      </c>
    </row>
    <row r="704" spans="1:3" x14ac:dyDescent="0.45">
      <c r="A704" s="72">
        <v>40664</v>
      </c>
      <c r="B704" s="71">
        <v>74.3</v>
      </c>
      <c r="C704" s="71" t="e">
        <v>#N/A</v>
      </c>
    </row>
    <row r="705" spans="1:3" x14ac:dyDescent="0.45">
      <c r="A705" s="72">
        <v>40695</v>
      </c>
      <c r="B705" s="71">
        <v>71.5</v>
      </c>
      <c r="C705" s="71" t="e">
        <v>#N/A</v>
      </c>
    </row>
    <row r="706" spans="1:3" x14ac:dyDescent="0.45">
      <c r="A706" s="72">
        <v>40725</v>
      </c>
      <c r="B706" s="71">
        <v>63.7</v>
      </c>
      <c r="C706" s="71">
        <v>1320.64</v>
      </c>
    </row>
    <row r="707" spans="1:3" x14ac:dyDescent="0.45">
      <c r="A707" s="72">
        <v>40756</v>
      </c>
      <c r="B707" s="71">
        <v>55.8</v>
      </c>
      <c r="C707" s="71" t="e">
        <v>#N/A</v>
      </c>
    </row>
    <row r="708" spans="1:3" x14ac:dyDescent="0.45">
      <c r="A708" s="72">
        <v>40787</v>
      </c>
      <c r="B708" s="71">
        <v>59.5</v>
      </c>
      <c r="C708" s="71" t="e">
        <v>#N/A</v>
      </c>
    </row>
    <row r="709" spans="1:3" x14ac:dyDescent="0.45">
      <c r="A709" s="72">
        <v>40817</v>
      </c>
      <c r="B709" s="71">
        <v>60.8</v>
      </c>
      <c r="C709" s="71">
        <v>1131.42</v>
      </c>
    </row>
    <row r="710" spans="1:3" x14ac:dyDescent="0.45">
      <c r="A710" s="72">
        <v>40848</v>
      </c>
      <c r="B710" s="71">
        <v>63.7</v>
      </c>
      <c r="C710" s="71" t="e">
        <v>#N/A</v>
      </c>
    </row>
    <row r="711" spans="1:3" x14ac:dyDescent="0.45">
      <c r="A711" s="72">
        <v>40878</v>
      </c>
      <c r="B711" s="71">
        <v>69.900000000000006</v>
      </c>
      <c r="C711" s="71" t="e">
        <v>#N/A</v>
      </c>
    </row>
    <row r="712" spans="1:3" x14ac:dyDescent="0.45">
      <c r="A712" s="72">
        <v>40909</v>
      </c>
      <c r="B712" s="71">
        <v>75</v>
      </c>
      <c r="C712" s="71">
        <v>1257.5999999999999</v>
      </c>
    </row>
    <row r="713" spans="1:3" x14ac:dyDescent="0.45">
      <c r="A713" s="72">
        <v>40940</v>
      </c>
      <c r="B713" s="71">
        <v>75.3</v>
      </c>
      <c r="C713" s="71" t="e">
        <v>#N/A</v>
      </c>
    </row>
    <row r="714" spans="1:3" x14ac:dyDescent="0.45">
      <c r="A714" s="72">
        <v>40969</v>
      </c>
      <c r="B714" s="71">
        <v>76.2</v>
      </c>
      <c r="C714" s="71" t="e">
        <v>#N/A</v>
      </c>
    </row>
    <row r="715" spans="1:3" x14ac:dyDescent="0.45">
      <c r="A715" s="72">
        <v>41000</v>
      </c>
      <c r="B715" s="71">
        <v>76.400000000000006</v>
      </c>
      <c r="C715" s="71">
        <v>1408.47</v>
      </c>
    </row>
    <row r="716" spans="1:3" x14ac:dyDescent="0.45">
      <c r="A716" s="72">
        <v>41030</v>
      </c>
      <c r="B716" s="71">
        <v>79.3</v>
      </c>
      <c r="C716" s="71" t="e">
        <v>#N/A</v>
      </c>
    </row>
    <row r="717" spans="1:3" x14ac:dyDescent="0.45">
      <c r="A717" s="72">
        <v>41061</v>
      </c>
      <c r="B717" s="71">
        <v>73.2</v>
      </c>
      <c r="C717" s="71" t="e">
        <v>#N/A</v>
      </c>
    </row>
    <row r="718" spans="1:3" x14ac:dyDescent="0.45">
      <c r="A718" s="72">
        <v>41091</v>
      </c>
      <c r="B718" s="71">
        <v>72.3</v>
      </c>
      <c r="C718" s="71">
        <v>1362.16</v>
      </c>
    </row>
    <row r="719" spans="1:3" x14ac:dyDescent="0.45">
      <c r="A719" s="72">
        <v>41122</v>
      </c>
      <c r="B719" s="71">
        <v>74.3</v>
      </c>
      <c r="C719" s="71" t="e">
        <v>#N/A</v>
      </c>
    </row>
    <row r="720" spans="1:3" x14ac:dyDescent="0.45">
      <c r="A720" s="72">
        <v>41153</v>
      </c>
      <c r="B720" s="71">
        <v>78.3</v>
      </c>
      <c r="C720" s="71" t="e">
        <v>#N/A</v>
      </c>
    </row>
    <row r="721" spans="1:3" x14ac:dyDescent="0.45">
      <c r="A721" s="72">
        <v>41183</v>
      </c>
      <c r="B721" s="71">
        <v>82.6</v>
      </c>
      <c r="C721" s="71">
        <v>1440.67</v>
      </c>
    </row>
    <row r="722" spans="1:3" x14ac:dyDescent="0.45">
      <c r="A722" s="72">
        <v>41214</v>
      </c>
      <c r="B722" s="71">
        <v>82.7</v>
      </c>
      <c r="C722" s="71" t="e">
        <v>#N/A</v>
      </c>
    </row>
    <row r="723" spans="1:3" x14ac:dyDescent="0.45">
      <c r="A723" s="72">
        <v>41244</v>
      </c>
      <c r="B723" s="71">
        <v>72.900000000000006</v>
      </c>
      <c r="C723" s="71" t="e">
        <v>#N/A</v>
      </c>
    </row>
    <row r="724" spans="1:3" x14ac:dyDescent="0.45">
      <c r="A724" s="72">
        <v>41275</v>
      </c>
      <c r="B724" s="71">
        <v>73.8</v>
      </c>
      <c r="C724" s="71">
        <v>1426.19</v>
      </c>
    </row>
    <row r="725" spans="1:3" x14ac:dyDescent="0.45">
      <c r="A725" s="72">
        <v>41306</v>
      </c>
      <c r="B725" s="71">
        <v>77.599999999999994</v>
      </c>
      <c r="C725" s="71" t="e">
        <v>#N/A</v>
      </c>
    </row>
    <row r="726" spans="1:3" x14ac:dyDescent="0.45">
      <c r="A726" s="72">
        <v>41334</v>
      </c>
      <c r="B726" s="71">
        <v>78.599999999999994</v>
      </c>
      <c r="C726" s="71" t="e">
        <v>#N/A</v>
      </c>
    </row>
    <row r="727" spans="1:3" x14ac:dyDescent="0.45">
      <c r="A727" s="72">
        <v>41365</v>
      </c>
      <c r="B727" s="71">
        <v>76.400000000000006</v>
      </c>
      <c r="C727" s="71">
        <v>1569.19</v>
      </c>
    </row>
    <row r="728" spans="1:3" x14ac:dyDescent="0.45">
      <c r="A728" s="72">
        <v>41395</v>
      </c>
      <c r="B728" s="71">
        <v>84.5</v>
      </c>
      <c r="C728" s="71" t="e">
        <v>#N/A</v>
      </c>
    </row>
    <row r="729" spans="1:3" x14ac:dyDescent="0.45">
      <c r="A729" s="72">
        <v>41426</v>
      </c>
      <c r="B729" s="71">
        <v>84.1</v>
      </c>
      <c r="C729" s="71" t="e">
        <v>#N/A</v>
      </c>
    </row>
    <row r="730" spans="1:3" x14ac:dyDescent="0.45">
      <c r="A730" s="72">
        <v>41456</v>
      </c>
      <c r="B730" s="71">
        <v>85.1</v>
      </c>
      <c r="C730" s="71">
        <v>1606.28</v>
      </c>
    </row>
    <row r="731" spans="1:3" x14ac:dyDescent="0.45">
      <c r="A731" s="72">
        <v>41487</v>
      </c>
      <c r="B731" s="71">
        <v>82.1</v>
      </c>
      <c r="C731" s="71" t="e">
        <v>#N/A</v>
      </c>
    </row>
    <row r="732" spans="1:3" x14ac:dyDescent="0.45">
      <c r="A732" s="72">
        <v>41518</v>
      </c>
      <c r="B732" s="71">
        <v>77.5</v>
      </c>
      <c r="C732" s="71" t="e">
        <v>#N/A</v>
      </c>
    </row>
    <row r="733" spans="1:3" x14ac:dyDescent="0.45">
      <c r="A733" s="72">
        <v>41548</v>
      </c>
      <c r="B733" s="71">
        <v>73.2</v>
      </c>
      <c r="C733" s="71">
        <v>1681.55</v>
      </c>
    </row>
    <row r="734" spans="1:3" x14ac:dyDescent="0.45">
      <c r="A734" s="72">
        <v>41579</v>
      </c>
      <c r="B734" s="71">
        <v>75.099999999999994</v>
      </c>
      <c r="C734" s="71" t="e">
        <v>#N/A</v>
      </c>
    </row>
    <row r="735" spans="1:3" x14ac:dyDescent="0.45">
      <c r="A735" s="72">
        <v>41609</v>
      </c>
      <c r="B735" s="71">
        <v>82.5</v>
      </c>
      <c r="C735" s="71" t="e">
        <v>#N/A</v>
      </c>
    </row>
    <row r="736" spans="1:3" x14ac:dyDescent="0.45">
      <c r="A736" s="72">
        <v>41640</v>
      </c>
      <c r="B736" s="71">
        <v>81.2</v>
      </c>
      <c r="C736" s="71">
        <v>1848.36</v>
      </c>
    </row>
    <row r="737" spans="1:3" x14ac:dyDescent="0.45">
      <c r="A737" s="72">
        <v>41671</v>
      </c>
      <c r="B737" s="71">
        <v>81.599999999999994</v>
      </c>
      <c r="C737" s="71" t="e">
        <v>#N/A</v>
      </c>
    </row>
    <row r="738" spans="1:3" x14ac:dyDescent="0.45">
      <c r="A738" s="72">
        <v>41699</v>
      </c>
      <c r="B738" s="71">
        <v>80</v>
      </c>
      <c r="C738" s="71" t="e">
        <v>#N/A</v>
      </c>
    </row>
    <row r="739" spans="1:3" x14ac:dyDescent="0.45">
      <c r="A739" s="72">
        <v>41730</v>
      </c>
      <c r="B739" s="71">
        <v>84.1</v>
      </c>
      <c r="C739" s="71">
        <v>1872.34</v>
      </c>
    </row>
    <row r="740" spans="1:3" x14ac:dyDescent="0.45">
      <c r="A740" s="72">
        <v>41760</v>
      </c>
      <c r="B740" s="71">
        <v>81.900000000000006</v>
      </c>
      <c r="C740" s="71" t="e">
        <v>#N/A</v>
      </c>
    </row>
    <row r="741" spans="1:3" x14ac:dyDescent="0.45">
      <c r="A741" s="72">
        <v>41791</v>
      </c>
      <c r="B741" s="71">
        <v>82.5</v>
      </c>
      <c r="C741" s="71" t="e">
        <v>#N/A</v>
      </c>
    </row>
    <row r="742" spans="1:3" x14ac:dyDescent="0.45">
      <c r="A742" s="72">
        <v>41821</v>
      </c>
      <c r="B742" s="71">
        <v>81.8</v>
      </c>
      <c r="C742" s="71">
        <v>1960.23</v>
      </c>
    </row>
    <row r="743" spans="1:3" x14ac:dyDescent="0.45">
      <c r="A743" s="72">
        <v>41852</v>
      </c>
      <c r="B743" s="71">
        <v>82.5</v>
      </c>
      <c r="C743" s="71" t="e">
        <v>#N/A</v>
      </c>
    </row>
    <row r="744" spans="1:3" x14ac:dyDescent="0.45">
      <c r="A744" s="72">
        <v>41883</v>
      </c>
      <c r="B744" s="71">
        <v>84.6</v>
      </c>
      <c r="C744" s="71" t="e">
        <v>#N/A</v>
      </c>
    </row>
    <row r="745" spans="1:3" x14ac:dyDescent="0.45">
      <c r="A745" s="72">
        <v>41913</v>
      </c>
      <c r="B745" s="71">
        <v>86.9</v>
      </c>
      <c r="C745" s="71">
        <v>1972.29</v>
      </c>
    </row>
    <row r="746" spans="1:3" x14ac:dyDescent="0.45">
      <c r="A746" s="72">
        <v>41944</v>
      </c>
      <c r="B746" s="71">
        <v>88.8</v>
      </c>
      <c r="C746" s="71" t="e">
        <v>#N/A</v>
      </c>
    </row>
    <row r="747" spans="1:3" x14ac:dyDescent="0.45">
      <c r="A747" s="72">
        <v>41974</v>
      </c>
      <c r="B747" s="71">
        <v>93.6</v>
      </c>
      <c r="C747" s="71" t="e">
        <v>#N/A</v>
      </c>
    </row>
    <row r="748" spans="1:3" x14ac:dyDescent="0.45">
      <c r="A748" s="72">
        <v>42005</v>
      </c>
      <c r="B748" s="71">
        <v>98.1</v>
      </c>
      <c r="C748" s="71">
        <v>2058.9</v>
      </c>
    </row>
    <row r="749" spans="1:3" x14ac:dyDescent="0.45">
      <c r="A749" s="72">
        <v>42036</v>
      </c>
      <c r="B749" s="71">
        <v>95.4</v>
      </c>
      <c r="C749" s="71" t="e">
        <v>#N/A</v>
      </c>
    </row>
    <row r="750" spans="1:3" x14ac:dyDescent="0.45">
      <c r="A750" s="72">
        <v>42064</v>
      </c>
      <c r="B750" s="71">
        <v>93</v>
      </c>
      <c r="C750" s="71" t="e">
        <v>#N/A</v>
      </c>
    </row>
    <row r="751" spans="1:3" x14ac:dyDescent="0.45">
      <c r="A751" s="72">
        <v>42095</v>
      </c>
      <c r="B751" s="71">
        <v>95.9</v>
      </c>
      <c r="C751" s="71">
        <v>2067.89</v>
      </c>
    </row>
    <row r="752" spans="1:3" x14ac:dyDescent="0.45">
      <c r="A752" s="72">
        <v>42125</v>
      </c>
      <c r="B752" s="71">
        <v>90.7</v>
      </c>
      <c r="C752" s="71" t="e">
        <v>#N/A</v>
      </c>
    </row>
    <row r="753" spans="1:3" x14ac:dyDescent="0.45">
      <c r="A753" s="72">
        <v>42156</v>
      </c>
      <c r="B753" s="71">
        <v>96.1</v>
      </c>
      <c r="C753" s="71" t="e">
        <v>#N/A</v>
      </c>
    </row>
    <row r="754" spans="1:3" x14ac:dyDescent="0.45">
      <c r="A754" s="72">
        <v>42186</v>
      </c>
      <c r="B754" s="71">
        <v>93.1</v>
      </c>
      <c r="C754" s="71">
        <v>2063.11</v>
      </c>
    </row>
    <row r="755" spans="1:3" x14ac:dyDescent="0.45">
      <c r="A755" s="72">
        <v>42217</v>
      </c>
      <c r="B755" s="71">
        <v>91.9</v>
      </c>
      <c r="C755" s="71" t="e">
        <v>#N/A</v>
      </c>
    </row>
    <row r="756" spans="1:3" x14ac:dyDescent="0.45">
      <c r="A756" s="72">
        <v>42248</v>
      </c>
      <c r="B756" s="71">
        <v>87.2</v>
      </c>
      <c r="C756" s="71" t="e">
        <v>#N/A</v>
      </c>
    </row>
    <row r="757" spans="1:3" x14ac:dyDescent="0.45">
      <c r="A757" s="72">
        <v>42278</v>
      </c>
      <c r="B757" s="71">
        <v>90</v>
      </c>
      <c r="C757" s="71">
        <v>1920.03</v>
      </c>
    </row>
    <row r="758" spans="1:3" x14ac:dyDescent="0.45">
      <c r="A758" s="72">
        <v>42309</v>
      </c>
      <c r="B758" s="71">
        <v>91.3</v>
      </c>
      <c r="C758" s="71" t="e">
        <v>#N/A</v>
      </c>
    </row>
    <row r="759" spans="1:3" x14ac:dyDescent="0.45">
      <c r="A759" s="72">
        <v>42339</v>
      </c>
      <c r="B759" s="71">
        <v>92.6</v>
      </c>
      <c r="C759" s="71" t="e">
        <v>#N/A</v>
      </c>
    </row>
    <row r="760" spans="1:3" x14ac:dyDescent="0.45">
      <c r="A760" s="72">
        <v>42370</v>
      </c>
      <c r="B760" s="71">
        <v>92</v>
      </c>
      <c r="C760" s="71">
        <v>2043.94</v>
      </c>
    </row>
    <row r="761" spans="1:3" x14ac:dyDescent="0.45">
      <c r="A761" s="72">
        <v>42401</v>
      </c>
      <c r="B761" s="71">
        <v>91.7</v>
      </c>
      <c r="C761" s="71" t="e">
        <v>#N/A</v>
      </c>
    </row>
    <row r="762" spans="1:3" x14ac:dyDescent="0.45">
      <c r="A762" s="72">
        <v>42430</v>
      </c>
      <c r="B762" s="71">
        <v>91</v>
      </c>
      <c r="C762" s="71" t="e">
        <v>#N/A</v>
      </c>
    </row>
    <row r="763" spans="1:3" x14ac:dyDescent="0.45">
      <c r="A763" s="72">
        <v>42461</v>
      </c>
      <c r="B763" s="71">
        <v>89</v>
      </c>
      <c r="C763" s="71">
        <v>2059.7399999999998</v>
      </c>
    </row>
    <row r="764" spans="1:3" x14ac:dyDescent="0.45">
      <c r="A764" s="72">
        <v>42491</v>
      </c>
      <c r="B764" s="71">
        <v>94.7</v>
      </c>
      <c r="C764" s="71" t="e">
        <v>#N/A</v>
      </c>
    </row>
    <row r="765" spans="1:3" x14ac:dyDescent="0.45">
      <c r="A765" s="72">
        <v>42522</v>
      </c>
      <c r="B765" s="71">
        <v>93.5</v>
      </c>
      <c r="C765" s="71" t="e">
        <v>#N/A</v>
      </c>
    </row>
    <row r="766" spans="1:3" x14ac:dyDescent="0.45">
      <c r="A766" s="72">
        <v>42552</v>
      </c>
      <c r="B766" s="71">
        <v>90</v>
      </c>
      <c r="C766" s="71">
        <v>2098.86</v>
      </c>
    </row>
    <row r="767" spans="1:3" x14ac:dyDescent="0.45">
      <c r="A767" s="72">
        <v>42583</v>
      </c>
      <c r="B767" s="71">
        <v>89.8</v>
      </c>
      <c r="C767" s="71" t="e">
        <v>#N/A</v>
      </c>
    </row>
    <row r="768" spans="1:3" x14ac:dyDescent="0.45">
      <c r="A768" s="72">
        <v>42614</v>
      </c>
      <c r="B768" s="71">
        <v>91.2</v>
      </c>
      <c r="C768" s="71" t="e">
        <v>#N/A</v>
      </c>
    </row>
    <row r="769" spans="1:3" x14ac:dyDescent="0.45">
      <c r="A769" s="72">
        <v>42644</v>
      </c>
      <c r="B769" s="71">
        <v>87.2</v>
      </c>
      <c r="C769" s="71">
        <v>2168.27</v>
      </c>
    </row>
    <row r="770" spans="1:3" x14ac:dyDescent="0.45">
      <c r="A770" s="72">
        <v>42675</v>
      </c>
      <c r="B770" s="71">
        <v>93.8</v>
      </c>
      <c r="C770" s="71" t="e">
        <v>#N/A</v>
      </c>
    </row>
    <row r="771" spans="1:3" x14ac:dyDescent="0.45">
      <c r="A771" s="72">
        <v>42705</v>
      </c>
      <c r="B771" s="71">
        <v>98.2</v>
      </c>
      <c r="C771" s="71" t="e">
        <v>#N/A</v>
      </c>
    </row>
    <row r="772" spans="1:3" x14ac:dyDescent="0.45">
      <c r="A772" s="72">
        <v>42736</v>
      </c>
      <c r="B772" s="71">
        <v>98.5</v>
      </c>
      <c r="C772" s="71">
        <v>2238.83</v>
      </c>
    </row>
    <row r="773" spans="1:3" x14ac:dyDescent="0.45">
      <c r="A773" s="72">
        <v>42767</v>
      </c>
      <c r="B773" s="71">
        <v>96.3</v>
      </c>
      <c r="C773" s="71" t="e">
        <v>#N/A</v>
      </c>
    </row>
    <row r="774" spans="1:3" x14ac:dyDescent="0.45">
      <c r="A774" s="72">
        <v>42795</v>
      </c>
      <c r="B774" s="71">
        <v>96.9</v>
      </c>
      <c r="C774" s="71" t="e">
        <v>#N/A</v>
      </c>
    </row>
    <row r="775" spans="1:3" x14ac:dyDescent="0.45">
      <c r="A775" s="72">
        <v>42826</v>
      </c>
      <c r="B775" s="71">
        <v>97</v>
      </c>
      <c r="C775" s="71">
        <v>2362.7199999999998</v>
      </c>
    </row>
    <row r="776" spans="1:3" x14ac:dyDescent="0.45">
      <c r="A776" s="72">
        <v>42856</v>
      </c>
      <c r="B776" s="71">
        <v>97.1</v>
      </c>
      <c r="C776" s="71" t="e">
        <v>#N/A</v>
      </c>
    </row>
    <row r="777" spans="1:3" x14ac:dyDescent="0.45">
      <c r="A777" s="72">
        <v>42887</v>
      </c>
      <c r="B777" s="71">
        <v>95</v>
      </c>
      <c r="C777" s="71" t="e">
        <v>#N/A</v>
      </c>
    </row>
    <row r="778" spans="1:3" x14ac:dyDescent="0.45">
      <c r="A778" s="72">
        <v>42917</v>
      </c>
      <c r="B778" s="71">
        <v>93.4</v>
      </c>
      <c r="C778" s="71">
        <v>2423.41</v>
      </c>
    </row>
    <row r="779" spans="1:3" x14ac:dyDescent="0.45">
      <c r="A779" s="72">
        <v>42948</v>
      </c>
      <c r="B779" s="71">
        <v>96.8</v>
      </c>
      <c r="C779" s="71" t="e">
        <v>#N/A</v>
      </c>
    </row>
    <row r="780" spans="1:3" x14ac:dyDescent="0.45">
      <c r="A780" s="72">
        <v>42979</v>
      </c>
      <c r="B780" s="71">
        <v>95.1</v>
      </c>
      <c r="C780" s="71" t="e">
        <v>#N/A</v>
      </c>
    </row>
    <row r="781" spans="1:3" x14ac:dyDescent="0.45">
      <c r="A781" s="72">
        <v>43009</v>
      </c>
      <c r="B781" s="71">
        <v>100.7</v>
      </c>
      <c r="C781" s="71">
        <v>2519.36</v>
      </c>
    </row>
    <row r="782" spans="1:3" x14ac:dyDescent="0.45">
      <c r="A782" s="72">
        <v>43040</v>
      </c>
      <c r="B782" s="71">
        <v>98.5</v>
      </c>
      <c r="C782" s="71" t="e">
        <v>#N/A</v>
      </c>
    </row>
    <row r="783" spans="1:3" x14ac:dyDescent="0.45">
      <c r="A783" s="72">
        <v>43070</v>
      </c>
      <c r="B783" s="71">
        <v>95.9</v>
      </c>
      <c r="C783" s="71" t="e">
        <v>#N/A</v>
      </c>
    </row>
    <row r="784" spans="1:3" x14ac:dyDescent="0.45">
      <c r="A784" s="72">
        <v>43101</v>
      </c>
      <c r="B784" s="71">
        <v>95.7</v>
      </c>
      <c r="C784" s="71">
        <v>2673.61</v>
      </c>
    </row>
    <row r="785" spans="1:3" x14ac:dyDescent="0.45">
      <c r="A785" s="72">
        <v>43132</v>
      </c>
      <c r="B785" s="71">
        <v>99.7</v>
      </c>
      <c r="C785" s="71" t="e">
        <v>#N/A</v>
      </c>
    </row>
    <row r="786" spans="1:3" x14ac:dyDescent="0.45">
      <c r="A786" s="72">
        <v>43160</v>
      </c>
      <c r="B786" s="71">
        <v>101.4</v>
      </c>
      <c r="C786" s="71" t="e">
        <v>#N/A</v>
      </c>
    </row>
    <row r="787" spans="1:3" x14ac:dyDescent="0.45">
      <c r="A787" s="72">
        <v>43191</v>
      </c>
      <c r="B787" s="71">
        <v>98.8</v>
      </c>
      <c r="C787" s="71">
        <v>2640.87</v>
      </c>
    </row>
    <row r="788" spans="1:3" x14ac:dyDescent="0.45">
      <c r="A788" s="72">
        <v>43221</v>
      </c>
      <c r="B788" s="71">
        <v>98</v>
      </c>
      <c r="C788" s="71" t="e">
        <v>#N/A</v>
      </c>
    </row>
    <row r="789" spans="1:3" x14ac:dyDescent="0.45">
      <c r="A789" s="72">
        <v>43252</v>
      </c>
      <c r="B789" s="71">
        <v>98.2</v>
      </c>
      <c r="C789" s="71" t="e">
        <v>#N/A</v>
      </c>
    </row>
    <row r="790" spans="1:3" x14ac:dyDescent="0.45">
      <c r="A790" s="72">
        <v>43282</v>
      </c>
      <c r="B790" s="71">
        <v>97.9</v>
      </c>
      <c r="C790" s="71">
        <v>2718.37</v>
      </c>
    </row>
    <row r="791" spans="1:3" x14ac:dyDescent="0.45">
      <c r="A791" s="72">
        <v>43313</v>
      </c>
      <c r="B791" s="71">
        <v>96.2</v>
      </c>
      <c r="C791" s="71" t="e">
        <v>#N/A</v>
      </c>
    </row>
    <row r="792" spans="1:3" x14ac:dyDescent="0.45">
      <c r="A792" s="72">
        <v>43344</v>
      </c>
      <c r="B792" s="71">
        <v>100.1</v>
      </c>
      <c r="C792" s="71" t="e">
        <v>#N/A</v>
      </c>
    </row>
    <row r="793" spans="1:3" x14ac:dyDescent="0.45">
      <c r="A793" s="72">
        <v>43374</v>
      </c>
      <c r="B793" s="71">
        <v>98.6</v>
      </c>
      <c r="C793" s="71">
        <v>2913.98</v>
      </c>
    </row>
    <row r="794" spans="1:3" x14ac:dyDescent="0.45">
      <c r="A794" s="72">
        <v>43405</v>
      </c>
      <c r="B794" s="71">
        <v>97.5</v>
      </c>
      <c r="C794" s="71" t="e">
        <v>#N/A</v>
      </c>
    </row>
    <row r="795" spans="1:3" x14ac:dyDescent="0.45">
      <c r="A795" s="72">
        <v>43435</v>
      </c>
      <c r="B795" s="71">
        <v>98.3</v>
      </c>
      <c r="C795" s="71" t="e">
        <v>#N/A</v>
      </c>
    </row>
    <row r="796" spans="1:3" x14ac:dyDescent="0.45">
      <c r="A796" s="72">
        <v>43466</v>
      </c>
      <c r="B796" s="71">
        <v>91.2</v>
      </c>
      <c r="C796" s="71">
        <v>2506.85</v>
      </c>
    </row>
    <row r="797" spans="1:3" x14ac:dyDescent="0.45">
      <c r="A797" s="72">
        <v>43497</v>
      </c>
      <c r="B797" s="71">
        <v>93.8</v>
      </c>
      <c r="C797" s="71" t="e">
        <v>#N/A</v>
      </c>
    </row>
    <row r="798" spans="1:3" x14ac:dyDescent="0.45">
      <c r="A798" s="72">
        <v>43525</v>
      </c>
      <c r="B798" s="71">
        <v>98.4</v>
      </c>
      <c r="C798" s="71" t="e">
        <v>#N/A</v>
      </c>
    </row>
    <row r="799" spans="1:3" x14ac:dyDescent="0.45">
      <c r="A799" s="72">
        <v>43556</v>
      </c>
      <c r="B799" s="71">
        <v>97.2</v>
      </c>
      <c r="C799" s="71">
        <v>2834.4</v>
      </c>
    </row>
    <row r="800" spans="1:3" x14ac:dyDescent="0.45">
      <c r="A800" s="72">
        <v>43586</v>
      </c>
      <c r="B800" s="71">
        <v>100</v>
      </c>
      <c r="C800" s="71" t="e">
        <v>#N/A</v>
      </c>
    </row>
    <row r="801" spans="1:3" x14ac:dyDescent="0.45">
      <c r="A801" s="72">
        <v>43617</v>
      </c>
      <c r="B801" s="71">
        <v>98.2</v>
      </c>
      <c r="C801" s="71" t="e">
        <v>#N/A</v>
      </c>
    </row>
    <row r="802" spans="1:3" x14ac:dyDescent="0.45">
      <c r="A802" s="72">
        <v>43647</v>
      </c>
      <c r="B802" s="71">
        <v>98.4</v>
      </c>
      <c r="C802" s="71">
        <v>2941.76</v>
      </c>
    </row>
    <row r="803" spans="1:3" x14ac:dyDescent="0.45">
      <c r="A803" s="72">
        <v>43678</v>
      </c>
      <c r="B803" s="71">
        <v>89.8</v>
      </c>
      <c r="C803" s="71" t="e">
        <v>#N/A</v>
      </c>
    </row>
    <row r="804" spans="1:3" x14ac:dyDescent="0.45">
      <c r="A804" s="72">
        <v>43709</v>
      </c>
      <c r="B804" s="71">
        <v>93.2</v>
      </c>
      <c r="C804" s="71" t="e">
        <v>#N/A</v>
      </c>
    </row>
    <row r="805" spans="1:3" x14ac:dyDescent="0.45">
      <c r="A805" s="72">
        <v>43739</v>
      </c>
      <c r="B805" s="71">
        <v>95.5</v>
      </c>
      <c r="C805" s="71">
        <v>2976.74</v>
      </c>
    </row>
    <row r="806" spans="1:3" x14ac:dyDescent="0.45">
      <c r="A806" s="72">
        <v>43770</v>
      </c>
      <c r="B806" s="71">
        <v>96.8</v>
      </c>
      <c r="C806" s="71" t="e">
        <v>#N/A</v>
      </c>
    </row>
    <row r="807" spans="1:3" x14ac:dyDescent="0.45">
      <c r="A807" s="72">
        <v>43800</v>
      </c>
      <c r="B807" s="71">
        <v>99.3</v>
      </c>
      <c r="C807" s="71" t="e">
        <v>#N/A</v>
      </c>
    </row>
    <row r="808" spans="1:3" x14ac:dyDescent="0.45">
      <c r="A808" s="72">
        <v>43831</v>
      </c>
      <c r="B808" s="71">
        <v>99.8</v>
      </c>
      <c r="C808" s="71">
        <v>3230.78</v>
      </c>
    </row>
    <row r="809" spans="1:3" x14ac:dyDescent="0.45">
      <c r="A809" s="72">
        <v>43862</v>
      </c>
      <c r="B809" s="71">
        <v>101</v>
      </c>
      <c r="C809" s="71" t="e">
        <v>#N/A</v>
      </c>
    </row>
    <row r="810" spans="1:3" x14ac:dyDescent="0.45">
      <c r="A810" s="72">
        <v>43891</v>
      </c>
      <c r="B810" s="71">
        <v>89.1</v>
      </c>
      <c r="C810" s="71" t="e">
        <v>#N/A</v>
      </c>
    </row>
    <row r="811" spans="1:3" x14ac:dyDescent="0.45">
      <c r="A811" s="72">
        <v>43922</v>
      </c>
      <c r="B811" s="71">
        <v>71.8</v>
      </c>
      <c r="C811" s="71">
        <v>2584.59</v>
      </c>
    </row>
    <row r="812" spans="1:3" x14ac:dyDescent="0.45">
      <c r="A812" s="72">
        <v>43952</v>
      </c>
      <c r="B812" s="71">
        <v>72.3</v>
      </c>
      <c r="C812" s="71" t="e">
        <v>#N/A</v>
      </c>
    </row>
    <row r="813" spans="1:3" x14ac:dyDescent="0.45">
      <c r="A813" s="72">
        <v>43983</v>
      </c>
      <c r="B813" s="71">
        <v>78.099999999999994</v>
      </c>
      <c r="C813" s="71" t="e">
        <v>#N/A</v>
      </c>
    </row>
    <row r="814" spans="1:3" x14ac:dyDescent="0.45">
      <c r="A814" s="72">
        <v>44013</v>
      </c>
      <c r="B814" s="71">
        <v>72.5</v>
      </c>
      <c r="C814" s="71">
        <v>3100.29</v>
      </c>
    </row>
    <row r="815" spans="1:3" x14ac:dyDescent="0.45">
      <c r="A815" s="72">
        <v>44044</v>
      </c>
      <c r="B815" s="71">
        <v>74.099999999999994</v>
      </c>
      <c r="C815" s="71" t="e">
        <v>#N/A</v>
      </c>
    </row>
    <row r="816" spans="1:3" x14ac:dyDescent="0.45">
      <c r="A816" s="72">
        <v>44075</v>
      </c>
      <c r="B816" s="71">
        <v>80.400000000000006</v>
      </c>
      <c r="C816" s="71" t="e">
        <v>#N/A</v>
      </c>
    </row>
    <row r="817" spans="1:3" x14ac:dyDescent="0.45">
      <c r="A817" s="72">
        <v>44105</v>
      </c>
      <c r="B817" s="71">
        <v>81.8</v>
      </c>
      <c r="C817" s="71">
        <v>3363</v>
      </c>
    </row>
    <row r="818" spans="1:3" x14ac:dyDescent="0.45">
      <c r="A818" s="72">
        <v>44136</v>
      </c>
      <c r="B818" s="71">
        <v>76.900000000000006</v>
      </c>
      <c r="C818" s="71" t="e">
        <v>#N/A</v>
      </c>
    </row>
    <row r="819" spans="1:3" x14ac:dyDescent="0.45">
      <c r="A819" s="72">
        <v>44166</v>
      </c>
      <c r="B819" s="71">
        <v>80.7</v>
      </c>
      <c r="C819" s="71" t="e">
        <v>#N/A</v>
      </c>
    </row>
    <row r="820" spans="1:3" x14ac:dyDescent="0.45">
      <c r="A820" s="72">
        <v>44197</v>
      </c>
      <c r="B820" s="71">
        <v>79</v>
      </c>
      <c r="C820" s="71">
        <v>3756.07</v>
      </c>
    </row>
    <row r="821" spans="1:3" x14ac:dyDescent="0.45">
      <c r="A821" s="72">
        <v>44228</v>
      </c>
      <c r="B821" s="71">
        <v>76.8</v>
      </c>
      <c r="C821" s="71" t="e">
        <v>#N/A</v>
      </c>
    </row>
    <row r="822" spans="1:3" x14ac:dyDescent="0.45">
      <c r="A822" s="72">
        <v>44256</v>
      </c>
      <c r="B822" s="71">
        <v>84.9</v>
      </c>
      <c r="C822" s="71" t="e">
        <v>#N/A</v>
      </c>
    </row>
    <row r="823" spans="1:3" x14ac:dyDescent="0.45">
      <c r="A823" s="72">
        <v>44287</v>
      </c>
      <c r="B823" s="71">
        <v>88.3</v>
      </c>
      <c r="C823" s="71">
        <v>3972.89</v>
      </c>
    </row>
    <row r="824" spans="1:3" x14ac:dyDescent="0.45">
      <c r="A824" s="72">
        <v>44317</v>
      </c>
      <c r="B824" s="71">
        <v>82.9</v>
      </c>
      <c r="C824" s="71" t="e">
        <v>#N/A</v>
      </c>
    </row>
    <row r="825" spans="1:3" x14ac:dyDescent="0.45">
      <c r="A825" s="72">
        <v>44348</v>
      </c>
      <c r="B825" s="71">
        <v>85.5</v>
      </c>
      <c r="C825" s="71" t="e">
        <v>#N/A</v>
      </c>
    </row>
    <row r="826" spans="1:3" x14ac:dyDescent="0.45">
      <c r="A826" s="72">
        <v>44378</v>
      </c>
      <c r="B826" s="71">
        <v>81.2</v>
      </c>
      <c r="C826" s="71">
        <v>4297.5</v>
      </c>
    </row>
    <row r="827" spans="1:3" x14ac:dyDescent="0.45">
      <c r="A827" s="72">
        <v>44409</v>
      </c>
      <c r="B827" s="71">
        <v>70.3</v>
      </c>
      <c r="C827" s="71" t="e">
        <v>#N/A</v>
      </c>
    </row>
    <row r="828" spans="1:3" x14ac:dyDescent="0.45">
      <c r="A828" s="72">
        <v>44440</v>
      </c>
      <c r="B828" s="71">
        <v>72.8</v>
      </c>
      <c r="C828" s="71" t="e">
        <v>#N/A</v>
      </c>
    </row>
    <row r="829" spans="1:3" x14ac:dyDescent="0.45">
      <c r="A829" s="72">
        <v>44470</v>
      </c>
      <c r="B829" s="71">
        <v>71.7</v>
      </c>
      <c r="C829" s="71">
        <v>4307.54</v>
      </c>
    </row>
    <row r="830" spans="1:3" x14ac:dyDescent="0.45">
      <c r="A830" s="72">
        <v>44501</v>
      </c>
      <c r="B830" s="71">
        <v>67.400000000000006</v>
      </c>
      <c r="C830" s="71" t="e">
        <v>#N/A</v>
      </c>
    </row>
    <row r="831" spans="1:3" x14ac:dyDescent="0.45">
      <c r="A831" s="72">
        <v>44531</v>
      </c>
      <c r="B831" s="71">
        <v>70.599999999999994</v>
      </c>
      <c r="C831" s="71" t="e">
        <v>#N/A</v>
      </c>
    </row>
    <row r="832" spans="1:3" x14ac:dyDescent="0.45">
      <c r="A832" s="72">
        <v>44562</v>
      </c>
      <c r="B832" s="71">
        <v>67.2</v>
      </c>
      <c r="C832" s="71">
        <v>4766.18</v>
      </c>
    </row>
    <row r="833" spans="1:3" x14ac:dyDescent="0.45">
      <c r="A833" s="72">
        <v>44593</v>
      </c>
      <c r="B833" s="71">
        <v>62.8</v>
      </c>
      <c r="C833" s="71" t="e">
        <v>#N/A</v>
      </c>
    </row>
    <row r="834" spans="1:3" x14ac:dyDescent="0.45">
      <c r="A834" s="72">
        <v>44621</v>
      </c>
      <c r="B834" s="71">
        <v>59.4</v>
      </c>
      <c r="C834" s="71" t="e">
        <v>#N/A</v>
      </c>
    </row>
    <row r="835" spans="1:3" x14ac:dyDescent="0.45">
      <c r="A835" s="72">
        <v>44652</v>
      </c>
      <c r="B835" s="71">
        <v>65.2</v>
      </c>
      <c r="C835" s="71">
        <v>4530.41</v>
      </c>
    </row>
    <row r="836" spans="1:3" x14ac:dyDescent="0.45">
      <c r="A836" s="72">
        <v>44682</v>
      </c>
      <c r="B836" s="71">
        <v>58.4</v>
      </c>
      <c r="C836" s="71" t="e">
        <v>#N/A</v>
      </c>
    </row>
    <row r="837" spans="1:3" x14ac:dyDescent="0.45">
      <c r="A837" s="72">
        <v>44713</v>
      </c>
      <c r="B837" s="71">
        <v>50</v>
      </c>
      <c r="C837" s="71" t="e">
        <v>#N/A</v>
      </c>
    </row>
    <row r="838" spans="1:3" x14ac:dyDescent="0.45">
      <c r="A838" s="72">
        <v>44743</v>
      </c>
      <c r="B838" s="71">
        <v>51.5</v>
      </c>
      <c r="C838" s="71">
        <v>3785.38</v>
      </c>
    </row>
    <row r="839" spans="1:3" x14ac:dyDescent="0.45">
      <c r="A839" s="72">
        <v>44774</v>
      </c>
      <c r="B839" s="71">
        <v>58.2</v>
      </c>
      <c r="C839" s="71" t="e">
        <v>#N/A</v>
      </c>
    </row>
    <row r="840" spans="1:3" x14ac:dyDescent="0.45">
      <c r="A840" s="72">
        <v>44805</v>
      </c>
      <c r="B840" s="71">
        <v>58.6</v>
      </c>
      <c r="C840" s="71" t="e">
        <v>#N/A</v>
      </c>
    </row>
    <row r="841" spans="1:3" x14ac:dyDescent="0.45">
      <c r="A841" s="72">
        <v>44835</v>
      </c>
      <c r="B841" s="71">
        <v>59.9</v>
      </c>
      <c r="C841" s="71">
        <v>3585.62</v>
      </c>
    </row>
    <row r="842" spans="1:3" x14ac:dyDescent="0.45">
      <c r="A842" s="72">
        <v>44866</v>
      </c>
      <c r="B842" s="71">
        <v>56.7</v>
      </c>
      <c r="C842" s="71" t="e">
        <v>#N/A</v>
      </c>
    </row>
    <row r="843" spans="1:3" x14ac:dyDescent="0.45">
      <c r="A843" s="72">
        <v>44896</v>
      </c>
      <c r="B843" s="71">
        <v>59.8</v>
      </c>
      <c r="C843" s="71" t="e">
        <v>#N/A</v>
      </c>
    </row>
    <row r="844" spans="1:3" x14ac:dyDescent="0.45">
      <c r="A844" s="72">
        <v>44927</v>
      </c>
      <c r="B844" s="71">
        <v>64.900000000000006</v>
      </c>
      <c r="C844" s="71">
        <v>3839.5</v>
      </c>
    </row>
    <row r="845" spans="1:3" x14ac:dyDescent="0.45">
      <c r="A845" s="72">
        <v>44958</v>
      </c>
      <c r="B845" s="71">
        <v>66.900000000000006</v>
      </c>
      <c r="C845" s="71" t="e">
        <v>#N/A</v>
      </c>
    </row>
    <row r="846" spans="1:3" x14ac:dyDescent="0.45">
      <c r="A846" s="72">
        <v>44986</v>
      </c>
      <c r="B846" s="71">
        <v>62</v>
      </c>
      <c r="C846" s="71" t="e">
        <v>#N/A</v>
      </c>
    </row>
    <row r="847" spans="1:3" x14ac:dyDescent="0.45">
      <c r="A847" s="72">
        <v>45017</v>
      </c>
      <c r="B847" s="71">
        <v>63.7</v>
      </c>
      <c r="C847" s="71">
        <v>4109.3100000000004</v>
      </c>
    </row>
    <row r="848" spans="1:3" x14ac:dyDescent="0.45">
      <c r="A848" s="72">
        <v>45047</v>
      </c>
      <c r="B848" s="71">
        <v>59</v>
      </c>
      <c r="C848" s="71" t="e">
        <v>#N/A</v>
      </c>
    </row>
    <row r="849" spans="1:3" x14ac:dyDescent="0.45">
      <c r="A849" s="72">
        <v>45078</v>
      </c>
      <c r="B849" s="71">
        <v>64.2</v>
      </c>
      <c r="C849" s="71" t="e">
        <v>#N/A</v>
      </c>
    </row>
    <row r="850" spans="1:3" x14ac:dyDescent="0.45">
      <c r="A850" s="72">
        <v>45108</v>
      </c>
      <c r="B850" s="71">
        <v>71.5</v>
      </c>
      <c r="C850" s="71">
        <v>4450.38</v>
      </c>
    </row>
    <row r="851" spans="1:3" x14ac:dyDescent="0.45">
      <c r="A851" s="72">
        <v>45139</v>
      </c>
      <c r="B851" s="71">
        <v>69.400000000000006</v>
      </c>
      <c r="C851" s="71" t="e">
        <v>#N/A</v>
      </c>
    </row>
    <row r="852" spans="1:3" x14ac:dyDescent="0.45">
      <c r="A852" s="72">
        <v>45170</v>
      </c>
      <c r="B852" s="71">
        <v>67.8</v>
      </c>
      <c r="C852" s="71" t="e">
        <v>#N/A</v>
      </c>
    </row>
    <row r="853" spans="1:3" x14ac:dyDescent="0.45">
      <c r="A853" s="72">
        <v>45200</v>
      </c>
      <c r="B853" s="71">
        <v>63.8</v>
      </c>
      <c r="C853" s="71">
        <v>4288.05</v>
      </c>
    </row>
    <row r="854" spans="1:3" x14ac:dyDescent="0.45">
      <c r="A854" s="72">
        <v>45231</v>
      </c>
      <c r="B854" s="71">
        <v>61.3</v>
      </c>
      <c r="C854" s="71" t="e">
        <v>#N/A</v>
      </c>
    </row>
    <row r="855" spans="1:3" x14ac:dyDescent="0.45">
      <c r="A855" s="72">
        <v>45261</v>
      </c>
      <c r="B855" s="71">
        <v>69.7</v>
      </c>
      <c r="C855" s="71" t="e">
        <v>#N/A</v>
      </c>
    </row>
    <row r="856" spans="1:3" x14ac:dyDescent="0.45">
      <c r="A856" s="72">
        <v>45292</v>
      </c>
      <c r="B856" s="71">
        <v>79</v>
      </c>
      <c r="C856" s="71">
        <v>4769.83</v>
      </c>
    </row>
    <row r="857" spans="1:3" x14ac:dyDescent="0.45">
      <c r="A857" s="72">
        <v>45323</v>
      </c>
      <c r="B857" s="71">
        <v>76.900000000000006</v>
      </c>
      <c r="C857" s="71" t="e">
        <v>#N/A</v>
      </c>
    </row>
    <row r="858" spans="1:3" x14ac:dyDescent="0.45">
      <c r="A858" s="72">
        <v>45352</v>
      </c>
      <c r="B858" s="71">
        <v>79.400000000000006</v>
      </c>
      <c r="C858" s="71" t="e">
        <v>#N/A</v>
      </c>
    </row>
    <row r="859" spans="1:3" x14ac:dyDescent="0.45">
      <c r="A859" s="72">
        <v>45383</v>
      </c>
      <c r="B859" s="71">
        <v>77.2</v>
      </c>
      <c r="C859" s="71">
        <v>5254.35</v>
      </c>
    </row>
    <row r="860" spans="1:3" x14ac:dyDescent="0.45">
      <c r="A860" s="72">
        <v>45413</v>
      </c>
      <c r="B860" s="71">
        <v>69.099999999999994</v>
      </c>
      <c r="C860" s="71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UMSCI</vt:lpstr>
      <vt:lpstr>LEI</vt:lpstr>
      <vt:lpstr>UMSCI_USGDP Correlation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Amine Ajnui</dc:creator>
  <cp:keywords/>
  <dc:description/>
  <cp:lastModifiedBy>Mohamed Amine Ajnui</cp:lastModifiedBy>
  <cp:revision/>
  <dcterms:created xsi:type="dcterms:W3CDTF">2015-06-05T18:19:34Z</dcterms:created>
  <dcterms:modified xsi:type="dcterms:W3CDTF">2024-07-08T21:23:38Z</dcterms:modified>
  <cp:category/>
  <cp:contentStatus/>
</cp:coreProperties>
</file>