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ajnui\OneDrive\Bureau\Education\Framework\Porfolio Bias - Macroeconomic Views\"/>
    </mc:Choice>
  </mc:AlternateContent>
  <xr:revisionPtr revIDLastSave="0" documentId="13_ncr:1_{0C9DBA64-3031-492F-A824-C57F29080E00}" xr6:coauthVersionLast="47" xr6:coauthVersionMax="47" xr10:uidLastSave="{00000000-0000-0000-0000-000000000000}"/>
  <bookViews>
    <workbookView xWindow="-98" yWindow="-98" windowWidth="19396" windowHeight="11475" xr2:uid="{00000000-000D-0000-FFFF-FFFF00000000}"/>
  </bookViews>
  <sheets>
    <sheet name="U.S. Housing" sheetId="1" r:id="rId1"/>
    <sheet name="BPs_GDP Correlation" sheetId="4" r:id="rId2"/>
    <sheet name="SP500" sheetId="3" r:id="rId3"/>
    <sheet name="Data" sheetId="5" r:id="rId4"/>
  </sheets>
  <definedNames>
    <definedName name="_xlnm._FilterDatabase" localSheetId="2" hidden="1">'SP500'!$E$1:$E$774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748" i="1" l="1"/>
  <c r="D42" i="4" l="1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H300" i="4"/>
  <c r="L299" i="4"/>
  <c r="O299" i="4" s="1"/>
  <c r="R299" i="4" s="1"/>
  <c r="F298" i="4"/>
  <c r="I298" i="4" s="1"/>
  <c r="L298" i="4" s="1"/>
  <c r="O298" i="4" s="1"/>
  <c r="R298" i="4" s="1"/>
  <c r="F297" i="4"/>
  <c r="I297" i="4" s="1"/>
  <c r="L297" i="4" s="1"/>
  <c r="O297" i="4" s="1"/>
  <c r="R297" i="4" s="1"/>
  <c r="F296" i="4"/>
  <c r="I296" i="4" s="1"/>
  <c r="L296" i="4" s="1"/>
  <c r="O296" i="4" s="1"/>
  <c r="R296" i="4" s="1"/>
  <c r="F295" i="4"/>
  <c r="I295" i="4" s="1"/>
  <c r="L295" i="4" s="1"/>
  <c r="O295" i="4" s="1"/>
  <c r="R295" i="4" s="1"/>
  <c r="F294" i="4"/>
  <c r="I294" i="4" s="1"/>
  <c r="L294" i="4" s="1"/>
  <c r="O294" i="4" s="1"/>
  <c r="R294" i="4" s="1"/>
  <c r="F293" i="4"/>
  <c r="I293" i="4" s="1"/>
  <c r="L293" i="4" s="1"/>
  <c r="O293" i="4" s="1"/>
  <c r="R293" i="4" s="1"/>
  <c r="F292" i="4"/>
  <c r="I292" i="4" s="1"/>
  <c r="L292" i="4" s="1"/>
  <c r="O292" i="4" s="1"/>
  <c r="R292" i="4" s="1"/>
  <c r="F291" i="4"/>
  <c r="I291" i="4" s="1"/>
  <c r="L291" i="4" s="1"/>
  <c r="O291" i="4" s="1"/>
  <c r="R291" i="4" s="1"/>
  <c r="F290" i="4"/>
  <c r="I290" i="4" s="1"/>
  <c r="L290" i="4" s="1"/>
  <c r="O290" i="4" s="1"/>
  <c r="R290" i="4" s="1"/>
  <c r="F289" i="4"/>
  <c r="I289" i="4" s="1"/>
  <c r="L289" i="4" s="1"/>
  <c r="O289" i="4" s="1"/>
  <c r="R289" i="4" s="1"/>
  <c r="F288" i="4"/>
  <c r="I288" i="4" s="1"/>
  <c r="L288" i="4" s="1"/>
  <c r="O288" i="4" s="1"/>
  <c r="R288" i="4" s="1"/>
  <c r="F287" i="4"/>
  <c r="I287" i="4" s="1"/>
  <c r="L287" i="4" s="1"/>
  <c r="O287" i="4" s="1"/>
  <c r="R287" i="4" s="1"/>
  <c r="F286" i="4"/>
  <c r="I286" i="4" s="1"/>
  <c r="L286" i="4" s="1"/>
  <c r="O286" i="4" s="1"/>
  <c r="R286" i="4" s="1"/>
  <c r="F285" i="4"/>
  <c r="I285" i="4" s="1"/>
  <c r="L285" i="4" s="1"/>
  <c r="O285" i="4" s="1"/>
  <c r="R285" i="4" s="1"/>
  <c r="F284" i="4"/>
  <c r="I284" i="4" s="1"/>
  <c r="L284" i="4" s="1"/>
  <c r="O284" i="4" s="1"/>
  <c r="R284" i="4" s="1"/>
  <c r="F283" i="4"/>
  <c r="I283" i="4" s="1"/>
  <c r="L283" i="4" s="1"/>
  <c r="O283" i="4" s="1"/>
  <c r="R283" i="4" s="1"/>
  <c r="F282" i="4"/>
  <c r="I282" i="4" s="1"/>
  <c r="L282" i="4" s="1"/>
  <c r="O282" i="4" s="1"/>
  <c r="R282" i="4" s="1"/>
  <c r="F281" i="4"/>
  <c r="I281" i="4" s="1"/>
  <c r="L281" i="4" s="1"/>
  <c r="O281" i="4" s="1"/>
  <c r="R281" i="4" s="1"/>
  <c r="F280" i="4"/>
  <c r="I280" i="4" s="1"/>
  <c r="L280" i="4" s="1"/>
  <c r="O280" i="4" s="1"/>
  <c r="R280" i="4" s="1"/>
  <c r="F279" i="4"/>
  <c r="I279" i="4" s="1"/>
  <c r="L279" i="4" s="1"/>
  <c r="O279" i="4" s="1"/>
  <c r="R279" i="4" s="1"/>
  <c r="F278" i="4"/>
  <c r="I278" i="4" s="1"/>
  <c r="L278" i="4" s="1"/>
  <c r="O278" i="4" s="1"/>
  <c r="R278" i="4" s="1"/>
  <c r="F277" i="4"/>
  <c r="I277" i="4" s="1"/>
  <c r="L277" i="4" s="1"/>
  <c r="O277" i="4" s="1"/>
  <c r="R277" i="4" s="1"/>
  <c r="F276" i="4"/>
  <c r="I276" i="4" s="1"/>
  <c r="L276" i="4" s="1"/>
  <c r="O276" i="4" s="1"/>
  <c r="R276" i="4" s="1"/>
  <c r="F275" i="4"/>
  <c r="I275" i="4" s="1"/>
  <c r="L275" i="4" s="1"/>
  <c r="O275" i="4" s="1"/>
  <c r="R275" i="4" s="1"/>
  <c r="F274" i="4"/>
  <c r="I274" i="4" s="1"/>
  <c r="L274" i="4" s="1"/>
  <c r="O274" i="4" s="1"/>
  <c r="R274" i="4" s="1"/>
  <c r="F273" i="4"/>
  <c r="I273" i="4" s="1"/>
  <c r="L273" i="4" s="1"/>
  <c r="O273" i="4" s="1"/>
  <c r="R273" i="4" s="1"/>
  <c r="F272" i="4"/>
  <c r="I272" i="4" s="1"/>
  <c r="L272" i="4" s="1"/>
  <c r="O272" i="4" s="1"/>
  <c r="R272" i="4" s="1"/>
  <c r="F271" i="4"/>
  <c r="I271" i="4" s="1"/>
  <c r="L271" i="4" s="1"/>
  <c r="O271" i="4" s="1"/>
  <c r="R271" i="4" s="1"/>
  <c r="F270" i="4"/>
  <c r="I270" i="4" s="1"/>
  <c r="L270" i="4" s="1"/>
  <c r="O270" i="4" s="1"/>
  <c r="R270" i="4" s="1"/>
  <c r="F269" i="4"/>
  <c r="I269" i="4" s="1"/>
  <c r="L269" i="4" s="1"/>
  <c r="O269" i="4" s="1"/>
  <c r="R269" i="4" s="1"/>
  <c r="F268" i="4"/>
  <c r="I268" i="4" s="1"/>
  <c r="L268" i="4" s="1"/>
  <c r="O268" i="4" s="1"/>
  <c r="R268" i="4" s="1"/>
  <c r="F267" i="4"/>
  <c r="I267" i="4" s="1"/>
  <c r="L267" i="4" s="1"/>
  <c r="O267" i="4" s="1"/>
  <c r="R267" i="4" s="1"/>
  <c r="F266" i="4"/>
  <c r="I266" i="4" s="1"/>
  <c r="L266" i="4" s="1"/>
  <c r="O266" i="4" s="1"/>
  <c r="R266" i="4" s="1"/>
  <c r="F265" i="4"/>
  <c r="I265" i="4" s="1"/>
  <c r="L265" i="4" s="1"/>
  <c r="O265" i="4" s="1"/>
  <c r="R265" i="4" s="1"/>
  <c r="F264" i="4"/>
  <c r="I264" i="4" s="1"/>
  <c r="L264" i="4" s="1"/>
  <c r="O264" i="4" s="1"/>
  <c r="R264" i="4" s="1"/>
  <c r="F263" i="4"/>
  <c r="I263" i="4" s="1"/>
  <c r="L263" i="4" s="1"/>
  <c r="O263" i="4" s="1"/>
  <c r="R263" i="4" s="1"/>
  <c r="F262" i="4"/>
  <c r="I262" i="4" s="1"/>
  <c r="L262" i="4" s="1"/>
  <c r="O262" i="4" s="1"/>
  <c r="R262" i="4" s="1"/>
  <c r="F261" i="4"/>
  <c r="I261" i="4" s="1"/>
  <c r="L261" i="4" s="1"/>
  <c r="O261" i="4" s="1"/>
  <c r="R261" i="4" s="1"/>
  <c r="F260" i="4"/>
  <c r="I260" i="4" s="1"/>
  <c r="L260" i="4" s="1"/>
  <c r="O260" i="4" s="1"/>
  <c r="R260" i="4" s="1"/>
  <c r="F259" i="4"/>
  <c r="I259" i="4" s="1"/>
  <c r="L259" i="4" s="1"/>
  <c r="O259" i="4" s="1"/>
  <c r="R259" i="4" s="1"/>
  <c r="F258" i="4"/>
  <c r="I258" i="4" s="1"/>
  <c r="L258" i="4" s="1"/>
  <c r="O258" i="4" s="1"/>
  <c r="R258" i="4" s="1"/>
  <c r="F257" i="4"/>
  <c r="I257" i="4" s="1"/>
  <c r="L257" i="4" s="1"/>
  <c r="O257" i="4" s="1"/>
  <c r="R257" i="4" s="1"/>
  <c r="F256" i="4"/>
  <c r="I256" i="4" s="1"/>
  <c r="L256" i="4" s="1"/>
  <c r="O256" i="4" s="1"/>
  <c r="R256" i="4" s="1"/>
  <c r="F255" i="4"/>
  <c r="I255" i="4" s="1"/>
  <c r="L255" i="4" s="1"/>
  <c r="O255" i="4" s="1"/>
  <c r="R255" i="4" s="1"/>
  <c r="F254" i="4"/>
  <c r="I254" i="4" s="1"/>
  <c r="L254" i="4" s="1"/>
  <c r="O254" i="4" s="1"/>
  <c r="R254" i="4" s="1"/>
  <c r="F253" i="4"/>
  <c r="I253" i="4" s="1"/>
  <c r="L253" i="4" s="1"/>
  <c r="O253" i="4" s="1"/>
  <c r="R253" i="4" s="1"/>
  <c r="F252" i="4"/>
  <c r="I252" i="4" s="1"/>
  <c r="L252" i="4" s="1"/>
  <c r="O252" i="4" s="1"/>
  <c r="R252" i="4" s="1"/>
  <c r="F251" i="4"/>
  <c r="I251" i="4" s="1"/>
  <c r="L251" i="4" s="1"/>
  <c r="O251" i="4" s="1"/>
  <c r="R251" i="4" s="1"/>
  <c r="F250" i="4"/>
  <c r="I250" i="4" s="1"/>
  <c r="L250" i="4" s="1"/>
  <c r="O250" i="4" s="1"/>
  <c r="R250" i="4" s="1"/>
  <c r="F249" i="4"/>
  <c r="I249" i="4" s="1"/>
  <c r="L249" i="4" s="1"/>
  <c r="O249" i="4" s="1"/>
  <c r="R249" i="4" s="1"/>
  <c r="F248" i="4"/>
  <c r="I248" i="4" s="1"/>
  <c r="L248" i="4" s="1"/>
  <c r="O248" i="4" s="1"/>
  <c r="R248" i="4" s="1"/>
  <c r="F247" i="4"/>
  <c r="I247" i="4" s="1"/>
  <c r="L247" i="4" s="1"/>
  <c r="O247" i="4" s="1"/>
  <c r="R247" i="4" s="1"/>
  <c r="F246" i="4"/>
  <c r="I246" i="4" s="1"/>
  <c r="L246" i="4" s="1"/>
  <c r="O246" i="4" s="1"/>
  <c r="R246" i="4" s="1"/>
  <c r="F245" i="4"/>
  <c r="I245" i="4" s="1"/>
  <c r="L245" i="4" s="1"/>
  <c r="O245" i="4" s="1"/>
  <c r="R245" i="4" s="1"/>
  <c r="F244" i="4"/>
  <c r="I244" i="4" s="1"/>
  <c r="L244" i="4" s="1"/>
  <c r="O244" i="4" s="1"/>
  <c r="R244" i="4" s="1"/>
  <c r="F243" i="4"/>
  <c r="I243" i="4" s="1"/>
  <c r="L243" i="4" s="1"/>
  <c r="O243" i="4" s="1"/>
  <c r="R243" i="4" s="1"/>
  <c r="F242" i="4"/>
  <c r="I242" i="4" s="1"/>
  <c r="L242" i="4" s="1"/>
  <c r="O242" i="4" s="1"/>
  <c r="R242" i="4" s="1"/>
  <c r="F241" i="4"/>
  <c r="I241" i="4" s="1"/>
  <c r="L241" i="4" s="1"/>
  <c r="O241" i="4" s="1"/>
  <c r="R241" i="4" s="1"/>
  <c r="F240" i="4"/>
  <c r="I240" i="4" s="1"/>
  <c r="L240" i="4" s="1"/>
  <c r="O240" i="4" s="1"/>
  <c r="R240" i="4" s="1"/>
  <c r="F239" i="4"/>
  <c r="I239" i="4" s="1"/>
  <c r="L239" i="4" s="1"/>
  <c r="O239" i="4" s="1"/>
  <c r="R239" i="4" s="1"/>
  <c r="F238" i="4"/>
  <c r="I238" i="4" s="1"/>
  <c r="L238" i="4" s="1"/>
  <c r="O238" i="4" s="1"/>
  <c r="R238" i="4" s="1"/>
  <c r="F237" i="4"/>
  <c r="I237" i="4" s="1"/>
  <c r="L237" i="4" s="1"/>
  <c r="O237" i="4" s="1"/>
  <c r="R237" i="4" s="1"/>
  <c r="F236" i="4"/>
  <c r="I236" i="4" s="1"/>
  <c r="L236" i="4" s="1"/>
  <c r="O236" i="4" s="1"/>
  <c r="R236" i="4" s="1"/>
  <c r="F235" i="4"/>
  <c r="I235" i="4" s="1"/>
  <c r="L235" i="4" s="1"/>
  <c r="O235" i="4" s="1"/>
  <c r="R235" i="4" s="1"/>
  <c r="F234" i="4"/>
  <c r="I234" i="4" s="1"/>
  <c r="L234" i="4" s="1"/>
  <c r="O234" i="4" s="1"/>
  <c r="R234" i="4" s="1"/>
  <c r="F233" i="4"/>
  <c r="I233" i="4" s="1"/>
  <c r="L233" i="4" s="1"/>
  <c r="O233" i="4" s="1"/>
  <c r="R233" i="4" s="1"/>
  <c r="F232" i="4"/>
  <c r="I232" i="4" s="1"/>
  <c r="L232" i="4" s="1"/>
  <c r="O232" i="4" s="1"/>
  <c r="R232" i="4" s="1"/>
  <c r="F231" i="4"/>
  <c r="I231" i="4" s="1"/>
  <c r="L231" i="4" s="1"/>
  <c r="O231" i="4" s="1"/>
  <c r="R231" i="4" s="1"/>
  <c r="F230" i="4"/>
  <c r="I230" i="4" s="1"/>
  <c r="L230" i="4" s="1"/>
  <c r="O230" i="4" s="1"/>
  <c r="R230" i="4" s="1"/>
  <c r="F229" i="4"/>
  <c r="I229" i="4" s="1"/>
  <c r="L229" i="4" s="1"/>
  <c r="O229" i="4" s="1"/>
  <c r="R229" i="4" s="1"/>
  <c r="F228" i="4"/>
  <c r="I228" i="4" s="1"/>
  <c r="L228" i="4" s="1"/>
  <c r="O228" i="4" s="1"/>
  <c r="R228" i="4" s="1"/>
  <c r="F227" i="4"/>
  <c r="I227" i="4" s="1"/>
  <c r="L227" i="4" s="1"/>
  <c r="O227" i="4" s="1"/>
  <c r="R227" i="4" s="1"/>
  <c r="F226" i="4"/>
  <c r="I226" i="4" s="1"/>
  <c r="L226" i="4" s="1"/>
  <c r="O226" i="4" s="1"/>
  <c r="R226" i="4" s="1"/>
  <c r="F225" i="4"/>
  <c r="I225" i="4" s="1"/>
  <c r="L225" i="4" s="1"/>
  <c r="O225" i="4" s="1"/>
  <c r="R225" i="4" s="1"/>
  <c r="F224" i="4"/>
  <c r="I224" i="4" s="1"/>
  <c r="L224" i="4" s="1"/>
  <c r="O224" i="4" s="1"/>
  <c r="R224" i="4" s="1"/>
  <c r="F223" i="4"/>
  <c r="I223" i="4" s="1"/>
  <c r="L223" i="4" s="1"/>
  <c r="O223" i="4" s="1"/>
  <c r="R223" i="4" s="1"/>
  <c r="F222" i="4"/>
  <c r="I222" i="4" s="1"/>
  <c r="L222" i="4" s="1"/>
  <c r="O222" i="4" s="1"/>
  <c r="R222" i="4" s="1"/>
  <c r="F221" i="4"/>
  <c r="I221" i="4" s="1"/>
  <c r="L221" i="4" s="1"/>
  <c r="O221" i="4" s="1"/>
  <c r="R221" i="4" s="1"/>
  <c r="F220" i="4"/>
  <c r="I220" i="4" s="1"/>
  <c r="L220" i="4" s="1"/>
  <c r="O220" i="4" s="1"/>
  <c r="R220" i="4" s="1"/>
  <c r="F219" i="4"/>
  <c r="I219" i="4" s="1"/>
  <c r="L219" i="4" s="1"/>
  <c r="O219" i="4" s="1"/>
  <c r="R219" i="4" s="1"/>
  <c r="F218" i="4"/>
  <c r="I218" i="4" s="1"/>
  <c r="L218" i="4" s="1"/>
  <c r="O218" i="4" s="1"/>
  <c r="R218" i="4" s="1"/>
  <c r="F217" i="4"/>
  <c r="I217" i="4" s="1"/>
  <c r="L217" i="4" s="1"/>
  <c r="O217" i="4" s="1"/>
  <c r="R217" i="4" s="1"/>
  <c r="F216" i="4"/>
  <c r="I216" i="4" s="1"/>
  <c r="L216" i="4" s="1"/>
  <c r="O216" i="4" s="1"/>
  <c r="R216" i="4" s="1"/>
  <c r="F215" i="4"/>
  <c r="I215" i="4" s="1"/>
  <c r="L215" i="4" s="1"/>
  <c r="O215" i="4" s="1"/>
  <c r="R215" i="4" s="1"/>
  <c r="F214" i="4"/>
  <c r="I214" i="4" s="1"/>
  <c r="L214" i="4" s="1"/>
  <c r="O214" i="4" s="1"/>
  <c r="R214" i="4" s="1"/>
  <c r="F213" i="4"/>
  <c r="I213" i="4" s="1"/>
  <c r="L213" i="4" s="1"/>
  <c r="O213" i="4" s="1"/>
  <c r="R213" i="4" s="1"/>
  <c r="F212" i="4"/>
  <c r="I212" i="4" s="1"/>
  <c r="L212" i="4" s="1"/>
  <c r="O212" i="4" s="1"/>
  <c r="R212" i="4" s="1"/>
  <c r="F211" i="4"/>
  <c r="I211" i="4" s="1"/>
  <c r="L211" i="4" s="1"/>
  <c r="O211" i="4" s="1"/>
  <c r="R211" i="4" s="1"/>
  <c r="F210" i="4"/>
  <c r="I210" i="4" s="1"/>
  <c r="L210" i="4" s="1"/>
  <c r="O210" i="4" s="1"/>
  <c r="R210" i="4" s="1"/>
  <c r="F209" i="4"/>
  <c r="I209" i="4" s="1"/>
  <c r="L209" i="4" s="1"/>
  <c r="O209" i="4" s="1"/>
  <c r="R209" i="4" s="1"/>
  <c r="F208" i="4"/>
  <c r="I208" i="4" s="1"/>
  <c r="L208" i="4" s="1"/>
  <c r="O208" i="4" s="1"/>
  <c r="R208" i="4" s="1"/>
  <c r="F207" i="4"/>
  <c r="I207" i="4" s="1"/>
  <c r="L207" i="4" s="1"/>
  <c r="O207" i="4" s="1"/>
  <c r="R207" i="4" s="1"/>
  <c r="F206" i="4"/>
  <c r="I206" i="4" s="1"/>
  <c r="L206" i="4" s="1"/>
  <c r="O206" i="4" s="1"/>
  <c r="R206" i="4" s="1"/>
  <c r="F205" i="4"/>
  <c r="I205" i="4" s="1"/>
  <c r="L205" i="4" s="1"/>
  <c r="O205" i="4" s="1"/>
  <c r="R205" i="4" s="1"/>
  <c r="F204" i="4"/>
  <c r="I204" i="4" s="1"/>
  <c r="L204" i="4" s="1"/>
  <c r="O204" i="4" s="1"/>
  <c r="R204" i="4" s="1"/>
  <c r="F203" i="4"/>
  <c r="I203" i="4" s="1"/>
  <c r="L203" i="4" s="1"/>
  <c r="O203" i="4" s="1"/>
  <c r="R203" i="4" s="1"/>
  <c r="F202" i="4"/>
  <c r="I202" i="4" s="1"/>
  <c r="L202" i="4" s="1"/>
  <c r="O202" i="4" s="1"/>
  <c r="R202" i="4" s="1"/>
  <c r="F201" i="4"/>
  <c r="I201" i="4" s="1"/>
  <c r="L201" i="4" s="1"/>
  <c r="O201" i="4" s="1"/>
  <c r="R201" i="4" s="1"/>
  <c r="F200" i="4"/>
  <c r="I200" i="4" s="1"/>
  <c r="L200" i="4" s="1"/>
  <c r="O200" i="4" s="1"/>
  <c r="R200" i="4" s="1"/>
  <c r="F199" i="4"/>
  <c r="I199" i="4" s="1"/>
  <c r="L199" i="4" s="1"/>
  <c r="O199" i="4" s="1"/>
  <c r="R199" i="4" s="1"/>
  <c r="F198" i="4"/>
  <c r="I198" i="4" s="1"/>
  <c r="L198" i="4" s="1"/>
  <c r="O198" i="4" s="1"/>
  <c r="R198" i="4" s="1"/>
  <c r="F197" i="4"/>
  <c r="I197" i="4" s="1"/>
  <c r="L197" i="4" s="1"/>
  <c r="O197" i="4" s="1"/>
  <c r="R197" i="4" s="1"/>
  <c r="F196" i="4"/>
  <c r="I196" i="4" s="1"/>
  <c r="L196" i="4" s="1"/>
  <c r="O196" i="4" s="1"/>
  <c r="R196" i="4" s="1"/>
  <c r="F195" i="4"/>
  <c r="I195" i="4" s="1"/>
  <c r="L195" i="4" s="1"/>
  <c r="O195" i="4" s="1"/>
  <c r="R195" i="4" s="1"/>
  <c r="F194" i="4"/>
  <c r="I194" i="4" s="1"/>
  <c r="L194" i="4" s="1"/>
  <c r="O194" i="4" s="1"/>
  <c r="R194" i="4" s="1"/>
  <c r="F193" i="4"/>
  <c r="I193" i="4" s="1"/>
  <c r="L193" i="4" s="1"/>
  <c r="O193" i="4" s="1"/>
  <c r="R193" i="4" s="1"/>
  <c r="F192" i="4"/>
  <c r="I192" i="4" s="1"/>
  <c r="L192" i="4" s="1"/>
  <c r="O192" i="4" s="1"/>
  <c r="R192" i="4" s="1"/>
  <c r="F191" i="4"/>
  <c r="I191" i="4" s="1"/>
  <c r="L191" i="4" s="1"/>
  <c r="O191" i="4" s="1"/>
  <c r="R191" i="4" s="1"/>
  <c r="F190" i="4"/>
  <c r="I190" i="4" s="1"/>
  <c r="L190" i="4" s="1"/>
  <c r="O190" i="4" s="1"/>
  <c r="R190" i="4" s="1"/>
  <c r="F189" i="4"/>
  <c r="I189" i="4" s="1"/>
  <c r="L189" i="4" s="1"/>
  <c r="O189" i="4" s="1"/>
  <c r="R189" i="4" s="1"/>
  <c r="F188" i="4"/>
  <c r="I188" i="4" s="1"/>
  <c r="L188" i="4" s="1"/>
  <c r="O188" i="4" s="1"/>
  <c r="R188" i="4" s="1"/>
  <c r="F187" i="4"/>
  <c r="I187" i="4" s="1"/>
  <c r="L187" i="4" s="1"/>
  <c r="O187" i="4" s="1"/>
  <c r="R187" i="4" s="1"/>
  <c r="F186" i="4"/>
  <c r="I186" i="4" s="1"/>
  <c r="L186" i="4" s="1"/>
  <c r="O186" i="4" s="1"/>
  <c r="R186" i="4" s="1"/>
  <c r="F185" i="4"/>
  <c r="I185" i="4" s="1"/>
  <c r="L185" i="4" s="1"/>
  <c r="O185" i="4" s="1"/>
  <c r="R185" i="4" s="1"/>
  <c r="F184" i="4"/>
  <c r="I184" i="4" s="1"/>
  <c r="L184" i="4" s="1"/>
  <c r="O184" i="4" s="1"/>
  <c r="R184" i="4" s="1"/>
  <c r="F183" i="4"/>
  <c r="I183" i="4" s="1"/>
  <c r="L183" i="4" s="1"/>
  <c r="O183" i="4" s="1"/>
  <c r="R183" i="4" s="1"/>
  <c r="F182" i="4"/>
  <c r="I182" i="4" s="1"/>
  <c r="L182" i="4" s="1"/>
  <c r="O182" i="4" s="1"/>
  <c r="R182" i="4" s="1"/>
  <c r="F181" i="4"/>
  <c r="I181" i="4" s="1"/>
  <c r="L181" i="4" s="1"/>
  <c r="O181" i="4" s="1"/>
  <c r="R181" i="4" s="1"/>
  <c r="F180" i="4"/>
  <c r="I180" i="4" s="1"/>
  <c r="L180" i="4" s="1"/>
  <c r="O180" i="4" s="1"/>
  <c r="R180" i="4" s="1"/>
  <c r="F179" i="4"/>
  <c r="I179" i="4" s="1"/>
  <c r="L179" i="4" s="1"/>
  <c r="O179" i="4" s="1"/>
  <c r="R179" i="4" s="1"/>
  <c r="F178" i="4"/>
  <c r="I178" i="4" s="1"/>
  <c r="L178" i="4" s="1"/>
  <c r="O178" i="4" s="1"/>
  <c r="R178" i="4" s="1"/>
  <c r="F177" i="4"/>
  <c r="I177" i="4" s="1"/>
  <c r="L177" i="4" s="1"/>
  <c r="O177" i="4" s="1"/>
  <c r="R177" i="4" s="1"/>
  <c r="F176" i="4"/>
  <c r="I176" i="4" s="1"/>
  <c r="L176" i="4" s="1"/>
  <c r="O176" i="4" s="1"/>
  <c r="R176" i="4" s="1"/>
  <c r="F175" i="4"/>
  <c r="I175" i="4" s="1"/>
  <c r="L175" i="4" s="1"/>
  <c r="O175" i="4" s="1"/>
  <c r="R175" i="4" s="1"/>
  <c r="F174" i="4"/>
  <c r="I174" i="4" s="1"/>
  <c r="L174" i="4" s="1"/>
  <c r="O174" i="4" s="1"/>
  <c r="R174" i="4" s="1"/>
  <c r="F173" i="4"/>
  <c r="I173" i="4" s="1"/>
  <c r="L173" i="4" s="1"/>
  <c r="O173" i="4" s="1"/>
  <c r="R173" i="4" s="1"/>
  <c r="F172" i="4"/>
  <c r="I172" i="4" s="1"/>
  <c r="L172" i="4" s="1"/>
  <c r="O172" i="4" s="1"/>
  <c r="R172" i="4" s="1"/>
  <c r="F171" i="4"/>
  <c r="I171" i="4" s="1"/>
  <c r="L171" i="4" s="1"/>
  <c r="O171" i="4" s="1"/>
  <c r="R171" i="4" s="1"/>
  <c r="F170" i="4"/>
  <c r="I170" i="4" s="1"/>
  <c r="L170" i="4" s="1"/>
  <c r="O170" i="4" s="1"/>
  <c r="R170" i="4" s="1"/>
  <c r="F169" i="4"/>
  <c r="I169" i="4" s="1"/>
  <c r="L169" i="4" s="1"/>
  <c r="O169" i="4" s="1"/>
  <c r="R169" i="4" s="1"/>
  <c r="F168" i="4"/>
  <c r="I168" i="4" s="1"/>
  <c r="L168" i="4" s="1"/>
  <c r="O168" i="4" s="1"/>
  <c r="R168" i="4" s="1"/>
  <c r="F167" i="4"/>
  <c r="I167" i="4" s="1"/>
  <c r="L167" i="4" s="1"/>
  <c r="O167" i="4" s="1"/>
  <c r="R167" i="4" s="1"/>
  <c r="F166" i="4"/>
  <c r="I166" i="4" s="1"/>
  <c r="L166" i="4" s="1"/>
  <c r="O166" i="4" s="1"/>
  <c r="R166" i="4" s="1"/>
  <c r="F165" i="4"/>
  <c r="I165" i="4" s="1"/>
  <c r="L165" i="4" s="1"/>
  <c r="O165" i="4" s="1"/>
  <c r="R165" i="4" s="1"/>
  <c r="F164" i="4"/>
  <c r="I164" i="4" s="1"/>
  <c r="L164" i="4" s="1"/>
  <c r="O164" i="4" s="1"/>
  <c r="R164" i="4" s="1"/>
  <c r="F163" i="4"/>
  <c r="I163" i="4" s="1"/>
  <c r="L163" i="4" s="1"/>
  <c r="O163" i="4" s="1"/>
  <c r="R163" i="4" s="1"/>
  <c r="F162" i="4"/>
  <c r="I162" i="4" s="1"/>
  <c r="L162" i="4" s="1"/>
  <c r="O162" i="4" s="1"/>
  <c r="R162" i="4" s="1"/>
  <c r="F161" i="4"/>
  <c r="I161" i="4" s="1"/>
  <c r="L161" i="4" s="1"/>
  <c r="O161" i="4" s="1"/>
  <c r="R161" i="4" s="1"/>
  <c r="F160" i="4"/>
  <c r="I160" i="4" s="1"/>
  <c r="L160" i="4" s="1"/>
  <c r="O160" i="4" s="1"/>
  <c r="R160" i="4" s="1"/>
  <c r="F159" i="4"/>
  <c r="I159" i="4" s="1"/>
  <c r="L159" i="4" s="1"/>
  <c r="O159" i="4" s="1"/>
  <c r="R159" i="4" s="1"/>
  <c r="F158" i="4"/>
  <c r="I158" i="4" s="1"/>
  <c r="L158" i="4" s="1"/>
  <c r="O158" i="4" s="1"/>
  <c r="R158" i="4" s="1"/>
  <c r="F157" i="4"/>
  <c r="I157" i="4" s="1"/>
  <c r="L157" i="4" s="1"/>
  <c r="O157" i="4" s="1"/>
  <c r="R157" i="4" s="1"/>
  <c r="F156" i="4"/>
  <c r="I156" i="4" s="1"/>
  <c r="L156" i="4" s="1"/>
  <c r="O156" i="4" s="1"/>
  <c r="R156" i="4" s="1"/>
  <c r="F155" i="4"/>
  <c r="I155" i="4" s="1"/>
  <c r="L155" i="4" s="1"/>
  <c r="O155" i="4" s="1"/>
  <c r="R155" i="4" s="1"/>
  <c r="F154" i="4"/>
  <c r="I154" i="4" s="1"/>
  <c r="L154" i="4" s="1"/>
  <c r="O154" i="4" s="1"/>
  <c r="R154" i="4" s="1"/>
  <c r="F153" i="4"/>
  <c r="I153" i="4" s="1"/>
  <c r="L153" i="4" s="1"/>
  <c r="O153" i="4" s="1"/>
  <c r="R153" i="4" s="1"/>
  <c r="F152" i="4"/>
  <c r="I152" i="4" s="1"/>
  <c r="L152" i="4" s="1"/>
  <c r="O152" i="4" s="1"/>
  <c r="R152" i="4" s="1"/>
  <c r="F151" i="4"/>
  <c r="I151" i="4" s="1"/>
  <c r="L151" i="4" s="1"/>
  <c r="O151" i="4" s="1"/>
  <c r="R151" i="4" s="1"/>
  <c r="F150" i="4"/>
  <c r="I150" i="4" s="1"/>
  <c r="L150" i="4" s="1"/>
  <c r="O150" i="4" s="1"/>
  <c r="R150" i="4" s="1"/>
  <c r="F149" i="4"/>
  <c r="I149" i="4" s="1"/>
  <c r="L149" i="4" s="1"/>
  <c r="O149" i="4" s="1"/>
  <c r="R149" i="4" s="1"/>
  <c r="F148" i="4"/>
  <c r="I148" i="4" s="1"/>
  <c r="L148" i="4" s="1"/>
  <c r="O148" i="4" s="1"/>
  <c r="R148" i="4" s="1"/>
  <c r="F147" i="4"/>
  <c r="I147" i="4" s="1"/>
  <c r="L147" i="4" s="1"/>
  <c r="O147" i="4" s="1"/>
  <c r="R147" i="4" s="1"/>
  <c r="F146" i="4"/>
  <c r="I146" i="4" s="1"/>
  <c r="L146" i="4" s="1"/>
  <c r="O146" i="4" s="1"/>
  <c r="R146" i="4" s="1"/>
  <c r="F145" i="4"/>
  <c r="I145" i="4" s="1"/>
  <c r="L145" i="4" s="1"/>
  <c r="O145" i="4" s="1"/>
  <c r="R145" i="4" s="1"/>
  <c r="F144" i="4"/>
  <c r="I144" i="4" s="1"/>
  <c r="L144" i="4" s="1"/>
  <c r="O144" i="4" s="1"/>
  <c r="R144" i="4" s="1"/>
  <c r="F143" i="4"/>
  <c r="I143" i="4" s="1"/>
  <c r="L143" i="4" s="1"/>
  <c r="O143" i="4" s="1"/>
  <c r="R143" i="4" s="1"/>
  <c r="F142" i="4"/>
  <c r="I142" i="4" s="1"/>
  <c r="L142" i="4" s="1"/>
  <c r="O142" i="4" s="1"/>
  <c r="R142" i="4" s="1"/>
  <c r="F141" i="4"/>
  <c r="I141" i="4" s="1"/>
  <c r="L141" i="4" s="1"/>
  <c r="O141" i="4" s="1"/>
  <c r="R141" i="4" s="1"/>
  <c r="F140" i="4"/>
  <c r="I140" i="4" s="1"/>
  <c r="L140" i="4" s="1"/>
  <c r="O140" i="4" s="1"/>
  <c r="R140" i="4" s="1"/>
  <c r="F139" i="4"/>
  <c r="I139" i="4" s="1"/>
  <c r="L139" i="4" s="1"/>
  <c r="O139" i="4" s="1"/>
  <c r="R139" i="4" s="1"/>
  <c r="F138" i="4"/>
  <c r="I138" i="4" s="1"/>
  <c r="L138" i="4" s="1"/>
  <c r="O138" i="4" s="1"/>
  <c r="R138" i="4" s="1"/>
  <c r="F137" i="4"/>
  <c r="I137" i="4" s="1"/>
  <c r="L137" i="4" s="1"/>
  <c r="O137" i="4" s="1"/>
  <c r="R137" i="4" s="1"/>
  <c r="F136" i="4"/>
  <c r="I136" i="4" s="1"/>
  <c r="L136" i="4" s="1"/>
  <c r="O136" i="4" s="1"/>
  <c r="R136" i="4" s="1"/>
  <c r="F135" i="4"/>
  <c r="I135" i="4" s="1"/>
  <c r="L135" i="4" s="1"/>
  <c r="O135" i="4" s="1"/>
  <c r="R135" i="4" s="1"/>
  <c r="F134" i="4"/>
  <c r="I134" i="4" s="1"/>
  <c r="L134" i="4" s="1"/>
  <c r="O134" i="4" s="1"/>
  <c r="R134" i="4" s="1"/>
  <c r="F133" i="4"/>
  <c r="I133" i="4" s="1"/>
  <c r="L133" i="4" s="1"/>
  <c r="O133" i="4" s="1"/>
  <c r="R133" i="4" s="1"/>
  <c r="F132" i="4"/>
  <c r="I132" i="4" s="1"/>
  <c r="L132" i="4" s="1"/>
  <c r="O132" i="4" s="1"/>
  <c r="R132" i="4" s="1"/>
  <c r="F131" i="4"/>
  <c r="I131" i="4" s="1"/>
  <c r="L131" i="4" s="1"/>
  <c r="O131" i="4" s="1"/>
  <c r="R131" i="4" s="1"/>
  <c r="F130" i="4"/>
  <c r="I130" i="4" s="1"/>
  <c r="L130" i="4" s="1"/>
  <c r="O130" i="4" s="1"/>
  <c r="R130" i="4" s="1"/>
  <c r="F129" i="4"/>
  <c r="I129" i="4" s="1"/>
  <c r="L129" i="4" s="1"/>
  <c r="O129" i="4" s="1"/>
  <c r="R129" i="4" s="1"/>
  <c r="F128" i="4"/>
  <c r="I128" i="4" s="1"/>
  <c r="L128" i="4" s="1"/>
  <c r="O128" i="4" s="1"/>
  <c r="R128" i="4" s="1"/>
  <c r="F127" i="4"/>
  <c r="I127" i="4" s="1"/>
  <c r="L127" i="4" s="1"/>
  <c r="O127" i="4" s="1"/>
  <c r="R127" i="4" s="1"/>
  <c r="F126" i="4"/>
  <c r="I126" i="4" s="1"/>
  <c r="L126" i="4" s="1"/>
  <c r="O126" i="4" s="1"/>
  <c r="R126" i="4" s="1"/>
  <c r="F125" i="4"/>
  <c r="I125" i="4" s="1"/>
  <c r="L125" i="4" s="1"/>
  <c r="O125" i="4" s="1"/>
  <c r="R125" i="4" s="1"/>
  <c r="F124" i="4"/>
  <c r="I124" i="4" s="1"/>
  <c r="L124" i="4" s="1"/>
  <c r="O124" i="4" s="1"/>
  <c r="R124" i="4" s="1"/>
  <c r="F123" i="4"/>
  <c r="I123" i="4" s="1"/>
  <c r="L123" i="4" s="1"/>
  <c r="O123" i="4" s="1"/>
  <c r="R123" i="4" s="1"/>
  <c r="F122" i="4"/>
  <c r="I122" i="4" s="1"/>
  <c r="L122" i="4" s="1"/>
  <c r="O122" i="4" s="1"/>
  <c r="R122" i="4" s="1"/>
  <c r="F121" i="4"/>
  <c r="I121" i="4" s="1"/>
  <c r="L121" i="4" s="1"/>
  <c r="O121" i="4" s="1"/>
  <c r="R121" i="4" s="1"/>
  <c r="F120" i="4"/>
  <c r="I120" i="4" s="1"/>
  <c r="L120" i="4" s="1"/>
  <c r="O120" i="4" s="1"/>
  <c r="R120" i="4" s="1"/>
  <c r="F119" i="4"/>
  <c r="I119" i="4" s="1"/>
  <c r="L119" i="4" s="1"/>
  <c r="O119" i="4" s="1"/>
  <c r="R119" i="4" s="1"/>
  <c r="F118" i="4"/>
  <c r="I118" i="4" s="1"/>
  <c r="L118" i="4" s="1"/>
  <c r="O118" i="4" s="1"/>
  <c r="R118" i="4" s="1"/>
  <c r="F117" i="4"/>
  <c r="I117" i="4" s="1"/>
  <c r="L117" i="4" s="1"/>
  <c r="O117" i="4" s="1"/>
  <c r="R117" i="4" s="1"/>
  <c r="F116" i="4"/>
  <c r="I116" i="4" s="1"/>
  <c r="L116" i="4" s="1"/>
  <c r="O116" i="4" s="1"/>
  <c r="R116" i="4" s="1"/>
  <c r="F115" i="4"/>
  <c r="I115" i="4" s="1"/>
  <c r="L115" i="4" s="1"/>
  <c r="O115" i="4" s="1"/>
  <c r="R115" i="4" s="1"/>
  <c r="F114" i="4"/>
  <c r="I114" i="4" s="1"/>
  <c r="L114" i="4" s="1"/>
  <c r="O114" i="4" s="1"/>
  <c r="R114" i="4" s="1"/>
  <c r="F113" i="4"/>
  <c r="I113" i="4" s="1"/>
  <c r="L113" i="4" s="1"/>
  <c r="O113" i="4" s="1"/>
  <c r="R113" i="4" s="1"/>
  <c r="F112" i="4"/>
  <c r="I112" i="4" s="1"/>
  <c r="L112" i="4" s="1"/>
  <c r="O112" i="4" s="1"/>
  <c r="R112" i="4" s="1"/>
  <c r="F111" i="4"/>
  <c r="I111" i="4" s="1"/>
  <c r="L111" i="4" s="1"/>
  <c r="O111" i="4" s="1"/>
  <c r="R111" i="4" s="1"/>
  <c r="F110" i="4"/>
  <c r="I110" i="4" s="1"/>
  <c r="L110" i="4" s="1"/>
  <c r="O110" i="4" s="1"/>
  <c r="R110" i="4" s="1"/>
  <c r="F109" i="4"/>
  <c r="I109" i="4" s="1"/>
  <c r="L109" i="4" s="1"/>
  <c r="O109" i="4" s="1"/>
  <c r="R109" i="4" s="1"/>
  <c r="F108" i="4"/>
  <c r="I108" i="4" s="1"/>
  <c r="L108" i="4" s="1"/>
  <c r="O108" i="4" s="1"/>
  <c r="R108" i="4" s="1"/>
  <c r="F107" i="4"/>
  <c r="I107" i="4" s="1"/>
  <c r="L107" i="4" s="1"/>
  <c r="O107" i="4" s="1"/>
  <c r="R107" i="4" s="1"/>
  <c r="F106" i="4"/>
  <c r="I106" i="4" s="1"/>
  <c r="L106" i="4" s="1"/>
  <c r="O106" i="4" s="1"/>
  <c r="R106" i="4" s="1"/>
  <c r="F105" i="4"/>
  <c r="I105" i="4" s="1"/>
  <c r="L105" i="4" s="1"/>
  <c r="O105" i="4" s="1"/>
  <c r="R105" i="4" s="1"/>
  <c r="F104" i="4"/>
  <c r="I104" i="4" s="1"/>
  <c r="L104" i="4" s="1"/>
  <c r="O104" i="4" s="1"/>
  <c r="R104" i="4" s="1"/>
  <c r="F103" i="4"/>
  <c r="I103" i="4" s="1"/>
  <c r="L103" i="4" s="1"/>
  <c r="O103" i="4" s="1"/>
  <c r="R103" i="4" s="1"/>
  <c r="F102" i="4"/>
  <c r="I102" i="4" s="1"/>
  <c r="L102" i="4" s="1"/>
  <c r="O102" i="4" s="1"/>
  <c r="R102" i="4" s="1"/>
  <c r="F101" i="4"/>
  <c r="I101" i="4" s="1"/>
  <c r="L101" i="4" s="1"/>
  <c r="O101" i="4" s="1"/>
  <c r="R101" i="4" s="1"/>
  <c r="F100" i="4"/>
  <c r="I100" i="4" s="1"/>
  <c r="L100" i="4" s="1"/>
  <c r="O100" i="4" s="1"/>
  <c r="R100" i="4" s="1"/>
  <c r="F99" i="4"/>
  <c r="I99" i="4" s="1"/>
  <c r="L99" i="4" s="1"/>
  <c r="O99" i="4" s="1"/>
  <c r="R99" i="4" s="1"/>
  <c r="F98" i="4"/>
  <c r="I98" i="4" s="1"/>
  <c r="L98" i="4" s="1"/>
  <c r="O98" i="4" s="1"/>
  <c r="R98" i="4" s="1"/>
  <c r="F97" i="4"/>
  <c r="I97" i="4" s="1"/>
  <c r="L97" i="4" s="1"/>
  <c r="O97" i="4" s="1"/>
  <c r="R97" i="4" s="1"/>
  <c r="F96" i="4"/>
  <c r="I96" i="4" s="1"/>
  <c r="L96" i="4" s="1"/>
  <c r="O96" i="4" s="1"/>
  <c r="R96" i="4" s="1"/>
  <c r="F95" i="4"/>
  <c r="I95" i="4" s="1"/>
  <c r="L95" i="4" s="1"/>
  <c r="O95" i="4" s="1"/>
  <c r="R95" i="4" s="1"/>
  <c r="F94" i="4"/>
  <c r="I94" i="4" s="1"/>
  <c r="L94" i="4" s="1"/>
  <c r="O94" i="4" s="1"/>
  <c r="R94" i="4" s="1"/>
  <c r="F93" i="4"/>
  <c r="I93" i="4" s="1"/>
  <c r="L93" i="4" s="1"/>
  <c r="O93" i="4" s="1"/>
  <c r="R93" i="4" s="1"/>
  <c r="F92" i="4"/>
  <c r="I92" i="4" s="1"/>
  <c r="L92" i="4" s="1"/>
  <c r="O92" i="4" s="1"/>
  <c r="R92" i="4" s="1"/>
  <c r="F91" i="4"/>
  <c r="I91" i="4" s="1"/>
  <c r="L91" i="4" s="1"/>
  <c r="O91" i="4" s="1"/>
  <c r="R91" i="4" s="1"/>
  <c r="F90" i="4"/>
  <c r="I90" i="4" s="1"/>
  <c r="L90" i="4" s="1"/>
  <c r="O90" i="4" s="1"/>
  <c r="R90" i="4" s="1"/>
  <c r="F89" i="4"/>
  <c r="I89" i="4" s="1"/>
  <c r="L89" i="4" s="1"/>
  <c r="O89" i="4" s="1"/>
  <c r="R89" i="4" s="1"/>
  <c r="F88" i="4"/>
  <c r="I88" i="4" s="1"/>
  <c r="L88" i="4" s="1"/>
  <c r="O88" i="4" s="1"/>
  <c r="R88" i="4" s="1"/>
  <c r="F87" i="4"/>
  <c r="I87" i="4" s="1"/>
  <c r="L87" i="4" s="1"/>
  <c r="O87" i="4" s="1"/>
  <c r="R87" i="4" s="1"/>
  <c r="F86" i="4"/>
  <c r="I86" i="4" s="1"/>
  <c r="L86" i="4" s="1"/>
  <c r="O86" i="4" s="1"/>
  <c r="R86" i="4" s="1"/>
  <c r="F85" i="4"/>
  <c r="I85" i="4" s="1"/>
  <c r="L85" i="4" s="1"/>
  <c r="O85" i="4" s="1"/>
  <c r="R85" i="4" s="1"/>
  <c r="F84" i="4"/>
  <c r="I84" i="4" s="1"/>
  <c r="L84" i="4" s="1"/>
  <c r="O84" i="4" s="1"/>
  <c r="R84" i="4" s="1"/>
  <c r="F83" i="4"/>
  <c r="I83" i="4" s="1"/>
  <c r="L83" i="4" s="1"/>
  <c r="O83" i="4" s="1"/>
  <c r="R83" i="4" s="1"/>
  <c r="F82" i="4"/>
  <c r="I82" i="4" s="1"/>
  <c r="L82" i="4" s="1"/>
  <c r="O82" i="4" s="1"/>
  <c r="R82" i="4" s="1"/>
  <c r="F81" i="4"/>
  <c r="I81" i="4" s="1"/>
  <c r="L81" i="4" s="1"/>
  <c r="O81" i="4" s="1"/>
  <c r="R81" i="4" s="1"/>
  <c r="F80" i="4"/>
  <c r="I80" i="4" s="1"/>
  <c r="L80" i="4" s="1"/>
  <c r="O80" i="4" s="1"/>
  <c r="R80" i="4" s="1"/>
  <c r="F79" i="4"/>
  <c r="I79" i="4" s="1"/>
  <c r="L79" i="4" s="1"/>
  <c r="O79" i="4" s="1"/>
  <c r="R79" i="4" s="1"/>
  <c r="F78" i="4"/>
  <c r="I78" i="4" s="1"/>
  <c r="L78" i="4" s="1"/>
  <c r="O78" i="4" s="1"/>
  <c r="R78" i="4" s="1"/>
  <c r="F77" i="4"/>
  <c r="I77" i="4" s="1"/>
  <c r="L77" i="4" s="1"/>
  <c r="O77" i="4" s="1"/>
  <c r="R77" i="4" s="1"/>
  <c r="F76" i="4"/>
  <c r="I76" i="4" s="1"/>
  <c r="L76" i="4" s="1"/>
  <c r="O76" i="4" s="1"/>
  <c r="R76" i="4" s="1"/>
  <c r="F75" i="4"/>
  <c r="I75" i="4" s="1"/>
  <c r="L75" i="4" s="1"/>
  <c r="O75" i="4" s="1"/>
  <c r="R75" i="4" s="1"/>
  <c r="F74" i="4"/>
  <c r="I74" i="4" s="1"/>
  <c r="L74" i="4" s="1"/>
  <c r="O74" i="4" s="1"/>
  <c r="R74" i="4" s="1"/>
  <c r="F73" i="4"/>
  <c r="I73" i="4" s="1"/>
  <c r="L73" i="4" s="1"/>
  <c r="O73" i="4" s="1"/>
  <c r="R73" i="4" s="1"/>
  <c r="F72" i="4"/>
  <c r="I72" i="4" s="1"/>
  <c r="L72" i="4" s="1"/>
  <c r="O72" i="4" s="1"/>
  <c r="R72" i="4" s="1"/>
  <c r="F71" i="4"/>
  <c r="I71" i="4" s="1"/>
  <c r="L71" i="4" s="1"/>
  <c r="O71" i="4" s="1"/>
  <c r="R71" i="4" s="1"/>
  <c r="F70" i="4"/>
  <c r="I70" i="4" s="1"/>
  <c r="L70" i="4" s="1"/>
  <c r="O70" i="4" s="1"/>
  <c r="R70" i="4" s="1"/>
  <c r="F69" i="4"/>
  <c r="I69" i="4" s="1"/>
  <c r="L69" i="4" s="1"/>
  <c r="O69" i="4" s="1"/>
  <c r="R69" i="4" s="1"/>
  <c r="F68" i="4"/>
  <c r="I68" i="4" s="1"/>
  <c r="L68" i="4" s="1"/>
  <c r="O68" i="4" s="1"/>
  <c r="R68" i="4" s="1"/>
  <c r="F67" i="4"/>
  <c r="I67" i="4" s="1"/>
  <c r="L67" i="4" s="1"/>
  <c r="O67" i="4" s="1"/>
  <c r="R67" i="4" s="1"/>
  <c r="F66" i="4"/>
  <c r="I66" i="4" s="1"/>
  <c r="L66" i="4" s="1"/>
  <c r="O66" i="4" s="1"/>
  <c r="R66" i="4" s="1"/>
  <c r="F65" i="4"/>
  <c r="I65" i="4" s="1"/>
  <c r="L65" i="4" s="1"/>
  <c r="O65" i="4" s="1"/>
  <c r="R65" i="4" s="1"/>
  <c r="F64" i="4"/>
  <c r="I64" i="4" s="1"/>
  <c r="L64" i="4" s="1"/>
  <c r="O64" i="4" s="1"/>
  <c r="R64" i="4" s="1"/>
  <c r="F63" i="4"/>
  <c r="I63" i="4" s="1"/>
  <c r="L63" i="4" s="1"/>
  <c r="O63" i="4" s="1"/>
  <c r="R63" i="4" s="1"/>
  <c r="F62" i="4"/>
  <c r="I62" i="4" s="1"/>
  <c r="L62" i="4" s="1"/>
  <c r="O62" i="4" s="1"/>
  <c r="R62" i="4" s="1"/>
  <c r="F61" i="4"/>
  <c r="I61" i="4" s="1"/>
  <c r="L61" i="4" s="1"/>
  <c r="O61" i="4" s="1"/>
  <c r="R61" i="4" s="1"/>
  <c r="F60" i="4"/>
  <c r="I60" i="4" s="1"/>
  <c r="L60" i="4" s="1"/>
  <c r="O60" i="4" s="1"/>
  <c r="R60" i="4" s="1"/>
  <c r="F59" i="4"/>
  <c r="I59" i="4" s="1"/>
  <c r="L59" i="4" s="1"/>
  <c r="O59" i="4" s="1"/>
  <c r="R59" i="4" s="1"/>
  <c r="F58" i="4"/>
  <c r="I58" i="4" s="1"/>
  <c r="L58" i="4" s="1"/>
  <c r="O58" i="4" s="1"/>
  <c r="R58" i="4" s="1"/>
  <c r="F57" i="4"/>
  <c r="I57" i="4" s="1"/>
  <c r="L57" i="4" s="1"/>
  <c r="O57" i="4" s="1"/>
  <c r="R57" i="4" s="1"/>
  <c r="F56" i="4"/>
  <c r="I56" i="4" s="1"/>
  <c r="L56" i="4" s="1"/>
  <c r="O56" i="4" s="1"/>
  <c r="R56" i="4" s="1"/>
  <c r="F55" i="4"/>
  <c r="I55" i="4" s="1"/>
  <c r="L55" i="4" s="1"/>
  <c r="O55" i="4" s="1"/>
  <c r="R55" i="4" s="1"/>
  <c r="F54" i="4"/>
  <c r="I54" i="4" s="1"/>
  <c r="L54" i="4" s="1"/>
  <c r="O54" i="4" s="1"/>
  <c r="R54" i="4" s="1"/>
  <c r="F53" i="4"/>
  <c r="I53" i="4" s="1"/>
  <c r="L53" i="4" s="1"/>
  <c r="O53" i="4" s="1"/>
  <c r="R53" i="4" s="1"/>
  <c r="F52" i="4"/>
  <c r="I52" i="4" s="1"/>
  <c r="L52" i="4" s="1"/>
  <c r="O52" i="4" s="1"/>
  <c r="R52" i="4" s="1"/>
  <c r="F51" i="4"/>
  <c r="I51" i="4" s="1"/>
  <c r="L51" i="4" s="1"/>
  <c r="O51" i="4" s="1"/>
  <c r="R51" i="4" s="1"/>
  <c r="F50" i="4"/>
  <c r="I50" i="4" s="1"/>
  <c r="L50" i="4" s="1"/>
  <c r="O50" i="4" s="1"/>
  <c r="R50" i="4" s="1"/>
  <c r="F49" i="4"/>
  <c r="I49" i="4" s="1"/>
  <c r="L49" i="4" s="1"/>
  <c r="O49" i="4" s="1"/>
  <c r="R49" i="4" s="1"/>
  <c r="F48" i="4"/>
  <c r="I48" i="4" s="1"/>
  <c r="L48" i="4" s="1"/>
  <c r="O48" i="4" s="1"/>
  <c r="R48" i="4" s="1"/>
  <c r="F47" i="4"/>
  <c r="I47" i="4" s="1"/>
  <c r="L47" i="4" s="1"/>
  <c r="O47" i="4" s="1"/>
  <c r="R47" i="4" s="1"/>
  <c r="F46" i="4"/>
  <c r="I46" i="4" s="1"/>
  <c r="L46" i="4" s="1"/>
  <c r="O46" i="4" s="1"/>
  <c r="R46" i="4" s="1"/>
  <c r="K769" i="1"/>
  <c r="K768" i="1"/>
  <c r="K76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70" i="1"/>
  <c r="K771" i="1"/>
  <c r="K772" i="1"/>
  <c r="K773" i="1"/>
  <c r="K774" i="1"/>
  <c r="K147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218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16" i="1"/>
  <c r="J15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2" i="1"/>
  <c r="E46" i="4" l="1"/>
  <c r="H47" i="4" s="1"/>
  <c r="K48" i="4" s="1"/>
  <c r="N49" i="4" s="1"/>
  <c r="Q50" i="4" s="1"/>
  <c r="E47" i="4"/>
  <c r="H48" i="4" s="1"/>
  <c r="K49" i="4" s="1"/>
  <c r="N50" i="4" s="1"/>
  <c r="Q51" i="4" s="1"/>
  <c r="E48" i="4"/>
  <c r="H49" i="4" s="1"/>
  <c r="K50" i="4" s="1"/>
  <c r="N51" i="4" s="1"/>
  <c r="Q52" i="4" s="1"/>
  <c r="E49" i="4"/>
  <c r="H50" i="4" s="1"/>
  <c r="K51" i="4" s="1"/>
  <c r="N52" i="4" s="1"/>
  <c r="Q53" i="4" s="1"/>
  <c r="E50" i="4"/>
  <c r="H51" i="4" s="1"/>
  <c r="K52" i="4" s="1"/>
  <c r="N53" i="4" s="1"/>
  <c r="Q54" i="4" s="1"/>
  <c r="E51" i="4"/>
  <c r="H52" i="4" s="1"/>
  <c r="K53" i="4" s="1"/>
  <c r="N54" i="4" s="1"/>
  <c r="Q55" i="4" s="1"/>
  <c r="E52" i="4"/>
  <c r="H53" i="4" s="1"/>
  <c r="K54" i="4" s="1"/>
  <c r="N55" i="4" s="1"/>
  <c r="Q56" i="4" s="1"/>
  <c r="E53" i="4"/>
  <c r="H54" i="4" s="1"/>
  <c r="K55" i="4" s="1"/>
  <c r="N56" i="4" s="1"/>
  <c r="Q57" i="4" s="1"/>
  <c r="E54" i="4"/>
  <c r="H55" i="4" s="1"/>
  <c r="K56" i="4" s="1"/>
  <c r="N57" i="4" s="1"/>
  <c r="Q58" i="4" s="1"/>
  <c r="E55" i="4"/>
  <c r="H56" i="4" s="1"/>
  <c r="K57" i="4" s="1"/>
  <c r="N58" i="4" s="1"/>
  <c r="Q59" i="4" s="1"/>
  <c r="E56" i="4"/>
  <c r="H57" i="4" s="1"/>
  <c r="K58" i="4" s="1"/>
  <c r="N59" i="4" s="1"/>
  <c r="Q60" i="4" s="1"/>
  <c r="E57" i="4"/>
  <c r="H58" i="4" s="1"/>
  <c r="K59" i="4" s="1"/>
  <c r="N60" i="4" s="1"/>
  <c r="Q61" i="4" s="1"/>
  <c r="E58" i="4"/>
  <c r="H59" i="4" s="1"/>
  <c r="K60" i="4" s="1"/>
  <c r="N61" i="4" s="1"/>
  <c r="Q62" i="4" s="1"/>
  <c r="E59" i="4"/>
  <c r="H60" i="4" s="1"/>
  <c r="K61" i="4" s="1"/>
  <c r="N62" i="4" s="1"/>
  <c r="Q63" i="4" s="1"/>
  <c r="E60" i="4"/>
  <c r="H61" i="4" s="1"/>
  <c r="K62" i="4" s="1"/>
  <c r="N63" i="4" s="1"/>
  <c r="Q64" i="4" s="1"/>
  <c r="E61" i="4"/>
  <c r="H62" i="4" s="1"/>
  <c r="K63" i="4" s="1"/>
  <c r="N64" i="4" s="1"/>
  <c r="Q65" i="4" s="1"/>
  <c r="E62" i="4"/>
  <c r="H63" i="4" s="1"/>
  <c r="K64" i="4" s="1"/>
  <c r="N65" i="4" s="1"/>
  <c r="Q66" i="4" s="1"/>
  <c r="E63" i="4"/>
  <c r="H64" i="4" s="1"/>
  <c r="K65" i="4" s="1"/>
  <c r="N66" i="4" s="1"/>
  <c r="Q67" i="4" s="1"/>
  <c r="E64" i="4"/>
  <c r="H65" i="4" s="1"/>
  <c r="K66" i="4" s="1"/>
  <c r="N67" i="4" s="1"/>
  <c r="Q68" i="4" s="1"/>
  <c r="E65" i="4"/>
  <c r="H66" i="4" s="1"/>
  <c r="K67" i="4" s="1"/>
  <c r="N68" i="4" s="1"/>
  <c r="Q69" i="4" s="1"/>
  <c r="E66" i="4"/>
  <c r="H67" i="4" s="1"/>
  <c r="K68" i="4" s="1"/>
  <c r="N69" i="4" s="1"/>
  <c r="Q70" i="4" s="1"/>
  <c r="E67" i="4"/>
  <c r="H68" i="4" s="1"/>
  <c r="K69" i="4" s="1"/>
  <c r="N70" i="4" s="1"/>
  <c r="Q71" i="4" s="1"/>
  <c r="E68" i="4"/>
  <c r="H69" i="4" s="1"/>
  <c r="K70" i="4" s="1"/>
  <c r="N71" i="4" s="1"/>
  <c r="Q72" i="4" s="1"/>
  <c r="E69" i="4"/>
  <c r="H70" i="4" s="1"/>
  <c r="K71" i="4" s="1"/>
  <c r="N72" i="4" s="1"/>
  <c r="Q73" i="4" s="1"/>
  <c r="E70" i="4"/>
  <c r="H71" i="4" s="1"/>
  <c r="K72" i="4" s="1"/>
  <c r="N73" i="4" s="1"/>
  <c r="Q74" i="4" s="1"/>
  <c r="E71" i="4"/>
  <c r="H72" i="4" s="1"/>
  <c r="K73" i="4" s="1"/>
  <c r="N74" i="4" s="1"/>
  <c r="Q75" i="4" s="1"/>
  <c r="E72" i="4"/>
  <c r="H73" i="4" s="1"/>
  <c r="K74" i="4" s="1"/>
  <c r="N75" i="4" s="1"/>
  <c r="Q76" i="4" s="1"/>
  <c r="E73" i="4"/>
  <c r="H74" i="4" s="1"/>
  <c r="K75" i="4" s="1"/>
  <c r="N76" i="4" s="1"/>
  <c r="Q77" i="4" s="1"/>
  <c r="E74" i="4"/>
  <c r="H75" i="4" s="1"/>
  <c r="K76" i="4" s="1"/>
  <c r="N77" i="4" s="1"/>
  <c r="Q78" i="4" s="1"/>
  <c r="E75" i="4"/>
  <c r="H76" i="4" s="1"/>
  <c r="K77" i="4" s="1"/>
  <c r="N78" i="4" s="1"/>
  <c r="Q79" i="4" s="1"/>
  <c r="E76" i="4"/>
  <c r="H77" i="4" s="1"/>
  <c r="K78" i="4" s="1"/>
  <c r="N79" i="4" s="1"/>
  <c r="Q80" i="4" s="1"/>
  <c r="E77" i="4"/>
  <c r="H78" i="4" s="1"/>
  <c r="K79" i="4" s="1"/>
  <c r="N80" i="4" s="1"/>
  <c r="Q81" i="4" s="1"/>
  <c r="E78" i="4"/>
  <c r="H79" i="4" s="1"/>
  <c r="K80" i="4" s="1"/>
  <c r="N81" i="4" s="1"/>
  <c r="Q82" i="4" s="1"/>
  <c r="E79" i="4"/>
  <c r="H80" i="4" s="1"/>
  <c r="K81" i="4" s="1"/>
  <c r="N82" i="4" s="1"/>
  <c r="Q83" i="4" s="1"/>
  <c r="E80" i="4"/>
  <c r="H81" i="4" s="1"/>
  <c r="K82" i="4" s="1"/>
  <c r="N83" i="4" s="1"/>
  <c r="Q84" i="4" s="1"/>
  <c r="E81" i="4"/>
  <c r="H82" i="4" s="1"/>
  <c r="K83" i="4" s="1"/>
  <c r="N84" i="4" s="1"/>
  <c r="Q85" i="4" s="1"/>
  <c r="E82" i="4"/>
  <c r="H83" i="4" s="1"/>
  <c r="K84" i="4" s="1"/>
  <c r="N85" i="4" s="1"/>
  <c r="Q86" i="4" s="1"/>
  <c r="E83" i="4"/>
  <c r="H84" i="4" s="1"/>
  <c r="K85" i="4" s="1"/>
  <c r="N86" i="4" s="1"/>
  <c r="Q87" i="4" s="1"/>
  <c r="E84" i="4"/>
  <c r="H85" i="4" s="1"/>
  <c r="K86" i="4" s="1"/>
  <c r="N87" i="4" s="1"/>
  <c r="Q88" i="4" s="1"/>
  <c r="E85" i="4"/>
  <c r="H86" i="4" s="1"/>
  <c r="K87" i="4" s="1"/>
  <c r="N88" i="4" s="1"/>
  <c r="Q89" i="4" s="1"/>
  <c r="E86" i="4"/>
  <c r="H87" i="4" s="1"/>
  <c r="K88" i="4" s="1"/>
  <c r="N89" i="4" s="1"/>
  <c r="Q90" i="4" s="1"/>
  <c r="E87" i="4"/>
  <c r="H88" i="4" s="1"/>
  <c r="K89" i="4" s="1"/>
  <c r="N90" i="4" s="1"/>
  <c r="Q91" i="4" s="1"/>
  <c r="E88" i="4"/>
  <c r="H89" i="4" s="1"/>
  <c r="K90" i="4" s="1"/>
  <c r="N91" i="4" s="1"/>
  <c r="Q92" i="4" s="1"/>
  <c r="E89" i="4"/>
  <c r="H90" i="4" s="1"/>
  <c r="K91" i="4" s="1"/>
  <c r="N92" i="4" s="1"/>
  <c r="Q93" i="4" s="1"/>
  <c r="E90" i="4"/>
  <c r="H91" i="4" s="1"/>
  <c r="K92" i="4" s="1"/>
  <c r="N93" i="4" s="1"/>
  <c r="Q94" i="4" s="1"/>
  <c r="E91" i="4"/>
  <c r="H92" i="4" s="1"/>
  <c r="K93" i="4" s="1"/>
  <c r="N94" i="4" s="1"/>
  <c r="Q95" i="4" s="1"/>
  <c r="E92" i="4"/>
  <c r="H93" i="4" s="1"/>
  <c r="K94" i="4" s="1"/>
  <c r="N95" i="4" s="1"/>
  <c r="Q96" i="4" s="1"/>
  <c r="E93" i="4"/>
  <c r="H94" i="4" s="1"/>
  <c r="K95" i="4" s="1"/>
  <c r="N96" i="4" s="1"/>
  <c r="Q97" i="4" s="1"/>
  <c r="E94" i="4"/>
  <c r="H95" i="4" s="1"/>
  <c r="K96" i="4" s="1"/>
  <c r="N97" i="4" s="1"/>
  <c r="Q98" i="4" s="1"/>
  <c r="E95" i="4"/>
  <c r="H96" i="4" s="1"/>
  <c r="K97" i="4" s="1"/>
  <c r="N98" i="4" s="1"/>
  <c r="Q99" i="4" s="1"/>
  <c r="E96" i="4"/>
  <c r="H97" i="4" s="1"/>
  <c r="K98" i="4" s="1"/>
  <c r="N99" i="4" s="1"/>
  <c r="Q100" i="4" s="1"/>
  <c r="E97" i="4"/>
  <c r="H98" i="4" s="1"/>
  <c r="K99" i="4" s="1"/>
  <c r="N100" i="4" s="1"/>
  <c r="Q101" i="4" s="1"/>
  <c r="E98" i="4"/>
  <c r="H99" i="4" s="1"/>
  <c r="K100" i="4" s="1"/>
  <c r="N101" i="4" s="1"/>
  <c r="Q102" i="4" s="1"/>
  <c r="E99" i="4"/>
  <c r="H100" i="4" s="1"/>
  <c r="K101" i="4" s="1"/>
  <c r="N102" i="4" s="1"/>
  <c r="Q103" i="4" s="1"/>
  <c r="E100" i="4"/>
  <c r="H101" i="4" s="1"/>
  <c r="K102" i="4" s="1"/>
  <c r="N103" i="4" s="1"/>
  <c r="Q104" i="4" s="1"/>
  <c r="E101" i="4"/>
  <c r="H102" i="4" s="1"/>
  <c r="K103" i="4" s="1"/>
  <c r="N104" i="4" s="1"/>
  <c r="Q105" i="4" s="1"/>
  <c r="E102" i="4"/>
  <c r="H103" i="4" s="1"/>
  <c r="K104" i="4" s="1"/>
  <c r="N105" i="4" s="1"/>
  <c r="Q106" i="4" s="1"/>
  <c r="E103" i="4"/>
  <c r="H104" i="4" s="1"/>
  <c r="K105" i="4" s="1"/>
  <c r="N106" i="4" s="1"/>
  <c r="Q107" i="4" s="1"/>
  <c r="E104" i="4"/>
  <c r="H105" i="4" s="1"/>
  <c r="K106" i="4" s="1"/>
  <c r="N107" i="4" s="1"/>
  <c r="Q108" i="4" s="1"/>
  <c r="E105" i="4"/>
  <c r="H106" i="4" s="1"/>
  <c r="K107" i="4" s="1"/>
  <c r="N108" i="4" s="1"/>
  <c r="Q109" i="4" s="1"/>
  <c r="E106" i="4"/>
  <c r="H107" i="4" s="1"/>
  <c r="K108" i="4" s="1"/>
  <c r="N109" i="4" s="1"/>
  <c r="Q110" i="4" s="1"/>
  <c r="E107" i="4"/>
  <c r="H108" i="4" s="1"/>
  <c r="K109" i="4" s="1"/>
  <c r="N110" i="4" s="1"/>
  <c r="Q111" i="4" s="1"/>
  <c r="E108" i="4"/>
  <c r="H109" i="4" s="1"/>
  <c r="K110" i="4" s="1"/>
  <c r="N111" i="4" s="1"/>
  <c r="Q112" i="4" s="1"/>
  <c r="E109" i="4"/>
  <c r="H110" i="4" s="1"/>
  <c r="K111" i="4" s="1"/>
  <c r="N112" i="4" s="1"/>
  <c r="Q113" i="4" s="1"/>
  <c r="E110" i="4"/>
  <c r="H111" i="4" s="1"/>
  <c r="K112" i="4" s="1"/>
  <c r="N113" i="4" s="1"/>
  <c r="Q114" i="4" s="1"/>
  <c r="E111" i="4"/>
  <c r="H112" i="4" s="1"/>
  <c r="K113" i="4" s="1"/>
  <c r="N114" i="4" s="1"/>
  <c r="Q115" i="4" s="1"/>
  <c r="E112" i="4"/>
  <c r="H113" i="4" s="1"/>
  <c r="K114" i="4" s="1"/>
  <c r="N115" i="4" s="1"/>
  <c r="Q116" i="4" s="1"/>
  <c r="E113" i="4"/>
  <c r="H114" i="4" s="1"/>
  <c r="K115" i="4" s="1"/>
  <c r="N116" i="4" s="1"/>
  <c r="Q117" i="4" s="1"/>
  <c r="E114" i="4"/>
  <c r="H115" i="4" s="1"/>
  <c r="K116" i="4" s="1"/>
  <c r="N117" i="4" s="1"/>
  <c r="Q118" i="4" s="1"/>
  <c r="E115" i="4"/>
  <c r="H116" i="4" s="1"/>
  <c r="K117" i="4" s="1"/>
  <c r="N118" i="4" s="1"/>
  <c r="Q119" i="4" s="1"/>
  <c r="E116" i="4"/>
  <c r="H117" i="4" s="1"/>
  <c r="K118" i="4" s="1"/>
  <c r="N119" i="4" s="1"/>
  <c r="Q120" i="4" s="1"/>
  <c r="E117" i="4"/>
  <c r="H118" i="4" s="1"/>
  <c r="K119" i="4" s="1"/>
  <c r="N120" i="4" s="1"/>
  <c r="Q121" i="4" s="1"/>
  <c r="E118" i="4"/>
  <c r="H119" i="4" s="1"/>
  <c r="K120" i="4" s="1"/>
  <c r="N121" i="4" s="1"/>
  <c r="Q122" i="4" s="1"/>
  <c r="E119" i="4"/>
  <c r="H120" i="4" s="1"/>
  <c r="K121" i="4" s="1"/>
  <c r="N122" i="4" s="1"/>
  <c r="Q123" i="4" s="1"/>
  <c r="E120" i="4"/>
  <c r="H121" i="4" s="1"/>
  <c r="K122" i="4" s="1"/>
  <c r="N123" i="4" s="1"/>
  <c r="Q124" i="4" s="1"/>
  <c r="E121" i="4"/>
  <c r="H122" i="4" s="1"/>
  <c r="K123" i="4" s="1"/>
  <c r="N124" i="4" s="1"/>
  <c r="Q125" i="4" s="1"/>
  <c r="E122" i="4"/>
  <c r="H123" i="4" s="1"/>
  <c r="K124" i="4" s="1"/>
  <c r="N125" i="4" s="1"/>
  <c r="Q126" i="4" s="1"/>
  <c r="E123" i="4"/>
  <c r="H124" i="4" s="1"/>
  <c r="K125" i="4" s="1"/>
  <c r="N126" i="4" s="1"/>
  <c r="Q127" i="4" s="1"/>
  <c r="E124" i="4"/>
  <c r="H125" i="4" s="1"/>
  <c r="K126" i="4" s="1"/>
  <c r="N127" i="4" s="1"/>
  <c r="Q128" i="4" s="1"/>
  <c r="E125" i="4"/>
  <c r="H126" i="4" s="1"/>
  <c r="K127" i="4" s="1"/>
  <c r="N128" i="4" s="1"/>
  <c r="Q129" i="4" s="1"/>
  <c r="E126" i="4"/>
  <c r="H127" i="4" s="1"/>
  <c r="K128" i="4" s="1"/>
  <c r="N129" i="4" s="1"/>
  <c r="Q130" i="4" s="1"/>
  <c r="E127" i="4"/>
  <c r="H128" i="4" s="1"/>
  <c r="K129" i="4" s="1"/>
  <c r="N130" i="4" s="1"/>
  <c r="Q131" i="4" s="1"/>
  <c r="E128" i="4"/>
  <c r="H129" i="4" s="1"/>
  <c r="K130" i="4" s="1"/>
  <c r="N131" i="4" s="1"/>
  <c r="Q132" i="4" s="1"/>
  <c r="E129" i="4"/>
  <c r="H130" i="4" s="1"/>
  <c r="K131" i="4" s="1"/>
  <c r="N132" i="4" s="1"/>
  <c r="Q133" i="4" s="1"/>
  <c r="E130" i="4"/>
  <c r="H131" i="4" s="1"/>
  <c r="K132" i="4" s="1"/>
  <c r="N133" i="4" s="1"/>
  <c r="Q134" i="4" s="1"/>
  <c r="E131" i="4"/>
  <c r="H132" i="4" s="1"/>
  <c r="K133" i="4" s="1"/>
  <c r="N134" i="4" s="1"/>
  <c r="Q135" i="4" s="1"/>
  <c r="E132" i="4"/>
  <c r="H133" i="4" s="1"/>
  <c r="K134" i="4" s="1"/>
  <c r="N135" i="4" s="1"/>
  <c r="Q136" i="4" s="1"/>
  <c r="E133" i="4"/>
  <c r="H134" i="4" s="1"/>
  <c r="K135" i="4" s="1"/>
  <c r="N136" i="4" s="1"/>
  <c r="Q137" i="4" s="1"/>
  <c r="E134" i="4"/>
  <c r="H135" i="4" s="1"/>
  <c r="K136" i="4" s="1"/>
  <c r="N137" i="4" s="1"/>
  <c r="Q138" i="4" s="1"/>
  <c r="E135" i="4"/>
  <c r="H136" i="4" s="1"/>
  <c r="K137" i="4" s="1"/>
  <c r="N138" i="4" s="1"/>
  <c r="Q139" i="4" s="1"/>
  <c r="E136" i="4"/>
  <c r="H137" i="4" s="1"/>
  <c r="K138" i="4" s="1"/>
  <c r="N139" i="4" s="1"/>
  <c r="Q140" i="4" s="1"/>
  <c r="E137" i="4"/>
  <c r="H138" i="4" s="1"/>
  <c r="K139" i="4" s="1"/>
  <c r="N140" i="4" s="1"/>
  <c r="Q141" i="4" s="1"/>
  <c r="E138" i="4"/>
  <c r="H139" i="4" s="1"/>
  <c r="K140" i="4" s="1"/>
  <c r="N141" i="4" s="1"/>
  <c r="Q142" i="4" s="1"/>
  <c r="E139" i="4"/>
  <c r="H140" i="4" s="1"/>
  <c r="K141" i="4" s="1"/>
  <c r="N142" i="4" s="1"/>
  <c r="Q143" i="4" s="1"/>
  <c r="E140" i="4"/>
  <c r="H141" i="4" s="1"/>
  <c r="K142" i="4" s="1"/>
  <c r="N143" i="4" s="1"/>
  <c r="Q144" i="4" s="1"/>
  <c r="E141" i="4"/>
  <c r="H142" i="4" s="1"/>
  <c r="K143" i="4" s="1"/>
  <c r="N144" i="4" s="1"/>
  <c r="Q145" i="4" s="1"/>
  <c r="E142" i="4"/>
  <c r="H143" i="4" s="1"/>
  <c r="K144" i="4" s="1"/>
  <c r="N145" i="4" s="1"/>
  <c r="Q146" i="4" s="1"/>
  <c r="E143" i="4"/>
  <c r="H144" i="4" s="1"/>
  <c r="K145" i="4" s="1"/>
  <c r="N146" i="4" s="1"/>
  <c r="Q147" i="4" s="1"/>
  <c r="E144" i="4"/>
  <c r="H145" i="4" s="1"/>
  <c r="K146" i="4" s="1"/>
  <c r="N147" i="4" s="1"/>
  <c r="Q148" i="4" s="1"/>
  <c r="E145" i="4"/>
  <c r="H146" i="4" s="1"/>
  <c r="K147" i="4" s="1"/>
  <c r="N148" i="4" s="1"/>
  <c r="Q149" i="4" s="1"/>
  <c r="E146" i="4"/>
  <c r="H147" i="4" s="1"/>
  <c r="K148" i="4" s="1"/>
  <c r="N149" i="4" s="1"/>
  <c r="Q150" i="4" s="1"/>
  <c r="E147" i="4"/>
  <c r="H148" i="4" s="1"/>
  <c r="K149" i="4" s="1"/>
  <c r="N150" i="4" s="1"/>
  <c r="Q151" i="4" s="1"/>
  <c r="E148" i="4"/>
  <c r="H149" i="4" s="1"/>
  <c r="K150" i="4" s="1"/>
  <c r="N151" i="4" s="1"/>
  <c r="Q152" i="4" s="1"/>
  <c r="E149" i="4"/>
  <c r="H150" i="4" s="1"/>
  <c r="K151" i="4" s="1"/>
  <c r="N152" i="4" s="1"/>
  <c r="Q153" i="4" s="1"/>
  <c r="E150" i="4"/>
  <c r="H151" i="4" s="1"/>
  <c r="K152" i="4" s="1"/>
  <c r="N153" i="4" s="1"/>
  <c r="Q154" i="4" s="1"/>
  <c r="E151" i="4"/>
  <c r="H152" i="4" s="1"/>
  <c r="K153" i="4" s="1"/>
  <c r="N154" i="4" s="1"/>
  <c r="Q155" i="4" s="1"/>
  <c r="E152" i="4"/>
  <c r="H153" i="4" s="1"/>
  <c r="K154" i="4" s="1"/>
  <c r="N155" i="4" s="1"/>
  <c r="Q156" i="4" s="1"/>
  <c r="E153" i="4"/>
  <c r="H154" i="4" s="1"/>
  <c r="K155" i="4" s="1"/>
  <c r="N156" i="4" s="1"/>
  <c r="Q157" i="4" s="1"/>
  <c r="E154" i="4"/>
  <c r="H155" i="4" s="1"/>
  <c r="K156" i="4" s="1"/>
  <c r="N157" i="4" s="1"/>
  <c r="Q158" i="4" s="1"/>
  <c r="E155" i="4"/>
  <c r="H156" i="4" s="1"/>
  <c r="K157" i="4" s="1"/>
  <c r="N158" i="4" s="1"/>
  <c r="Q159" i="4" s="1"/>
  <c r="E156" i="4"/>
  <c r="H157" i="4" s="1"/>
  <c r="K158" i="4" s="1"/>
  <c r="N159" i="4" s="1"/>
  <c r="Q160" i="4" s="1"/>
  <c r="E157" i="4"/>
  <c r="H158" i="4" s="1"/>
  <c r="K159" i="4" s="1"/>
  <c r="N160" i="4" s="1"/>
  <c r="Q161" i="4" s="1"/>
  <c r="E158" i="4"/>
  <c r="H159" i="4" s="1"/>
  <c r="K160" i="4" s="1"/>
  <c r="N161" i="4" s="1"/>
  <c r="Q162" i="4" s="1"/>
  <c r="E159" i="4"/>
  <c r="H160" i="4" s="1"/>
  <c r="K161" i="4" s="1"/>
  <c r="N162" i="4" s="1"/>
  <c r="Q163" i="4" s="1"/>
  <c r="E160" i="4"/>
  <c r="H161" i="4" s="1"/>
  <c r="K162" i="4" s="1"/>
  <c r="N163" i="4" s="1"/>
  <c r="Q164" i="4" s="1"/>
  <c r="E161" i="4"/>
  <c r="H162" i="4" s="1"/>
  <c r="K163" i="4" s="1"/>
  <c r="N164" i="4" s="1"/>
  <c r="Q165" i="4" s="1"/>
  <c r="E162" i="4"/>
  <c r="H163" i="4" s="1"/>
  <c r="K164" i="4" s="1"/>
  <c r="N165" i="4" s="1"/>
  <c r="Q166" i="4" s="1"/>
  <c r="E163" i="4"/>
  <c r="H164" i="4" s="1"/>
  <c r="K165" i="4" s="1"/>
  <c r="N166" i="4" s="1"/>
  <c r="Q167" i="4" s="1"/>
  <c r="E164" i="4"/>
  <c r="H165" i="4" s="1"/>
  <c r="K166" i="4" s="1"/>
  <c r="N167" i="4" s="1"/>
  <c r="Q168" i="4" s="1"/>
  <c r="E165" i="4"/>
  <c r="H166" i="4" s="1"/>
  <c r="K167" i="4" s="1"/>
  <c r="N168" i="4" s="1"/>
  <c r="Q169" i="4" s="1"/>
  <c r="E166" i="4"/>
  <c r="H167" i="4" s="1"/>
  <c r="K168" i="4" s="1"/>
  <c r="N169" i="4" s="1"/>
  <c r="Q170" i="4" s="1"/>
  <c r="E167" i="4"/>
  <c r="H168" i="4" s="1"/>
  <c r="K169" i="4" s="1"/>
  <c r="N170" i="4" s="1"/>
  <c r="Q171" i="4" s="1"/>
  <c r="E168" i="4"/>
  <c r="H169" i="4" s="1"/>
  <c r="K170" i="4" s="1"/>
  <c r="N171" i="4" s="1"/>
  <c r="Q172" i="4" s="1"/>
  <c r="E169" i="4"/>
  <c r="H170" i="4" s="1"/>
  <c r="K171" i="4" s="1"/>
  <c r="N172" i="4" s="1"/>
  <c r="Q173" i="4" s="1"/>
  <c r="E170" i="4"/>
  <c r="H171" i="4" s="1"/>
  <c r="K172" i="4" s="1"/>
  <c r="N173" i="4" s="1"/>
  <c r="Q174" i="4" s="1"/>
  <c r="E171" i="4"/>
  <c r="H172" i="4" s="1"/>
  <c r="K173" i="4" s="1"/>
  <c r="N174" i="4" s="1"/>
  <c r="Q175" i="4" s="1"/>
  <c r="E172" i="4"/>
  <c r="H173" i="4" s="1"/>
  <c r="K174" i="4" s="1"/>
  <c r="N175" i="4" s="1"/>
  <c r="Q176" i="4" s="1"/>
  <c r="E173" i="4"/>
  <c r="H174" i="4" s="1"/>
  <c r="K175" i="4" s="1"/>
  <c r="N176" i="4" s="1"/>
  <c r="Q177" i="4" s="1"/>
  <c r="E174" i="4"/>
  <c r="H175" i="4" s="1"/>
  <c r="K176" i="4" s="1"/>
  <c r="N177" i="4" s="1"/>
  <c r="Q178" i="4" s="1"/>
  <c r="E175" i="4"/>
  <c r="H176" i="4" s="1"/>
  <c r="K177" i="4" s="1"/>
  <c r="N178" i="4" s="1"/>
  <c r="Q179" i="4" s="1"/>
  <c r="E176" i="4"/>
  <c r="H177" i="4" s="1"/>
  <c r="K178" i="4" s="1"/>
  <c r="N179" i="4" s="1"/>
  <c r="Q180" i="4" s="1"/>
  <c r="E177" i="4"/>
  <c r="H178" i="4" s="1"/>
  <c r="K179" i="4" s="1"/>
  <c r="N180" i="4" s="1"/>
  <c r="Q181" i="4" s="1"/>
  <c r="E178" i="4"/>
  <c r="H179" i="4" s="1"/>
  <c r="K180" i="4" s="1"/>
  <c r="N181" i="4" s="1"/>
  <c r="Q182" i="4" s="1"/>
  <c r="E179" i="4"/>
  <c r="H180" i="4" s="1"/>
  <c r="K181" i="4" s="1"/>
  <c r="N182" i="4" s="1"/>
  <c r="Q183" i="4" s="1"/>
  <c r="E180" i="4"/>
  <c r="H181" i="4" s="1"/>
  <c r="K182" i="4" s="1"/>
  <c r="N183" i="4" s="1"/>
  <c r="Q184" i="4" s="1"/>
  <c r="E181" i="4"/>
  <c r="H182" i="4" s="1"/>
  <c r="K183" i="4" s="1"/>
  <c r="N184" i="4" s="1"/>
  <c r="Q185" i="4" s="1"/>
  <c r="E182" i="4"/>
  <c r="H183" i="4" s="1"/>
  <c r="K184" i="4" s="1"/>
  <c r="N185" i="4" s="1"/>
  <c r="Q186" i="4" s="1"/>
  <c r="E183" i="4"/>
  <c r="H184" i="4" s="1"/>
  <c r="K185" i="4" s="1"/>
  <c r="N186" i="4" s="1"/>
  <c r="Q187" i="4" s="1"/>
  <c r="E184" i="4"/>
  <c r="H185" i="4" s="1"/>
  <c r="K186" i="4" s="1"/>
  <c r="N187" i="4" s="1"/>
  <c r="Q188" i="4" s="1"/>
  <c r="E185" i="4"/>
  <c r="H186" i="4" s="1"/>
  <c r="K187" i="4" s="1"/>
  <c r="N188" i="4" s="1"/>
  <c r="Q189" i="4" s="1"/>
  <c r="E186" i="4"/>
  <c r="H187" i="4" s="1"/>
  <c r="K188" i="4" s="1"/>
  <c r="N189" i="4" s="1"/>
  <c r="Q190" i="4" s="1"/>
  <c r="E187" i="4"/>
  <c r="H188" i="4" s="1"/>
  <c r="K189" i="4" s="1"/>
  <c r="N190" i="4" s="1"/>
  <c r="Q191" i="4" s="1"/>
  <c r="E188" i="4"/>
  <c r="H189" i="4" s="1"/>
  <c r="K190" i="4" s="1"/>
  <c r="N191" i="4" s="1"/>
  <c r="Q192" i="4" s="1"/>
  <c r="E189" i="4"/>
  <c r="H190" i="4" s="1"/>
  <c r="K191" i="4" s="1"/>
  <c r="N192" i="4" s="1"/>
  <c r="Q193" i="4" s="1"/>
  <c r="E190" i="4"/>
  <c r="H191" i="4" s="1"/>
  <c r="K192" i="4" s="1"/>
  <c r="N193" i="4" s="1"/>
  <c r="Q194" i="4" s="1"/>
  <c r="E191" i="4"/>
  <c r="H192" i="4" s="1"/>
  <c r="K193" i="4" s="1"/>
  <c r="N194" i="4" s="1"/>
  <c r="Q195" i="4" s="1"/>
  <c r="E192" i="4"/>
  <c r="H193" i="4" s="1"/>
  <c r="K194" i="4" s="1"/>
  <c r="N195" i="4" s="1"/>
  <c r="Q196" i="4" s="1"/>
  <c r="E193" i="4"/>
  <c r="H194" i="4" s="1"/>
  <c r="K195" i="4" s="1"/>
  <c r="N196" i="4" s="1"/>
  <c r="Q197" i="4" s="1"/>
  <c r="E194" i="4"/>
  <c r="H195" i="4" s="1"/>
  <c r="K196" i="4" s="1"/>
  <c r="N197" i="4" s="1"/>
  <c r="Q198" i="4" s="1"/>
  <c r="E195" i="4"/>
  <c r="H196" i="4" s="1"/>
  <c r="K197" i="4" s="1"/>
  <c r="N198" i="4" s="1"/>
  <c r="Q199" i="4" s="1"/>
  <c r="E196" i="4"/>
  <c r="H197" i="4" s="1"/>
  <c r="K198" i="4" s="1"/>
  <c r="N199" i="4" s="1"/>
  <c r="Q200" i="4" s="1"/>
  <c r="E197" i="4"/>
  <c r="H198" i="4" s="1"/>
  <c r="K199" i="4" s="1"/>
  <c r="N200" i="4" s="1"/>
  <c r="Q201" i="4" s="1"/>
  <c r="E198" i="4"/>
  <c r="H199" i="4" s="1"/>
  <c r="K200" i="4" s="1"/>
  <c r="N201" i="4" s="1"/>
  <c r="Q202" i="4" s="1"/>
  <c r="E199" i="4"/>
  <c r="H200" i="4" s="1"/>
  <c r="K201" i="4" s="1"/>
  <c r="N202" i="4" s="1"/>
  <c r="Q203" i="4" s="1"/>
  <c r="E200" i="4"/>
  <c r="H201" i="4" s="1"/>
  <c r="K202" i="4" s="1"/>
  <c r="N203" i="4" s="1"/>
  <c r="Q204" i="4" s="1"/>
  <c r="E201" i="4"/>
  <c r="H202" i="4" s="1"/>
  <c r="K203" i="4" s="1"/>
  <c r="N204" i="4" s="1"/>
  <c r="Q205" i="4" s="1"/>
  <c r="E202" i="4"/>
  <c r="H203" i="4" s="1"/>
  <c r="K204" i="4" s="1"/>
  <c r="N205" i="4" s="1"/>
  <c r="Q206" i="4" s="1"/>
  <c r="E203" i="4"/>
  <c r="H204" i="4" s="1"/>
  <c r="K205" i="4" s="1"/>
  <c r="N206" i="4" s="1"/>
  <c r="Q207" i="4" s="1"/>
  <c r="E204" i="4"/>
  <c r="H205" i="4" s="1"/>
  <c r="K206" i="4" s="1"/>
  <c r="N207" i="4" s="1"/>
  <c r="Q208" i="4" s="1"/>
  <c r="E205" i="4"/>
  <c r="H206" i="4" s="1"/>
  <c r="K207" i="4" s="1"/>
  <c r="N208" i="4" s="1"/>
  <c r="Q209" i="4" s="1"/>
  <c r="E206" i="4"/>
  <c r="H207" i="4" s="1"/>
  <c r="K208" i="4" s="1"/>
  <c r="N209" i="4" s="1"/>
  <c r="Q210" i="4" s="1"/>
  <c r="E207" i="4"/>
  <c r="H208" i="4" s="1"/>
  <c r="K209" i="4" s="1"/>
  <c r="N210" i="4" s="1"/>
  <c r="Q211" i="4" s="1"/>
  <c r="E208" i="4"/>
  <c r="H209" i="4" s="1"/>
  <c r="K210" i="4" s="1"/>
  <c r="N211" i="4" s="1"/>
  <c r="Q212" i="4" s="1"/>
  <c r="E209" i="4"/>
  <c r="H210" i="4" s="1"/>
  <c r="K211" i="4" s="1"/>
  <c r="N212" i="4" s="1"/>
  <c r="Q213" i="4" s="1"/>
  <c r="E210" i="4"/>
  <c r="H211" i="4" s="1"/>
  <c r="K212" i="4" s="1"/>
  <c r="N213" i="4" s="1"/>
  <c r="Q214" i="4" s="1"/>
  <c r="E211" i="4"/>
  <c r="H212" i="4" s="1"/>
  <c r="K213" i="4" s="1"/>
  <c r="N214" i="4" s="1"/>
  <c r="Q215" i="4" s="1"/>
  <c r="E212" i="4"/>
  <c r="H213" i="4" s="1"/>
  <c r="K214" i="4" s="1"/>
  <c r="N215" i="4" s="1"/>
  <c r="Q216" i="4" s="1"/>
  <c r="E213" i="4"/>
  <c r="H214" i="4" s="1"/>
  <c r="K215" i="4" s="1"/>
  <c r="N216" i="4" s="1"/>
  <c r="Q217" i="4" s="1"/>
  <c r="E214" i="4"/>
  <c r="H215" i="4" s="1"/>
  <c r="K216" i="4" s="1"/>
  <c r="N217" i="4" s="1"/>
  <c r="Q218" i="4" s="1"/>
  <c r="E215" i="4"/>
  <c r="H216" i="4" s="1"/>
  <c r="K217" i="4" s="1"/>
  <c r="N218" i="4" s="1"/>
  <c r="Q219" i="4" s="1"/>
  <c r="E216" i="4"/>
  <c r="H217" i="4" s="1"/>
  <c r="K218" i="4" s="1"/>
  <c r="N219" i="4" s="1"/>
  <c r="Q220" i="4" s="1"/>
  <c r="E217" i="4"/>
  <c r="H218" i="4" s="1"/>
  <c r="K219" i="4" s="1"/>
  <c r="N220" i="4" s="1"/>
  <c r="Q221" i="4" s="1"/>
  <c r="E218" i="4"/>
  <c r="H219" i="4" s="1"/>
  <c r="K220" i="4" s="1"/>
  <c r="N221" i="4" s="1"/>
  <c r="Q222" i="4" s="1"/>
  <c r="E219" i="4"/>
  <c r="H220" i="4" s="1"/>
  <c r="K221" i="4" s="1"/>
  <c r="N222" i="4" s="1"/>
  <c r="Q223" i="4" s="1"/>
  <c r="E220" i="4"/>
  <c r="H221" i="4" s="1"/>
  <c r="K222" i="4" s="1"/>
  <c r="N223" i="4" s="1"/>
  <c r="Q224" i="4" s="1"/>
  <c r="E221" i="4"/>
  <c r="H222" i="4" s="1"/>
  <c r="K223" i="4" s="1"/>
  <c r="N224" i="4" s="1"/>
  <c r="Q225" i="4" s="1"/>
  <c r="E222" i="4"/>
  <c r="H223" i="4" s="1"/>
  <c r="K224" i="4" s="1"/>
  <c r="N225" i="4" s="1"/>
  <c r="Q226" i="4" s="1"/>
  <c r="E223" i="4"/>
  <c r="H224" i="4" s="1"/>
  <c r="K225" i="4" s="1"/>
  <c r="N226" i="4" s="1"/>
  <c r="Q227" i="4" s="1"/>
  <c r="E224" i="4"/>
  <c r="H225" i="4" s="1"/>
  <c r="K226" i="4" s="1"/>
  <c r="N227" i="4" s="1"/>
  <c r="Q228" i="4" s="1"/>
  <c r="E225" i="4"/>
  <c r="H226" i="4" s="1"/>
  <c r="K227" i="4" s="1"/>
  <c r="N228" i="4" s="1"/>
  <c r="Q229" i="4" s="1"/>
  <c r="E226" i="4"/>
  <c r="H227" i="4" s="1"/>
  <c r="K228" i="4" s="1"/>
  <c r="N229" i="4" s="1"/>
  <c r="Q230" i="4" s="1"/>
  <c r="E227" i="4"/>
  <c r="H228" i="4" s="1"/>
  <c r="K229" i="4" s="1"/>
  <c r="N230" i="4" s="1"/>
  <c r="Q231" i="4" s="1"/>
  <c r="E228" i="4"/>
  <c r="H229" i="4" s="1"/>
  <c r="K230" i="4" s="1"/>
  <c r="N231" i="4" s="1"/>
  <c r="Q232" i="4" s="1"/>
  <c r="E229" i="4"/>
  <c r="H230" i="4" s="1"/>
  <c r="K231" i="4" s="1"/>
  <c r="N232" i="4" s="1"/>
  <c r="Q233" i="4" s="1"/>
  <c r="E230" i="4"/>
  <c r="H231" i="4" s="1"/>
  <c r="K232" i="4" s="1"/>
  <c r="N233" i="4" s="1"/>
  <c r="Q234" i="4" s="1"/>
  <c r="E231" i="4"/>
  <c r="H232" i="4" s="1"/>
  <c r="K233" i="4" s="1"/>
  <c r="N234" i="4" s="1"/>
  <c r="Q235" i="4" s="1"/>
  <c r="E232" i="4"/>
  <c r="H233" i="4" s="1"/>
  <c r="K234" i="4" s="1"/>
  <c r="N235" i="4" s="1"/>
  <c r="Q236" i="4" s="1"/>
  <c r="E233" i="4"/>
  <c r="H234" i="4" s="1"/>
  <c r="K235" i="4" s="1"/>
  <c r="N236" i="4" s="1"/>
  <c r="Q237" i="4" s="1"/>
  <c r="E234" i="4"/>
  <c r="H235" i="4" s="1"/>
  <c r="K236" i="4" s="1"/>
  <c r="N237" i="4" s="1"/>
  <c r="Q238" i="4" s="1"/>
  <c r="E235" i="4"/>
  <c r="H236" i="4" s="1"/>
  <c r="K237" i="4" s="1"/>
  <c r="N238" i="4" s="1"/>
  <c r="Q239" i="4" s="1"/>
  <c r="E236" i="4"/>
  <c r="H237" i="4" s="1"/>
  <c r="K238" i="4" s="1"/>
  <c r="N239" i="4" s="1"/>
  <c r="Q240" i="4" s="1"/>
  <c r="E237" i="4"/>
  <c r="H238" i="4" s="1"/>
  <c r="K239" i="4" s="1"/>
  <c r="N240" i="4" s="1"/>
  <c r="Q241" i="4" s="1"/>
  <c r="E238" i="4"/>
  <c r="H239" i="4" s="1"/>
  <c r="K240" i="4" s="1"/>
  <c r="N241" i="4" s="1"/>
  <c r="Q242" i="4" s="1"/>
  <c r="E239" i="4"/>
  <c r="H240" i="4" s="1"/>
  <c r="K241" i="4" s="1"/>
  <c r="N242" i="4" s="1"/>
  <c r="Q243" i="4" s="1"/>
  <c r="E240" i="4"/>
  <c r="H241" i="4" s="1"/>
  <c r="K242" i="4" s="1"/>
  <c r="N243" i="4" s="1"/>
  <c r="Q244" i="4" s="1"/>
  <c r="E241" i="4"/>
  <c r="H242" i="4" s="1"/>
  <c r="K243" i="4" s="1"/>
  <c r="N244" i="4" s="1"/>
  <c r="Q245" i="4" s="1"/>
  <c r="E242" i="4"/>
  <c r="H243" i="4" s="1"/>
  <c r="K244" i="4" s="1"/>
  <c r="N245" i="4" s="1"/>
  <c r="Q246" i="4" s="1"/>
  <c r="E243" i="4"/>
  <c r="H244" i="4" s="1"/>
  <c r="K245" i="4" s="1"/>
  <c r="N246" i="4" s="1"/>
  <c r="Q247" i="4" s="1"/>
  <c r="E244" i="4"/>
  <c r="H245" i="4" s="1"/>
  <c r="K246" i="4" s="1"/>
  <c r="N247" i="4" s="1"/>
  <c r="Q248" i="4" s="1"/>
  <c r="E245" i="4"/>
  <c r="H246" i="4" s="1"/>
  <c r="K247" i="4" s="1"/>
  <c r="N248" i="4" s="1"/>
  <c r="Q249" i="4" s="1"/>
  <c r="E246" i="4"/>
  <c r="H247" i="4" s="1"/>
  <c r="K248" i="4" s="1"/>
  <c r="N249" i="4" s="1"/>
  <c r="Q250" i="4" s="1"/>
  <c r="E247" i="4"/>
  <c r="H248" i="4" s="1"/>
  <c r="K249" i="4" s="1"/>
  <c r="N250" i="4" s="1"/>
  <c r="Q251" i="4" s="1"/>
  <c r="E248" i="4"/>
  <c r="H249" i="4" s="1"/>
  <c r="K250" i="4" s="1"/>
  <c r="N251" i="4" s="1"/>
  <c r="Q252" i="4" s="1"/>
  <c r="E249" i="4"/>
  <c r="H250" i="4" s="1"/>
  <c r="K251" i="4" s="1"/>
  <c r="N252" i="4" s="1"/>
  <c r="Q253" i="4" s="1"/>
  <c r="E250" i="4"/>
  <c r="H251" i="4" s="1"/>
  <c r="K252" i="4" s="1"/>
  <c r="N253" i="4" s="1"/>
  <c r="Q254" i="4" s="1"/>
  <c r="E251" i="4"/>
  <c r="H252" i="4" s="1"/>
  <c r="K253" i="4" s="1"/>
  <c r="N254" i="4" s="1"/>
  <c r="Q255" i="4" s="1"/>
  <c r="E252" i="4"/>
  <c r="H253" i="4" s="1"/>
  <c r="K254" i="4" s="1"/>
  <c r="N255" i="4" s="1"/>
  <c r="Q256" i="4" s="1"/>
  <c r="E253" i="4"/>
  <c r="H254" i="4" s="1"/>
  <c r="K255" i="4" s="1"/>
  <c r="N256" i="4" s="1"/>
  <c r="Q257" i="4" s="1"/>
  <c r="E254" i="4"/>
  <c r="H255" i="4" s="1"/>
  <c r="K256" i="4" s="1"/>
  <c r="N257" i="4" s="1"/>
  <c r="Q258" i="4" s="1"/>
  <c r="E255" i="4"/>
  <c r="H256" i="4" s="1"/>
  <c r="K257" i="4" s="1"/>
  <c r="N258" i="4" s="1"/>
  <c r="Q259" i="4" s="1"/>
  <c r="E256" i="4"/>
  <c r="H257" i="4" s="1"/>
  <c r="K258" i="4" s="1"/>
  <c r="N259" i="4" s="1"/>
  <c r="Q260" i="4" s="1"/>
  <c r="E257" i="4"/>
  <c r="H258" i="4" s="1"/>
  <c r="K259" i="4" s="1"/>
  <c r="N260" i="4" s="1"/>
  <c r="E258" i="4"/>
  <c r="H259" i="4" s="1"/>
  <c r="K260" i="4" s="1"/>
  <c r="E259" i="4"/>
  <c r="E260" i="4"/>
  <c r="E261" i="4"/>
  <c r="H262" i="4" s="1"/>
  <c r="K263" i="4" s="1"/>
  <c r="N264" i="4" s="1"/>
  <c r="Q265" i="4" s="1"/>
  <c r="E262" i="4"/>
  <c r="H263" i="4" s="1"/>
  <c r="K264" i="4" s="1"/>
  <c r="N265" i="4" s="1"/>
  <c r="Q266" i="4" s="1"/>
  <c r="E263" i="4"/>
  <c r="H264" i="4" s="1"/>
  <c r="K265" i="4" s="1"/>
  <c r="N266" i="4" s="1"/>
  <c r="Q267" i="4" s="1"/>
  <c r="E264" i="4"/>
  <c r="H265" i="4" s="1"/>
  <c r="K266" i="4" s="1"/>
  <c r="N267" i="4" s="1"/>
  <c r="Q268" i="4" s="1"/>
  <c r="E265" i="4"/>
  <c r="H266" i="4" s="1"/>
  <c r="K267" i="4" s="1"/>
  <c r="N268" i="4" s="1"/>
  <c r="Q269" i="4" s="1"/>
  <c r="E266" i="4"/>
  <c r="H267" i="4" s="1"/>
  <c r="K268" i="4" s="1"/>
  <c r="N269" i="4" s="1"/>
  <c r="Q270" i="4" s="1"/>
  <c r="E267" i="4"/>
  <c r="H268" i="4" s="1"/>
  <c r="K269" i="4" s="1"/>
  <c r="N270" i="4" s="1"/>
  <c r="Q271" i="4" s="1"/>
  <c r="E268" i="4"/>
  <c r="H269" i="4" s="1"/>
  <c r="K270" i="4" s="1"/>
  <c r="N271" i="4" s="1"/>
  <c r="Q272" i="4" s="1"/>
  <c r="E269" i="4"/>
  <c r="H270" i="4" s="1"/>
  <c r="K271" i="4" s="1"/>
  <c r="N272" i="4" s="1"/>
  <c r="Q273" i="4" s="1"/>
  <c r="E270" i="4"/>
  <c r="H271" i="4" s="1"/>
  <c r="K272" i="4" s="1"/>
  <c r="N273" i="4" s="1"/>
  <c r="Q274" i="4" s="1"/>
  <c r="E271" i="4"/>
  <c r="H272" i="4" s="1"/>
  <c r="K273" i="4" s="1"/>
  <c r="N274" i="4" s="1"/>
  <c r="Q275" i="4" s="1"/>
  <c r="E272" i="4"/>
  <c r="H273" i="4" s="1"/>
  <c r="K274" i="4" s="1"/>
  <c r="N275" i="4" s="1"/>
  <c r="Q276" i="4" s="1"/>
  <c r="E273" i="4"/>
  <c r="H274" i="4" s="1"/>
  <c r="K275" i="4" s="1"/>
  <c r="N276" i="4" s="1"/>
  <c r="Q277" i="4" s="1"/>
  <c r="E274" i="4"/>
  <c r="H275" i="4" s="1"/>
  <c r="K276" i="4" s="1"/>
  <c r="N277" i="4" s="1"/>
  <c r="Q278" i="4" s="1"/>
  <c r="E275" i="4"/>
  <c r="H276" i="4" s="1"/>
  <c r="K277" i="4" s="1"/>
  <c r="N278" i="4" s="1"/>
  <c r="Q279" i="4" s="1"/>
  <c r="E276" i="4"/>
  <c r="H277" i="4" s="1"/>
  <c r="K278" i="4" s="1"/>
  <c r="N279" i="4" s="1"/>
  <c r="Q280" i="4" s="1"/>
  <c r="E277" i="4"/>
  <c r="H278" i="4" s="1"/>
  <c r="K279" i="4" s="1"/>
  <c r="N280" i="4" s="1"/>
  <c r="Q281" i="4" s="1"/>
  <c r="E278" i="4"/>
  <c r="H279" i="4" s="1"/>
  <c r="K280" i="4" s="1"/>
  <c r="N281" i="4" s="1"/>
  <c r="Q282" i="4" s="1"/>
  <c r="E279" i="4"/>
  <c r="H280" i="4" s="1"/>
  <c r="K281" i="4" s="1"/>
  <c r="N282" i="4" s="1"/>
  <c r="Q283" i="4" s="1"/>
  <c r="E280" i="4"/>
  <c r="H281" i="4" s="1"/>
  <c r="K282" i="4" s="1"/>
  <c r="N283" i="4" s="1"/>
  <c r="Q284" i="4" s="1"/>
  <c r="E281" i="4"/>
  <c r="H282" i="4" s="1"/>
  <c r="K283" i="4" s="1"/>
  <c r="N284" i="4" s="1"/>
  <c r="Q285" i="4" s="1"/>
  <c r="E282" i="4"/>
  <c r="H283" i="4" s="1"/>
  <c r="K284" i="4" s="1"/>
  <c r="N285" i="4" s="1"/>
  <c r="Q286" i="4" s="1"/>
  <c r="E283" i="4"/>
  <c r="H284" i="4" s="1"/>
  <c r="K285" i="4" s="1"/>
  <c r="N286" i="4" s="1"/>
  <c r="Q287" i="4" s="1"/>
  <c r="E284" i="4"/>
  <c r="H285" i="4" s="1"/>
  <c r="K286" i="4" s="1"/>
  <c r="N287" i="4" s="1"/>
  <c r="Q288" i="4" s="1"/>
  <c r="E285" i="4"/>
  <c r="H286" i="4" s="1"/>
  <c r="K287" i="4" s="1"/>
  <c r="N288" i="4" s="1"/>
  <c r="Q289" i="4" s="1"/>
  <c r="E286" i="4"/>
  <c r="H287" i="4" s="1"/>
  <c r="K288" i="4" s="1"/>
  <c r="N289" i="4" s="1"/>
  <c r="Q290" i="4" s="1"/>
  <c r="E287" i="4"/>
  <c r="H288" i="4" s="1"/>
  <c r="K289" i="4" s="1"/>
  <c r="N290" i="4" s="1"/>
  <c r="Q291" i="4" s="1"/>
  <c r="E288" i="4"/>
  <c r="H289" i="4" s="1"/>
  <c r="K290" i="4" s="1"/>
  <c r="N291" i="4" s="1"/>
  <c r="Q292" i="4" s="1"/>
  <c r="E289" i="4"/>
  <c r="H290" i="4" s="1"/>
  <c r="K291" i="4" s="1"/>
  <c r="N292" i="4" s="1"/>
  <c r="Q293" i="4" s="1"/>
  <c r="E290" i="4"/>
  <c r="H291" i="4" s="1"/>
  <c r="K292" i="4" s="1"/>
  <c r="N293" i="4" s="1"/>
  <c r="Q294" i="4" s="1"/>
  <c r="E291" i="4"/>
  <c r="H292" i="4" s="1"/>
  <c r="K293" i="4" s="1"/>
  <c r="N294" i="4" s="1"/>
  <c r="Q295" i="4" s="1"/>
  <c r="E292" i="4"/>
  <c r="H293" i="4" s="1"/>
  <c r="K294" i="4" s="1"/>
  <c r="N295" i="4" s="1"/>
  <c r="Q296" i="4" s="1"/>
  <c r="E293" i="4"/>
  <c r="H294" i="4" s="1"/>
  <c r="K295" i="4" s="1"/>
  <c r="N296" i="4" s="1"/>
  <c r="Q297" i="4" s="1"/>
  <c r="E294" i="4"/>
  <c r="H295" i="4" s="1"/>
  <c r="K296" i="4" s="1"/>
  <c r="N297" i="4" s="1"/>
  <c r="Q298" i="4" s="1"/>
  <c r="E295" i="4"/>
  <c r="H296" i="4" s="1"/>
  <c r="K297" i="4" s="1"/>
  <c r="N298" i="4" s="1"/>
  <c r="Q299" i="4" s="1"/>
  <c r="E296" i="4"/>
  <c r="H297" i="4" s="1"/>
  <c r="K298" i="4" s="1"/>
  <c r="N299" i="4" s="1"/>
  <c r="E297" i="4"/>
  <c r="H298" i="4" s="1"/>
  <c r="K299" i="4" s="1"/>
  <c r="E298" i="4"/>
  <c r="H299" i="4" s="1"/>
  <c r="J14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99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3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14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3" i="1"/>
  <c r="G300" i="4" l="1"/>
  <c r="H261" i="4"/>
  <c r="K262" i="4" s="1"/>
  <c r="N263" i="4" s="1"/>
  <c r="Q264" i="4" s="1"/>
  <c r="G299" i="4"/>
  <c r="H260" i="4"/>
  <c r="K261" i="4" s="1"/>
  <c r="N262" i="4" s="1"/>
  <c r="Q263" i="4" s="1"/>
  <c r="M300" i="4"/>
  <c r="N261" i="4"/>
  <c r="Q262" i="4" s="1"/>
  <c r="P300" i="4"/>
  <c r="Q261" i="4"/>
  <c r="S300" i="4" s="1"/>
  <c r="J300" i="4"/>
  <c r="S299" i="4"/>
  <c r="P299" i="4"/>
  <c r="M299" i="4"/>
  <c r="J299" i="4"/>
  <c r="S298" i="4"/>
  <c r="P298" i="4"/>
  <c r="M298" i="4"/>
  <c r="J298" i="4"/>
  <c r="G298" i="4"/>
  <c r="S297" i="4"/>
  <c r="P297" i="4"/>
  <c r="M297" i="4"/>
  <c r="J297" i="4"/>
  <c r="G297" i="4"/>
  <c r="S296" i="4"/>
  <c r="P296" i="4"/>
  <c r="M296" i="4"/>
  <c r="J296" i="4"/>
  <c r="G296" i="4"/>
  <c r="S295" i="4"/>
  <c r="P295" i="4"/>
  <c r="M295" i="4"/>
  <c r="J295" i="4"/>
  <c r="G295" i="4"/>
  <c r="S294" i="4"/>
  <c r="P294" i="4"/>
  <c r="M294" i="4"/>
  <c r="J294" i="4"/>
  <c r="G294" i="4"/>
  <c r="S293" i="4"/>
  <c r="P293" i="4"/>
  <c r="M293" i="4"/>
  <c r="J293" i="4"/>
  <c r="G293" i="4"/>
  <c r="S292" i="4"/>
  <c r="P292" i="4"/>
  <c r="M292" i="4"/>
  <c r="J292" i="4"/>
  <c r="G292" i="4"/>
  <c r="S291" i="4"/>
  <c r="P291" i="4"/>
  <c r="M291" i="4"/>
  <c r="J291" i="4"/>
  <c r="G291" i="4"/>
  <c r="S290" i="4"/>
  <c r="P290" i="4"/>
  <c r="M290" i="4"/>
  <c r="J290" i="4"/>
  <c r="G290" i="4"/>
  <c r="S289" i="4"/>
  <c r="P289" i="4"/>
  <c r="M289" i="4"/>
  <c r="J289" i="4"/>
  <c r="G289" i="4"/>
  <c r="S288" i="4"/>
  <c r="P288" i="4"/>
  <c r="M288" i="4"/>
  <c r="J288" i="4"/>
  <c r="G288" i="4"/>
  <c r="S287" i="4"/>
  <c r="P287" i="4"/>
  <c r="M287" i="4"/>
  <c r="J287" i="4"/>
  <c r="G287" i="4"/>
  <c r="S286" i="4"/>
  <c r="P286" i="4"/>
  <c r="M286" i="4"/>
  <c r="J286" i="4"/>
  <c r="G286" i="4"/>
  <c r="S285" i="4"/>
  <c r="P285" i="4"/>
  <c r="M285" i="4"/>
  <c r="J285" i="4"/>
  <c r="G285" i="4"/>
  <c r="S284" i="4"/>
  <c r="P284" i="4"/>
  <c r="M284" i="4"/>
  <c r="J284" i="4"/>
  <c r="G284" i="4"/>
  <c r="S283" i="4"/>
  <c r="P283" i="4"/>
  <c r="M283" i="4"/>
  <c r="J283" i="4"/>
  <c r="G283" i="4"/>
  <c r="S282" i="4"/>
  <c r="P282" i="4"/>
  <c r="M282" i="4"/>
  <c r="J282" i="4"/>
  <c r="G282" i="4"/>
  <c r="S281" i="4"/>
  <c r="P281" i="4"/>
  <c r="M281" i="4"/>
  <c r="J281" i="4"/>
  <c r="G281" i="4"/>
  <c r="S280" i="4"/>
  <c r="P280" i="4"/>
  <c r="M280" i="4"/>
  <c r="J280" i="4"/>
  <c r="G280" i="4"/>
  <c r="S279" i="4"/>
  <c r="P279" i="4"/>
  <c r="M279" i="4"/>
  <c r="J279" i="4"/>
  <c r="G279" i="4"/>
  <c r="S278" i="4"/>
  <c r="P278" i="4"/>
  <c r="M278" i="4"/>
  <c r="J278" i="4"/>
  <c r="G278" i="4"/>
  <c r="S277" i="4"/>
  <c r="P277" i="4"/>
  <c r="M277" i="4"/>
  <c r="J277" i="4"/>
  <c r="G277" i="4"/>
  <c r="S276" i="4"/>
  <c r="P276" i="4"/>
  <c r="M276" i="4"/>
  <c r="J276" i="4"/>
  <c r="G276" i="4"/>
  <c r="S275" i="4"/>
  <c r="P275" i="4"/>
  <c r="M275" i="4"/>
  <c r="J275" i="4"/>
  <c r="G275" i="4"/>
  <c r="S274" i="4"/>
  <c r="P274" i="4"/>
  <c r="M274" i="4"/>
  <c r="J274" i="4"/>
  <c r="G274" i="4"/>
  <c r="S273" i="4"/>
  <c r="P273" i="4"/>
  <c r="M273" i="4"/>
  <c r="J273" i="4"/>
  <c r="G273" i="4"/>
  <c r="S272" i="4"/>
  <c r="P272" i="4"/>
  <c r="M272" i="4"/>
  <c r="J272" i="4"/>
  <c r="G272" i="4"/>
  <c r="S271" i="4"/>
  <c r="P271" i="4"/>
  <c r="M271" i="4"/>
  <c r="J271" i="4"/>
  <c r="G271" i="4"/>
  <c r="S270" i="4"/>
  <c r="P270" i="4"/>
  <c r="M270" i="4"/>
  <c r="J270" i="4"/>
  <c r="G270" i="4"/>
  <c r="S269" i="4"/>
  <c r="P269" i="4"/>
  <c r="M269" i="4"/>
  <c r="J269" i="4"/>
  <c r="G269" i="4"/>
  <c r="S268" i="4"/>
  <c r="P268" i="4"/>
  <c r="M268" i="4"/>
  <c r="J268" i="4"/>
  <c r="G268" i="4"/>
  <c r="S267" i="4"/>
  <c r="P267" i="4"/>
  <c r="M267" i="4"/>
  <c r="J267" i="4"/>
  <c r="G267" i="4"/>
  <c r="S266" i="4"/>
  <c r="P266" i="4"/>
  <c r="M266" i="4"/>
  <c r="J266" i="4"/>
  <c r="G266" i="4"/>
  <c r="S265" i="4"/>
  <c r="P265" i="4"/>
  <c r="M265" i="4"/>
  <c r="J265" i="4"/>
  <c r="G265" i="4"/>
  <c r="S264" i="4"/>
  <c r="P264" i="4"/>
  <c r="M264" i="4"/>
  <c r="J264" i="4"/>
  <c r="G264" i="4"/>
  <c r="S263" i="4"/>
  <c r="P263" i="4"/>
  <c r="M263" i="4"/>
  <c r="J263" i="4"/>
  <c r="G263" i="4"/>
  <c r="S262" i="4"/>
  <c r="P262" i="4"/>
  <c r="M262" i="4"/>
  <c r="J262" i="4"/>
  <c r="G262" i="4"/>
  <c r="S261" i="4"/>
  <c r="P261" i="4"/>
  <c r="M261" i="4"/>
  <c r="J261" i="4"/>
  <c r="G261" i="4"/>
  <c r="S260" i="4"/>
  <c r="P260" i="4"/>
  <c r="M260" i="4"/>
  <c r="J260" i="4"/>
  <c r="G260" i="4"/>
  <c r="S259" i="4"/>
  <c r="P259" i="4"/>
  <c r="M259" i="4"/>
  <c r="J259" i="4"/>
  <c r="G259" i="4"/>
  <c r="S258" i="4"/>
  <c r="P258" i="4"/>
  <c r="M258" i="4"/>
  <c r="J258" i="4"/>
  <c r="G258" i="4"/>
  <c r="S257" i="4"/>
  <c r="P257" i="4"/>
  <c r="M257" i="4"/>
  <c r="J257" i="4"/>
  <c r="G257" i="4"/>
  <c r="S256" i="4"/>
  <c r="P256" i="4"/>
  <c r="M256" i="4"/>
  <c r="J256" i="4"/>
  <c r="G256" i="4"/>
  <c r="S255" i="4"/>
  <c r="P255" i="4"/>
  <c r="M255" i="4"/>
  <c r="J255" i="4"/>
  <c r="G255" i="4"/>
  <c r="S254" i="4"/>
  <c r="P254" i="4"/>
  <c r="M254" i="4"/>
  <c r="J254" i="4"/>
  <c r="G254" i="4"/>
  <c r="S253" i="4"/>
  <c r="P253" i="4"/>
  <c r="M253" i="4"/>
  <c r="J253" i="4"/>
  <c r="G253" i="4"/>
  <c r="S252" i="4"/>
  <c r="P252" i="4"/>
  <c r="M252" i="4"/>
  <c r="J252" i="4"/>
  <c r="G252" i="4"/>
  <c r="S251" i="4"/>
  <c r="P251" i="4"/>
  <c r="M251" i="4"/>
  <c r="J251" i="4"/>
  <c r="G251" i="4"/>
  <c r="S250" i="4"/>
  <c r="P250" i="4"/>
  <c r="M250" i="4"/>
  <c r="J250" i="4"/>
  <c r="G250" i="4"/>
  <c r="S249" i="4"/>
  <c r="P249" i="4"/>
  <c r="M249" i="4"/>
  <c r="J249" i="4"/>
  <c r="G249" i="4"/>
  <c r="S248" i="4"/>
  <c r="P248" i="4"/>
  <c r="M248" i="4"/>
  <c r="J248" i="4"/>
  <c r="G248" i="4"/>
  <c r="S247" i="4"/>
  <c r="P247" i="4"/>
  <c r="M247" i="4"/>
  <c r="J247" i="4"/>
  <c r="G247" i="4"/>
  <c r="S246" i="4"/>
  <c r="P246" i="4"/>
  <c r="M246" i="4"/>
  <c r="J246" i="4"/>
  <c r="G246" i="4"/>
  <c r="S245" i="4"/>
  <c r="P245" i="4"/>
  <c r="M245" i="4"/>
  <c r="J245" i="4"/>
  <c r="G245" i="4"/>
  <c r="S244" i="4"/>
  <c r="P244" i="4"/>
  <c r="M244" i="4"/>
  <c r="J244" i="4"/>
  <c r="G244" i="4"/>
  <c r="S243" i="4"/>
  <c r="P243" i="4"/>
  <c r="M243" i="4"/>
  <c r="J243" i="4"/>
  <c r="G243" i="4"/>
  <c r="S242" i="4"/>
  <c r="P242" i="4"/>
  <c r="M242" i="4"/>
  <c r="J242" i="4"/>
  <c r="G242" i="4"/>
  <c r="S241" i="4"/>
  <c r="P241" i="4"/>
  <c r="M241" i="4"/>
  <c r="J241" i="4"/>
  <c r="G241" i="4"/>
  <c r="S240" i="4"/>
  <c r="P240" i="4"/>
  <c r="M240" i="4"/>
  <c r="J240" i="4"/>
  <c r="G240" i="4"/>
  <c r="S239" i="4"/>
  <c r="P239" i="4"/>
  <c r="M239" i="4"/>
  <c r="J239" i="4"/>
  <c r="G239" i="4"/>
  <c r="S238" i="4"/>
  <c r="P238" i="4"/>
  <c r="M238" i="4"/>
  <c r="J238" i="4"/>
  <c r="G238" i="4"/>
  <c r="S237" i="4"/>
  <c r="P237" i="4"/>
  <c r="M237" i="4"/>
  <c r="J237" i="4"/>
  <c r="G237" i="4"/>
  <c r="S236" i="4"/>
  <c r="P236" i="4"/>
  <c r="M236" i="4"/>
  <c r="J236" i="4"/>
  <c r="G236" i="4"/>
  <c r="S235" i="4"/>
  <c r="P235" i="4"/>
  <c r="M235" i="4"/>
  <c r="J235" i="4"/>
  <c r="G235" i="4"/>
  <c r="S234" i="4"/>
  <c r="P234" i="4"/>
  <c r="M234" i="4"/>
  <c r="J234" i="4"/>
  <c r="G234" i="4"/>
  <c r="S233" i="4"/>
  <c r="P233" i="4"/>
  <c r="M233" i="4"/>
  <c r="J233" i="4"/>
  <c r="G233" i="4"/>
  <c r="S232" i="4"/>
  <c r="P232" i="4"/>
  <c r="M232" i="4"/>
  <c r="J232" i="4"/>
  <c r="G232" i="4"/>
  <c r="S231" i="4"/>
  <c r="P231" i="4"/>
  <c r="M231" i="4"/>
  <c r="J231" i="4"/>
  <c r="G231" i="4"/>
  <c r="S230" i="4"/>
  <c r="P230" i="4"/>
  <c r="M230" i="4"/>
  <c r="J230" i="4"/>
  <c r="G230" i="4"/>
  <c r="S229" i="4"/>
  <c r="P229" i="4"/>
  <c r="M229" i="4"/>
  <c r="J229" i="4"/>
  <c r="G229" i="4"/>
  <c r="S228" i="4"/>
  <c r="P228" i="4"/>
  <c r="M228" i="4"/>
  <c r="J228" i="4"/>
  <c r="G228" i="4"/>
  <c r="S227" i="4"/>
  <c r="P227" i="4"/>
  <c r="M227" i="4"/>
  <c r="J227" i="4"/>
  <c r="G227" i="4"/>
  <c r="S226" i="4"/>
  <c r="P226" i="4"/>
  <c r="M226" i="4"/>
  <c r="J226" i="4"/>
  <c r="G226" i="4"/>
  <c r="S225" i="4"/>
  <c r="P225" i="4"/>
  <c r="M225" i="4"/>
  <c r="J225" i="4"/>
  <c r="G225" i="4"/>
  <c r="S224" i="4"/>
  <c r="P224" i="4"/>
  <c r="M224" i="4"/>
  <c r="J224" i="4"/>
  <c r="G224" i="4"/>
  <c r="S223" i="4"/>
  <c r="P223" i="4"/>
  <c r="M223" i="4"/>
  <c r="J223" i="4"/>
  <c r="G223" i="4"/>
  <c r="S222" i="4"/>
  <c r="P222" i="4"/>
  <c r="M222" i="4"/>
  <c r="J222" i="4"/>
  <c r="G222" i="4"/>
  <c r="S221" i="4"/>
  <c r="P221" i="4"/>
  <c r="M221" i="4"/>
  <c r="J221" i="4"/>
  <c r="G221" i="4"/>
  <c r="S220" i="4"/>
  <c r="P220" i="4"/>
  <c r="M220" i="4"/>
  <c r="J220" i="4"/>
  <c r="G220" i="4"/>
  <c r="S219" i="4"/>
  <c r="P219" i="4"/>
  <c r="M219" i="4"/>
  <c r="J219" i="4"/>
  <c r="G219" i="4"/>
  <c r="S218" i="4"/>
  <c r="P218" i="4"/>
  <c r="M218" i="4"/>
  <c r="J218" i="4"/>
  <c r="G218" i="4"/>
  <c r="S217" i="4"/>
  <c r="P217" i="4"/>
  <c r="M217" i="4"/>
  <c r="J217" i="4"/>
  <c r="G217" i="4"/>
  <c r="S216" i="4"/>
  <c r="P216" i="4"/>
  <c r="M216" i="4"/>
  <c r="J216" i="4"/>
  <c r="G216" i="4"/>
  <c r="S215" i="4"/>
  <c r="P215" i="4"/>
  <c r="M215" i="4"/>
  <c r="J215" i="4"/>
  <c r="G215" i="4"/>
  <c r="S214" i="4"/>
  <c r="P214" i="4"/>
  <c r="M214" i="4"/>
  <c r="J214" i="4"/>
  <c r="G214" i="4"/>
  <c r="S213" i="4"/>
  <c r="P213" i="4"/>
  <c r="M213" i="4"/>
  <c r="J213" i="4"/>
  <c r="G213" i="4"/>
  <c r="S212" i="4"/>
  <c r="P212" i="4"/>
  <c r="M212" i="4"/>
  <c r="J212" i="4"/>
  <c r="G212" i="4"/>
  <c r="S211" i="4"/>
  <c r="P211" i="4"/>
  <c r="M211" i="4"/>
  <c r="J211" i="4"/>
  <c r="G211" i="4"/>
  <c r="S210" i="4"/>
  <c r="P210" i="4"/>
  <c r="M210" i="4"/>
  <c r="J210" i="4"/>
  <c r="G210" i="4"/>
  <c r="S209" i="4"/>
  <c r="P209" i="4"/>
  <c r="M209" i="4"/>
  <c r="J209" i="4"/>
  <c r="G209" i="4"/>
  <c r="S208" i="4"/>
  <c r="P208" i="4"/>
  <c r="M208" i="4"/>
  <c r="J208" i="4"/>
  <c r="G208" i="4"/>
  <c r="S207" i="4"/>
  <c r="P207" i="4"/>
  <c r="M207" i="4"/>
  <c r="J207" i="4"/>
  <c r="G207" i="4"/>
  <c r="S206" i="4"/>
  <c r="P206" i="4"/>
  <c r="M206" i="4"/>
  <c r="J206" i="4"/>
  <c r="G206" i="4"/>
  <c r="S205" i="4"/>
  <c r="P205" i="4"/>
  <c r="M205" i="4"/>
  <c r="J205" i="4"/>
  <c r="G205" i="4"/>
  <c r="S204" i="4"/>
  <c r="P204" i="4"/>
  <c r="M204" i="4"/>
  <c r="J204" i="4"/>
  <c r="G204" i="4"/>
  <c r="S203" i="4"/>
  <c r="P203" i="4"/>
  <c r="M203" i="4"/>
  <c r="J203" i="4"/>
  <c r="G203" i="4"/>
  <c r="S202" i="4"/>
  <c r="P202" i="4"/>
  <c r="M202" i="4"/>
  <c r="J202" i="4"/>
  <c r="G202" i="4"/>
  <c r="S201" i="4"/>
  <c r="P201" i="4"/>
  <c r="M201" i="4"/>
  <c r="J201" i="4"/>
  <c r="G201" i="4"/>
  <c r="S200" i="4"/>
  <c r="P200" i="4"/>
  <c r="M200" i="4"/>
  <c r="J200" i="4"/>
  <c r="G200" i="4"/>
  <c r="S199" i="4"/>
  <c r="P199" i="4"/>
  <c r="M199" i="4"/>
  <c r="J199" i="4"/>
  <c r="G199" i="4"/>
  <c r="S198" i="4"/>
  <c r="P198" i="4"/>
  <c r="M198" i="4"/>
  <c r="J198" i="4"/>
  <c r="G198" i="4"/>
  <c r="S197" i="4"/>
  <c r="P197" i="4"/>
  <c r="M197" i="4"/>
  <c r="J197" i="4"/>
  <c r="G197" i="4"/>
  <c r="S196" i="4"/>
  <c r="P196" i="4"/>
  <c r="M196" i="4"/>
  <c r="J196" i="4"/>
  <c r="G196" i="4"/>
  <c r="S195" i="4"/>
  <c r="P195" i="4"/>
  <c r="M195" i="4"/>
  <c r="J195" i="4"/>
  <c r="G195" i="4"/>
  <c r="S194" i="4"/>
  <c r="P194" i="4"/>
  <c r="M194" i="4"/>
  <c r="J194" i="4"/>
  <c r="G194" i="4"/>
  <c r="S193" i="4"/>
  <c r="P193" i="4"/>
  <c r="M193" i="4"/>
  <c r="J193" i="4"/>
  <c r="G193" i="4"/>
  <c r="S192" i="4"/>
  <c r="P192" i="4"/>
  <c r="M192" i="4"/>
  <c r="J192" i="4"/>
  <c r="G192" i="4"/>
  <c r="S191" i="4"/>
  <c r="P191" i="4"/>
  <c r="M191" i="4"/>
  <c r="J191" i="4"/>
  <c r="G191" i="4"/>
  <c r="S190" i="4"/>
  <c r="P190" i="4"/>
  <c r="M190" i="4"/>
  <c r="J190" i="4"/>
  <c r="G190" i="4"/>
  <c r="S189" i="4"/>
  <c r="P189" i="4"/>
  <c r="M189" i="4"/>
  <c r="J189" i="4"/>
  <c r="G189" i="4"/>
  <c r="S188" i="4"/>
  <c r="P188" i="4"/>
  <c r="M188" i="4"/>
  <c r="J188" i="4"/>
  <c r="G188" i="4"/>
  <c r="S187" i="4"/>
  <c r="P187" i="4"/>
  <c r="M187" i="4"/>
  <c r="J187" i="4"/>
  <c r="G187" i="4"/>
  <c r="S186" i="4"/>
  <c r="P186" i="4"/>
  <c r="M186" i="4"/>
  <c r="J186" i="4"/>
  <c r="G186" i="4"/>
  <c r="S185" i="4"/>
  <c r="P185" i="4"/>
  <c r="M185" i="4"/>
  <c r="J185" i="4"/>
  <c r="G185" i="4"/>
  <c r="S184" i="4"/>
  <c r="P184" i="4"/>
  <c r="M184" i="4"/>
  <c r="J184" i="4"/>
  <c r="G184" i="4"/>
  <c r="S183" i="4"/>
  <c r="P183" i="4"/>
  <c r="M183" i="4"/>
  <c r="J183" i="4"/>
  <c r="G183" i="4"/>
  <c r="S182" i="4"/>
  <c r="P182" i="4"/>
  <c r="M182" i="4"/>
  <c r="J182" i="4"/>
  <c r="G182" i="4"/>
  <c r="S181" i="4"/>
  <c r="P181" i="4"/>
  <c r="M181" i="4"/>
  <c r="J181" i="4"/>
  <c r="G181" i="4"/>
  <c r="S180" i="4"/>
  <c r="P180" i="4"/>
  <c r="M180" i="4"/>
  <c r="J180" i="4"/>
  <c r="G180" i="4"/>
  <c r="S179" i="4"/>
  <c r="P179" i="4"/>
  <c r="M179" i="4"/>
  <c r="J179" i="4"/>
  <c r="G179" i="4"/>
  <c r="S178" i="4"/>
  <c r="P178" i="4"/>
  <c r="M178" i="4"/>
  <c r="J178" i="4"/>
  <c r="G178" i="4"/>
  <c r="S177" i="4"/>
  <c r="P177" i="4"/>
  <c r="M177" i="4"/>
  <c r="J177" i="4"/>
  <c r="G177" i="4"/>
  <c r="S176" i="4"/>
  <c r="P176" i="4"/>
  <c r="M176" i="4"/>
  <c r="J176" i="4"/>
  <c r="G176" i="4"/>
  <c r="S175" i="4"/>
  <c r="P175" i="4"/>
  <c r="M175" i="4"/>
  <c r="J175" i="4"/>
  <c r="G175" i="4"/>
  <c r="S174" i="4"/>
  <c r="P174" i="4"/>
  <c r="M174" i="4"/>
  <c r="J174" i="4"/>
  <c r="G174" i="4"/>
  <c r="S173" i="4"/>
  <c r="P173" i="4"/>
  <c r="M173" i="4"/>
  <c r="J173" i="4"/>
  <c r="G173" i="4"/>
  <c r="S172" i="4"/>
  <c r="P172" i="4"/>
  <c r="M172" i="4"/>
  <c r="J172" i="4"/>
  <c r="G172" i="4"/>
  <c r="S171" i="4"/>
  <c r="P171" i="4"/>
  <c r="M171" i="4"/>
  <c r="J171" i="4"/>
  <c r="G171" i="4"/>
  <c r="S170" i="4"/>
  <c r="P170" i="4"/>
  <c r="M170" i="4"/>
  <c r="J170" i="4"/>
  <c r="G170" i="4"/>
  <c r="S169" i="4"/>
  <c r="P169" i="4"/>
  <c r="M169" i="4"/>
  <c r="J169" i="4"/>
  <c r="G169" i="4"/>
  <c r="S168" i="4"/>
  <c r="P168" i="4"/>
  <c r="M168" i="4"/>
  <c r="J168" i="4"/>
  <c r="G168" i="4"/>
  <c r="S167" i="4"/>
  <c r="P167" i="4"/>
  <c r="M167" i="4"/>
  <c r="J167" i="4"/>
  <c r="G167" i="4"/>
  <c r="S166" i="4"/>
  <c r="P166" i="4"/>
  <c r="M166" i="4"/>
  <c r="J166" i="4"/>
  <c r="G166" i="4"/>
  <c r="S165" i="4"/>
  <c r="P165" i="4"/>
  <c r="M165" i="4"/>
  <c r="J165" i="4"/>
  <c r="G165" i="4"/>
  <c r="S164" i="4"/>
  <c r="P164" i="4"/>
  <c r="M164" i="4"/>
  <c r="J164" i="4"/>
  <c r="G164" i="4"/>
  <c r="S163" i="4"/>
  <c r="P163" i="4"/>
  <c r="M163" i="4"/>
  <c r="J163" i="4"/>
  <c r="G163" i="4"/>
  <c r="S162" i="4"/>
  <c r="P162" i="4"/>
  <c r="M162" i="4"/>
  <c r="J162" i="4"/>
  <c r="G162" i="4"/>
  <c r="S161" i="4"/>
  <c r="P161" i="4"/>
  <c r="M161" i="4"/>
  <c r="J161" i="4"/>
  <c r="G161" i="4"/>
  <c r="S160" i="4"/>
  <c r="P160" i="4"/>
  <c r="M160" i="4"/>
  <c r="J160" i="4"/>
  <c r="G160" i="4"/>
  <c r="S159" i="4"/>
  <c r="P159" i="4"/>
  <c r="M159" i="4"/>
  <c r="J159" i="4"/>
  <c r="G159" i="4"/>
  <c r="S158" i="4"/>
  <c r="P158" i="4"/>
  <c r="M158" i="4"/>
  <c r="J158" i="4"/>
  <c r="G158" i="4"/>
  <c r="S157" i="4"/>
  <c r="P157" i="4"/>
  <c r="M157" i="4"/>
  <c r="J157" i="4"/>
  <c r="G157" i="4"/>
  <c r="S156" i="4"/>
  <c r="P156" i="4"/>
  <c r="M156" i="4"/>
  <c r="J156" i="4"/>
  <c r="G156" i="4"/>
  <c r="S155" i="4"/>
  <c r="P155" i="4"/>
  <c r="M155" i="4"/>
  <c r="J155" i="4"/>
  <c r="G155" i="4"/>
  <c r="S154" i="4"/>
  <c r="P154" i="4"/>
  <c r="M154" i="4"/>
  <c r="J154" i="4"/>
  <c r="G154" i="4"/>
  <c r="S153" i="4"/>
  <c r="P153" i="4"/>
  <c r="M153" i="4"/>
  <c r="J153" i="4"/>
  <c r="G153" i="4"/>
  <c r="S152" i="4"/>
  <c r="P152" i="4"/>
  <c r="M152" i="4"/>
  <c r="J152" i="4"/>
  <c r="G152" i="4"/>
  <c r="S151" i="4"/>
  <c r="P151" i="4"/>
  <c r="M151" i="4"/>
  <c r="J151" i="4"/>
  <c r="G151" i="4"/>
  <c r="S150" i="4"/>
  <c r="P150" i="4"/>
  <c r="M150" i="4"/>
  <c r="J150" i="4"/>
  <c r="G150" i="4"/>
  <c r="S149" i="4"/>
  <c r="P149" i="4"/>
  <c r="M149" i="4"/>
  <c r="J149" i="4"/>
  <c r="G149" i="4"/>
  <c r="S148" i="4"/>
  <c r="P148" i="4"/>
  <c r="M148" i="4"/>
  <c r="J148" i="4"/>
  <c r="G148" i="4"/>
  <c r="S147" i="4"/>
  <c r="P147" i="4"/>
  <c r="M147" i="4"/>
  <c r="J147" i="4"/>
  <c r="G147" i="4"/>
  <c r="S146" i="4"/>
  <c r="P146" i="4"/>
  <c r="M146" i="4"/>
  <c r="J146" i="4"/>
  <c r="G146" i="4"/>
  <c r="S145" i="4"/>
  <c r="P145" i="4"/>
  <c r="M145" i="4"/>
  <c r="J145" i="4"/>
  <c r="G145" i="4"/>
  <c r="S144" i="4"/>
  <c r="P144" i="4"/>
  <c r="M144" i="4"/>
  <c r="J144" i="4"/>
  <c r="G144" i="4"/>
  <c r="S143" i="4"/>
  <c r="P143" i="4"/>
  <c r="M143" i="4"/>
  <c r="J143" i="4"/>
  <c r="G143" i="4"/>
  <c r="S142" i="4"/>
  <c r="P142" i="4"/>
  <c r="M142" i="4"/>
  <c r="J142" i="4"/>
  <c r="G142" i="4"/>
  <c r="S141" i="4"/>
  <c r="P141" i="4"/>
  <c r="M141" i="4"/>
  <c r="J141" i="4"/>
  <c r="G141" i="4"/>
  <c r="S140" i="4"/>
  <c r="P140" i="4"/>
  <c r="M140" i="4"/>
  <c r="J140" i="4"/>
  <c r="G140" i="4"/>
  <c r="S139" i="4"/>
  <c r="P139" i="4"/>
  <c r="M139" i="4"/>
  <c r="J139" i="4"/>
  <c r="G139" i="4"/>
  <c r="S138" i="4"/>
  <c r="P138" i="4"/>
  <c r="M138" i="4"/>
  <c r="J138" i="4"/>
  <c r="G138" i="4"/>
  <c r="S137" i="4"/>
  <c r="P137" i="4"/>
  <c r="M137" i="4"/>
  <c r="J137" i="4"/>
  <c r="G137" i="4"/>
  <c r="S136" i="4"/>
  <c r="P136" i="4"/>
  <c r="M136" i="4"/>
  <c r="J136" i="4"/>
  <c r="G136" i="4"/>
  <c r="S135" i="4"/>
  <c r="P135" i="4"/>
  <c r="M135" i="4"/>
  <c r="J135" i="4"/>
  <c r="G135" i="4"/>
  <c r="S134" i="4"/>
  <c r="P134" i="4"/>
  <c r="M134" i="4"/>
  <c r="J134" i="4"/>
  <c r="G134" i="4"/>
  <c r="S133" i="4"/>
  <c r="P133" i="4"/>
  <c r="M133" i="4"/>
  <c r="J133" i="4"/>
  <c r="G133" i="4"/>
  <c r="S132" i="4"/>
  <c r="P132" i="4"/>
  <c r="M132" i="4"/>
  <c r="J132" i="4"/>
  <c r="G132" i="4"/>
  <c r="S131" i="4"/>
  <c r="P131" i="4"/>
  <c r="M131" i="4"/>
  <c r="J131" i="4"/>
  <c r="G131" i="4"/>
  <c r="S130" i="4"/>
  <c r="P130" i="4"/>
  <c r="M130" i="4"/>
  <c r="J130" i="4"/>
  <c r="G130" i="4"/>
  <c r="S129" i="4"/>
  <c r="P129" i="4"/>
  <c r="M129" i="4"/>
  <c r="J129" i="4"/>
  <c r="G129" i="4"/>
  <c r="S128" i="4"/>
  <c r="P128" i="4"/>
  <c r="M128" i="4"/>
  <c r="J128" i="4"/>
  <c r="G128" i="4"/>
  <c r="S127" i="4"/>
  <c r="P127" i="4"/>
  <c r="M127" i="4"/>
  <c r="J127" i="4"/>
  <c r="G127" i="4"/>
  <c r="S126" i="4"/>
  <c r="P126" i="4"/>
  <c r="M126" i="4"/>
  <c r="J126" i="4"/>
  <c r="G126" i="4"/>
  <c r="S125" i="4"/>
  <c r="P125" i="4"/>
  <c r="M125" i="4"/>
  <c r="J125" i="4"/>
  <c r="G125" i="4"/>
  <c r="S124" i="4"/>
  <c r="P124" i="4"/>
  <c r="M124" i="4"/>
  <c r="J124" i="4"/>
  <c r="G124" i="4"/>
  <c r="S123" i="4"/>
  <c r="P123" i="4"/>
  <c r="M123" i="4"/>
  <c r="J123" i="4"/>
  <c r="G123" i="4"/>
  <c r="S122" i="4"/>
  <c r="P122" i="4"/>
  <c r="M122" i="4"/>
  <c r="J122" i="4"/>
  <c r="G122" i="4"/>
  <c r="S121" i="4"/>
  <c r="P121" i="4"/>
  <c r="M121" i="4"/>
  <c r="J121" i="4"/>
  <c r="G121" i="4"/>
  <c r="S120" i="4"/>
  <c r="P120" i="4"/>
  <c r="M120" i="4"/>
  <c r="J120" i="4"/>
  <c r="G120" i="4"/>
  <c r="S119" i="4"/>
  <c r="P119" i="4"/>
  <c r="M119" i="4"/>
  <c r="J119" i="4"/>
  <c r="G119" i="4"/>
  <c r="S118" i="4"/>
  <c r="P118" i="4"/>
  <c r="M118" i="4"/>
  <c r="J118" i="4"/>
  <c r="G118" i="4"/>
  <c r="S117" i="4"/>
  <c r="P117" i="4"/>
  <c r="M117" i="4"/>
  <c r="J117" i="4"/>
  <c r="G117" i="4"/>
  <c r="S116" i="4"/>
  <c r="P116" i="4"/>
  <c r="M116" i="4"/>
  <c r="J116" i="4"/>
  <c r="G116" i="4"/>
  <c r="S115" i="4"/>
  <c r="P115" i="4"/>
  <c r="M115" i="4"/>
  <c r="J115" i="4"/>
  <c r="G115" i="4"/>
  <c r="S114" i="4"/>
  <c r="P114" i="4"/>
  <c r="M114" i="4"/>
  <c r="J114" i="4"/>
  <c r="G114" i="4"/>
  <c r="S113" i="4"/>
  <c r="P113" i="4"/>
  <c r="M113" i="4"/>
  <c r="J113" i="4"/>
  <c r="G113" i="4"/>
  <c r="S112" i="4"/>
  <c r="P112" i="4"/>
  <c r="M112" i="4"/>
  <c r="J112" i="4"/>
  <c r="G112" i="4"/>
  <c r="S111" i="4"/>
  <c r="P111" i="4"/>
  <c r="M111" i="4"/>
  <c r="J111" i="4"/>
  <c r="G111" i="4"/>
  <c r="S110" i="4"/>
  <c r="P110" i="4"/>
  <c r="M110" i="4"/>
  <c r="J110" i="4"/>
  <c r="G110" i="4"/>
  <c r="S109" i="4"/>
  <c r="P109" i="4"/>
  <c r="M109" i="4"/>
  <c r="J109" i="4"/>
  <c r="G109" i="4"/>
  <c r="S108" i="4"/>
  <c r="P108" i="4"/>
  <c r="M108" i="4"/>
  <c r="J108" i="4"/>
  <c r="G108" i="4"/>
  <c r="S107" i="4"/>
  <c r="P107" i="4"/>
  <c r="M107" i="4"/>
  <c r="J107" i="4"/>
  <c r="G107" i="4"/>
  <c r="S106" i="4"/>
  <c r="P106" i="4"/>
  <c r="M106" i="4"/>
  <c r="J106" i="4"/>
  <c r="G106" i="4"/>
  <c r="S105" i="4"/>
  <c r="P105" i="4"/>
  <c r="M105" i="4"/>
  <c r="J105" i="4"/>
  <c r="G105" i="4"/>
  <c r="S104" i="4"/>
  <c r="P104" i="4"/>
  <c r="M104" i="4"/>
  <c r="J104" i="4"/>
  <c r="G104" i="4"/>
  <c r="S103" i="4"/>
  <c r="P103" i="4"/>
  <c r="M103" i="4"/>
  <c r="J103" i="4"/>
  <c r="G103" i="4"/>
  <c r="S102" i="4"/>
  <c r="P102" i="4"/>
  <c r="M102" i="4"/>
  <c r="J102" i="4"/>
  <c r="G102" i="4"/>
  <c r="S101" i="4"/>
  <c r="P101" i="4"/>
  <c r="M101" i="4"/>
  <c r="J101" i="4"/>
  <c r="G101" i="4"/>
  <c r="S100" i="4"/>
  <c r="P100" i="4"/>
  <c r="M100" i="4"/>
  <c r="J100" i="4"/>
  <c r="G100" i="4"/>
  <c r="S99" i="4"/>
  <c r="P99" i="4"/>
  <c r="M99" i="4"/>
  <c r="J99" i="4"/>
  <c r="G99" i="4"/>
  <c r="S98" i="4"/>
  <c r="P98" i="4"/>
  <c r="M98" i="4"/>
  <c r="J98" i="4"/>
  <c r="G98" i="4"/>
  <c r="S97" i="4"/>
  <c r="P97" i="4"/>
  <c r="M97" i="4"/>
  <c r="J97" i="4"/>
  <c r="G97" i="4"/>
  <c r="S96" i="4"/>
  <c r="P96" i="4"/>
  <c r="M96" i="4"/>
  <c r="J96" i="4"/>
  <c r="G96" i="4"/>
  <c r="S95" i="4"/>
  <c r="P95" i="4"/>
  <c r="M95" i="4"/>
  <c r="J95" i="4"/>
  <c r="G95" i="4"/>
  <c r="S94" i="4"/>
  <c r="P94" i="4"/>
  <c r="M94" i="4"/>
  <c r="J94" i="4"/>
  <c r="G94" i="4"/>
  <c r="S93" i="4"/>
  <c r="P93" i="4"/>
  <c r="M93" i="4"/>
  <c r="J93" i="4"/>
  <c r="G93" i="4"/>
  <c r="S92" i="4"/>
  <c r="P92" i="4"/>
  <c r="M92" i="4"/>
  <c r="J92" i="4"/>
  <c r="G92" i="4"/>
  <c r="S91" i="4"/>
  <c r="P91" i="4"/>
  <c r="M91" i="4"/>
  <c r="J91" i="4"/>
  <c r="G91" i="4"/>
  <c r="S90" i="4"/>
  <c r="P90" i="4"/>
  <c r="M90" i="4"/>
  <c r="J90" i="4"/>
  <c r="G90" i="4"/>
  <c r="S89" i="4"/>
  <c r="P89" i="4"/>
  <c r="M89" i="4"/>
  <c r="J89" i="4"/>
  <c r="G89" i="4"/>
  <c r="S88" i="4"/>
  <c r="P88" i="4"/>
  <c r="M88" i="4"/>
  <c r="J88" i="4"/>
  <c r="G88" i="4"/>
  <c r="S87" i="4"/>
  <c r="P87" i="4"/>
  <c r="M87" i="4"/>
  <c r="J87" i="4"/>
  <c r="G87" i="4"/>
  <c r="S86" i="4"/>
  <c r="P86" i="4"/>
  <c r="M86" i="4"/>
  <c r="J86" i="4"/>
  <c r="G86" i="4"/>
  <c r="S85" i="4"/>
  <c r="P85" i="4"/>
  <c r="M85" i="4"/>
  <c r="J85" i="4"/>
  <c r="G85" i="4"/>
  <c r="V8" i="4"/>
  <c r="V7" i="4"/>
  <c r="V6" i="4"/>
  <c r="V5" i="4"/>
  <c r="V4" i="4"/>
</calcChain>
</file>

<file path=xl/sharedStrings.xml><?xml version="1.0" encoding="utf-8"?>
<sst xmlns="http://schemas.openxmlformats.org/spreadsheetml/2006/main" count="52" uniqueCount="29">
  <si>
    <t>Date</t>
  </si>
  <si>
    <t>Building Permits (000s)</t>
  </si>
  <si>
    <t>Permits % Change</t>
  </si>
  <si>
    <t>Permits % YoY</t>
  </si>
  <si>
    <t>Housing Starts (000s)</t>
  </si>
  <si>
    <t>Starts % Change</t>
  </si>
  <si>
    <t>Housing Completions (000s)</t>
  </si>
  <si>
    <t>Completions % Change</t>
  </si>
  <si>
    <t>S&amp;P500</t>
  </si>
  <si>
    <t>YoY Correlation</t>
  </si>
  <si>
    <t>US Real GDP</t>
  </si>
  <si>
    <t>Building Permits</t>
  </si>
  <si>
    <t>Building Permits YoY</t>
  </si>
  <si>
    <t>GDP YoY</t>
  </si>
  <si>
    <t>Rolling 10yr-Correlation</t>
  </si>
  <si>
    <t>No Lag</t>
  </si>
  <si>
    <t>Building Permits - 3 Months Lag</t>
  </si>
  <si>
    <t>Building Permits - 6 Months Lag</t>
  </si>
  <si>
    <t>Building Permits - 9 Months Lag</t>
  </si>
  <si>
    <t>Building Permits - 12 Months Lag</t>
  </si>
  <si>
    <t>Average 10yr Correlation: Building Permits vs Real GDP YoY</t>
  </si>
  <si>
    <t>3 Months Lag</t>
  </si>
  <si>
    <t>6 Months Lag</t>
  </si>
  <si>
    <t>9 Months Lag</t>
  </si>
  <si>
    <t>12 Months Lag</t>
  </si>
  <si>
    <t>#N/D</t>
  </si>
  <si>
    <t>GDP</t>
  </si>
  <si>
    <t>PERMIT</t>
  </si>
  <si>
    <t>30yr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</si>
</sst>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#,##0.0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Arial"/>
      <family val="2"/>
    </font>
    <font>
      <sz val="10"/>
      <color theme="1"/>
      <name val="Liberation Sans"/>
      <charset val="1"/>
    </font>
    <font>
      <b/>
      <sz val="10"/>
      <color theme="1"/>
      <name val="Liberation Sans"/>
      <charset val="1"/>
    </font>
    <font>
      <b/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9.9978637043366805E-2"/>
        <bgColor indexed="64"/>
      </patternFill>
    </fill>
    <fill>
      <patternFill patternType="solid">
        <fgColor theme="5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/>
  </cellStyleXfs>
  <cellXfs count="60">
    <xf numFmtId="0" fontId="0" fillId="0" borderId="0" xfId="0"/>
    <xf numFmtId="14" fontId="2" fillId="2" borderId="0" xfId="0" applyNumberFormat="1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9" fontId="2" fillId="2" borderId="0" xfId="1" applyFont="1" applyFill="1" applyAlignment="1">
      <alignment horizontal="center" vertical="center" wrapText="1"/>
    </xf>
    <xf numFmtId="14" fontId="0" fillId="3" borderId="0" xfId="0" applyNumberForma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9" fontId="0" fillId="3" borderId="0" xfId="1" applyFont="1" applyFill="1" applyAlignment="1">
      <alignment horizontal="center" vertical="center"/>
    </xf>
    <xf numFmtId="14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9" fontId="0" fillId="3" borderId="1" xfId="1" applyFont="1" applyFill="1" applyBorder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14" fontId="4" fillId="3" borderId="0" xfId="0" applyNumberFormat="1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/>
    </xf>
    <xf numFmtId="9" fontId="0" fillId="3" borderId="2" xfId="1" applyFont="1" applyFill="1" applyBorder="1" applyAlignment="1">
      <alignment horizontal="center" vertical="center"/>
    </xf>
    <xf numFmtId="164" fontId="0" fillId="3" borderId="3" xfId="0" applyNumberFormat="1" applyFill="1" applyBorder="1" applyAlignment="1">
      <alignment horizontal="center" vertical="center"/>
    </xf>
    <xf numFmtId="14" fontId="7" fillId="3" borderId="3" xfId="0" applyNumberFormat="1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165" fontId="7" fillId="3" borderId="3" xfId="0" applyNumberFormat="1" applyFont="1" applyFill="1" applyBorder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center" wrapText="1"/>
    </xf>
    <xf numFmtId="0" fontId="0" fillId="3" borderId="0" xfId="0" applyFill="1"/>
    <xf numFmtId="14" fontId="7" fillId="3" borderId="0" xfId="0" applyNumberFormat="1" applyFont="1" applyFill="1" applyAlignment="1">
      <alignment horizontal="center" vertical="center" wrapText="1"/>
    </xf>
    <xf numFmtId="0" fontId="7" fillId="3" borderId="0" xfId="0" applyFont="1" applyFill="1" applyAlignment="1">
      <alignment horizontal="center" vertical="center" wrapText="1"/>
    </xf>
    <xf numFmtId="165" fontId="7" fillId="3" borderId="0" xfId="0" applyNumberFormat="1" applyFont="1" applyFill="1" applyAlignment="1">
      <alignment horizontal="center" vertical="center" wrapText="1"/>
    </xf>
    <xf numFmtId="14" fontId="9" fillId="3" borderId="3" xfId="0" applyNumberFormat="1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165" fontId="9" fillId="3" borderId="3" xfId="0" applyNumberFormat="1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10" fillId="4" borderId="9" xfId="0" applyFont="1" applyFill="1" applyBorder="1" applyAlignment="1">
      <alignment horizontal="left" vertical="center"/>
    </xf>
    <xf numFmtId="0" fontId="11" fillId="4" borderId="10" xfId="0" applyFont="1" applyFill="1" applyBorder="1" applyAlignment="1">
      <alignment horizontal="center" vertical="center"/>
    </xf>
    <xf numFmtId="0" fontId="11" fillId="4" borderId="11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0" fontId="12" fillId="5" borderId="12" xfId="0" applyFont="1" applyFill="1" applyBorder="1" applyAlignment="1">
      <alignment horizontal="left" vertical="center" indent="1"/>
    </xf>
    <xf numFmtId="164" fontId="9" fillId="5" borderId="0" xfId="0" applyNumberFormat="1" applyFont="1" applyFill="1" applyAlignment="1">
      <alignment horizontal="center" vertical="center"/>
    </xf>
    <xf numFmtId="0" fontId="9" fillId="5" borderId="13" xfId="0" applyFont="1" applyFill="1" applyBorder="1" applyAlignment="1">
      <alignment horizontal="center" vertical="center"/>
    </xf>
    <xf numFmtId="10" fontId="9" fillId="3" borderId="3" xfId="0" applyNumberFormat="1" applyFont="1" applyFill="1" applyBorder="1" applyAlignment="1">
      <alignment horizontal="center" vertical="center"/>
    </xf>
    <xf numFmtId="0" fontId="12" fillId="5" borderId="14" xfId="0" applyFont="1" applyFill="1" applyBorder="1" applyAlignment="1">
      <alignment horizontal="left" vertical="center" indent="1"/>
    </xf>
    <xf numFmtId="164" fontId="9" fillId="5" borderId="15" xfId="0" applyNumberFormat="1" applyFont="1" applyFill="1" applyBorder="1" applyAlignment="1">
      <alignment horizontal="center" vertical="center"/>
    </xf>
    <xf numFmtId="0" fontId="9" fillId="5" borderId="16" xfId="0" applyFont="1" applyFill="1" applyBorder="1" applyAlignment="1">
      <alignment horizontal="center" vertical="center"/>
    </xf>
    <xf numFmtId="164" fontId="9" fillId="3" borderId="3" xfId="0" applyNumberFormat="1" applyFont="1" applyFill="1" applyBorder="1" applyAlignment="1">
      <alignment horizontal="center" vertical="center"/>
    </xf>
    <xf numFmtId="164" fontId="9" fillId="3" borderId="4" xfId="0" applyNumberFormat="1" applyFont="1" applyFill="1" applyBorder="1" applyAlignment="1">
      <alignment horizontal="center" vertical="center"/>
    </xf>
    <xf numFmtId="10" fontId="9" fillId="3" borderId="4" xfId="0" applyNumberFormat="1" applyFont="1" applyFill="1" applyBorder="1" applyAlignment="1">
      <alignment horizontal="center" vertical="center"/>
    </xf>
    <xf numFmtId="10" fontId="9" fillId="3" borderId="5" xfId="0" applyNumberFormat="1" applyFont="1" applyFill="1" applyBorder="1" applyAlignment="1">
      <alignment horizontal="center" vertical="center"/>
    </xf>
    <xf numFmtId="164" fontId="9" fillId="3" borderId="5" xfId="0" applyNumberFormat="1" applyFont="1" applyFill="1" applyBorder="1" applyAlignment="1">
      <alignment horizontal="center" vertical="center"/>
    </xf>
    <xf numFmtId="10" fontId="9" fillId="3" borderId="8" xfId="0" applyNumberFormat="1" applyFont="1" applyFill="1" applyBorder="1" applyAlignment="1">
      <alignment horizontal="center" vertical="center"/>
    </xf>
    <xf numFmtId="164" fontId="9" fillId="3" borderId="8" xfId="0" applyNumberFormat="1" applyFont="1" applyFill="1" applyBorder="1" applyAlignment="1">
      <alignment horizontal="center" vertical="center"/>
    </xf>
    <xf numFmtId="0" fontId="9" fillId="3" borderId="17" xfId="0" applyFont="1" applyFill="1" applyBorder="1" applyAlignment="1">
      <alignment horizontal="center" vertical="center"/>
    </xf>
    <xf numFmtId="14" fontId="9" fillId="3" borderId="0" xfId="0" applyNumberFormat="1" applyFont="1" applyFill="1" applyAlignment="1">
      <alignment horizontal="center" vertical="center"/>
    </xf>
    <xf numFmtId="0" fontId="9" fillId="3" borderId="0" xfId="0" applyFont="1" applyFill="1" applyAlignment="1">
      <alignment horizontal="center" vertical="center"/>
    </xf>
    <xf numFmtId="165" fontId="9" fillId="3" borderId="0" xfId="0" applyNumberFormat="1" applyFont="1" applyFill="1" applyAlignment="1">
      <alignment horizontal="center" vertical="center"/>
    </xf>
    <xf numFmtId="0" fontId="13" fillId="3" borderId="3" xfId="0" applyFont="1" applyFill="1" applyBorder="1" applyAlignment="1">
      <alignment horizontal="center"/>
    </xf>
    <xf numFmtId="14" fontId="13" fillId="3" borderId="3" xfId="0" applyNumberFormat="1" applyFont="1" applyFill="1" applyBorder="1" applyAlignment="1">
      <alignment horizontal="center"/>
    </xf>
    <xf numFmtId="0" fontId="14" fillId="3" borderId="3" xfId="0" applyFont="1" applyFill="1" applyBorder="1" applyAlignment="1">
      <alignment horizontal="center"/>
    </xf>
    <xf numFmtId="14" fontId="0" fillId="3" borderId="3" xfId="0" applyNumberForma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0" fontId="8" fillId="2" borderId="7" xfId="0" applyFont="1" applyFill="1" applyBorder="1" applyAlignment="1">
      <alignment horizontal="center" vertical="center" wrapText="1"/>
    </xf>
  </cellXfs>
  <cellStyles count="3">
    <cellStyle name="Normal" xfId="0" builtinId="0"/>
    <cellStyle name="Normal 2" xfId="2" xr:uid="{5C8F98F2-2F5D-44A2-AB5E-7191FC198D67}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75"/>
  <sheetViews>
    <sheetView tabSelected="1" zoomScale="60" zoomScaleNormal="60" workbookViewId="0">
      <pane ySplit="1" topLeftCell="A743" activePane="bottomLeft" state="frozen"/>
      <selection pane="bottomLeft" activeCell="J774" sqref="J774"/>
    </sheetView>
  </sheetViews>
  <sheetFormatPr baseColWidth="10" defaultColWidth="9" defaultRowHeight="14.25"/>
  <cols>
    <col min="1" max="1" width="19.1328125" style="4" customWidth="1"/>
    <col min="2" max="2" width="16.86328125" style="5" customWidth="1"/>
    <col min="3" max="3" width="12.3984375" style="6" customWidth="1"/>
    <col min="4" max="4" width="9.86328125" style="6" customWidth="1"/>
    <col min="5" max="5" width="9" style="5"/>
    <col min="6" max="6" width="10.86328125" style="6" customWidth="1"/>
    <col min="7" max="7" width="12.86328125" style="5" customWidth="1"/>
    <col min="8" max="8" width="13.59765625" style="6" customWidth="1"/>
    <col min="9" max="9" width="14.3984375" style="5" customWidth="1"/>
    <col min="10" max="10" width="11.73046875" style="5" customWidth="1"/>
    <col min="11" max="11" width="12.3984375" style="5" customWidth="1"/>
    <col min="12" max="16384" width="9" style="5"/>
  </cols>
  <sheetData>
    <row r="1" spans="1:11" s="2" customFormat="1" ht="42.75">
      <c r="A1" s="1" t="s">
        <v>0</v>
      </c>
      <c r="B1" s="2" t="s">
        <v>1</v>
      </c>
      <c r="C1" s="3" t="s">
        <v>2</v>
      </c>
      <c r="D1" s="3" t="s">
        <v>3</v>
      </c>
      <c r="E1" s="2" t="s">
        <v>4</v>
      </c>
      <c r="F1" s="3" t="s">
        <v>5</v>
      </c>
      <c r="G1" s="2" t="s">
        <v>6</v>
      </c>
      <c r="H1" s="3" t="s">
        <v>7</v>
      </c>
      <c r="I1" s="14" t="s">
        <v>8</v>
      </c>
      <c r="J1" s="3" t="s">
        <v>3</v>
      </c>
      <c r="K1" s="14" t="s">
        <v>9</v>
      </c>
    </row>
    <row r="2" spans="1:11">
      <c r="A2" s="7">
        <v>21916</v>
      </c>
      <c r="B2" s="8">
        <v>1092</v>
      </c>
      <c r="C2" s="9"/>
      <c r="D2" s="9"/>
      <c r="E2" s="8">
        <v>1460</v>
      </c>
      <c r="F2" s="9"/>
      <c r="G2" s="8"/>
      <c r="H2" s="16"/>
      <c r="I2" s="15">
        <f>VLOOKUP(A2,'SP500'!$E$2:$F$3700,2,FALSE)</f>
        <v>0</v>
      </c>
      <c r="J2" s="16"/>
      <c r="K2" s="15"/>
    </row>
    <row r="3" spans="1:11">
      <c r="A3" s="7">
        <v>21947</v>
      </c>
      <c r="B3" s="8">
        <v>1088</v>
      </c>
      <c r="C3" s="9">
        <f>B3/B2-1</f>
        <v>-3.66300366300365E-3</v>
      </c>
      <c r="D3" s="9"/>
      <c r="E3" s="8">
        <v>1503</v>
      </c>
      <c r="F3" s="9">
        <f>E3/E2-1</f>
        <v>2.945205479452051E-2</v>
      </c>
      <c r="G3" s="8"/>
      <c r="H3" s="16"/>
      <c r="I3" s="15">
        <f>VLOOKUP(A3,'SP500'!$E$2:$F$3700,2,FALSE)</f>
        <v>0</v>
      </c>
      <c r="J3" s="16"/>
      <c r="K3" s="15"/>
    </row>
    <row r="4" spans="1:11">
      <c r="A4" s="7">
        <v>21976</v>
      </c>
      <c r="B4" s="8">
        <v>955</v>
      </c>
      <c r="C4" s="9">
        <f t="shared" ref="C4:C67" si="0">B4/B3-1</f>
        <v>-0.12224264705882348</v>
      </c>
      <c r="D4" s="9"/>
      <c r="E4" s="8">
        <v>1109</v>
      </c>
      <c r="F4" s="9">
        <f t="shared" ref="F4:F67" si="1">E4/E3-1</f>
        <v>-0.26214238190286099</v>
      </c>
      <c r="G4" s="8"/>
      <c r="H4" s="16"/>
      <c r="I4" s="15">
        <f>VLOOKUP(A4,'SP500'!$E$2:$F$3700,2,FALSE)</f>
        <v>0</v>
      </c>
      <c r="J4" s="16"/>
      <c r="K4" s="15"/>
    </row>
    <row r="5" spans="1:11">
      <c r="A5" s="7">
        <v>22007</v>
      </c>
      <c r="B5" s="8">
        <v>1016</v>
      </c>
      <c r="C5" s="9">
        <f t="shared" si="0"/>
        <v>6.3874345549738143E-2</v>
      </c>
      <c r="D5" s="9"/>
      <c r="E5" s="8">
        <v>1289</v>
      </c>
      <c r="F5" s="9">
        <f t="shared" si="1"/>
        <v>0.16230838593327324</v>
      </c>
      <c r="G5" s="8"/>
      <c r="H5" s="16"/>
      <c r="I5" s="15">
        <f>VLOOKUP(A5,'SP500'!$E$2:$F$3700,2,FALSE)</f>
        <v>0</v>
      </c>
      <c r="J5" s="16"/>
      <c r="K5" s="15"/>
    </row>
    <row r="6" spans="1:11">
      <c r="A6" s="7">
        <v>22037</v>
      </c>
      <c r="B6" s="8">
        <v>1052</v>
      </c>
      <c r="C6" s="9">
        <f t="shared" si="0"/>
        <v>3.5433070866141669E-2</v>
      </c>
      <c r="D6" s="9"/>
      <c r="E6" s="8">
        <v>1271</v>
      </c>
      <c r="F6" s="9">
        <f t="shared" si="1"/>
        <v>-1.3964313421256813E-2</v>
      </c>
      <c r="G6" s="8"/>
      <c r="H6" s="16"/>
      <c r="I6" s="15">
        <f>VLOOKUP(A6,'SP500'!$E$2:$F$3700,2,FALSE)</f>
        <v>0</v>
      </c>
      <c r="J6" s="16"/>
      <c r="K6" s="15"/>
    </row>
    <row r="7" spans="1:11">
      <c r="A7" s="7">
        <v>22068</v>
      </c>
      <c r="B7" s="8">
        <v>958</v>
      </c>
      <c r="C7" s="9">
        <f t="shared" si="0"/>
        <v>-8.9353612167300422E-2</v>
      </c>
      <c r="D7" s="9"/>
      <c r="E7" s="8">
        <v>1247</v>
      </c>
      <c r="F7" s="9">
        <f t="shared" si="1"/>
        <v>-1.8882769472856054E-2</v>
      </c>
      <c r="G7" s="8"/>
      <c r="H7" s="16"/>
      <c r="I7" s="15">
        <f>VLOOKUP(A7,'SP500'!$E$2:$F$3700,2,FALSE)</f>
        <v>0</v>
      </c>
      <c r="J7" s="16"/>
      <c r="K7" s="15"/>
    </row>
    <row r="8" spans="1:11">
      <c r="A8" s="7">
        <v>22098</v>
      </c>
      <c r="B8" s="8">
        <v>999</v>
      </c>
      <c r="C8" s="9">
        <f t="shared" si="0"/>
        <v>4.2797494780793421E-2</v>
      </c>
      <c r="D8" s="9"/>
      <c r="E8" s="8">
        <v>1197</v>
      </c>
      <c r="F8" s="9">
        <f t="shared" si="1"/>
        <v>-4.0096230954290268E-2</v>
      </c>
      <c r="G8" s="8"/>
      <c r="H8" s="16"/>
      <c r="I8" s="15">
        <f>VLOOKUP(A8,'SP500'!$E$2:$F$3700,2,FALSE)</f>
        <v>0</v>
      </c>
      <c r="J8" s="16"/>
      <c r="K8" s="15"/>
    </row>
    <row r="9" spans="1:11">
      <c r="A9" s="7">
        <v>22129</v>
      </c>
      <c r="B9" s="8">
        <v>994</v>
      </c>
      <c r="C9" s="9">
        <f t="shared" si="0"/>
        <v>-5.0050050050050032E-3</v>
      </c>
      <c r="D9" s="9"/>
      <c r="E9" s="8">
        <v>1344</v>
      </c>
      <c r="F9" s="9">
        <f t="shared" si="1"/>
        <v>0.12280701754385959</v>
      </c>
      <c r="G9" s="8"/>
      <c r="H9" s="16"/>
      <c r="I9" s="15">
        <f>VLOOKUP(A9,'SP500'!$E$2:$F$3700,2,FALSE)</f>
        <v>0</v>
      </c>
      <c r="J9" s="16"/>
      <c r="K9" s="15"/>
    </row>
    <row r="10" spans="1:11">
      <c r="A10" s="7">
        <v>22160</v>
      </c>
      <c r="B10" s="8">
        <v>984</v>
      </c>
      <c r="C10" s="9">
        <f t="shared" si="0"/>
        <v>-1.0060362173038184E-2</v>
      </c>
      <c r="D10" s="9"/>
      <c r="E10" s="8">
        <v>1097</v>
      </c>
      <c r="F10" s="9">
        <f t="shared" si="1"/>
        <v>-0.18377976190476186</v>
      </c>
      <c r="G10" s="8"/>
      <c r="H10" s="16"/>
      <c r="I10" s="15">
        <f>VLOOKUP(A10,'SP500'!$E$2:$F$3700,2,FALSE)</f>
        <v>0</v>
      </c>
      <c r="J10" s="16"/>
      <c r="K10" s="15"/>
    </row>
    <row r="11" spans="1:11">
      <c r="A11" s="7">
        <v>22190</v>
      </c>
      <c r="B11" s="8">
        <v>972</v>
      </c>
      <c r="C11" s="9">
        <f t="shared" si="0"/>
        <v>-1.2195121951219523E-2</v>
      </c>
      <c r="D11" s="9"/>
      <c r="E11" s="8">
        <v>1246</v>
      </c>
      <c r="F11" s="9">
        <f t="shared" si="1"/>
        <v>0.13582497721057418</v>
      </c>
      <c r="G11" s="8"/>
      <c r="H11" s="16"/>
      <c r="I11" s="15">
        <f>VLOOKUP(A11,'SP500'!$E$2:$F$3700,2,FALSE)</f>
        <v>0</v>
      </c>
      <c r="J11" s="16"/>
      <c r="K11" s="15"/>
    </row>
    <row r="12" spans="1:11">
      <c r="A12" s="7">
        <v>22221</v>
      </c>
      <c r="B12" s="8">
        <v>979</v>
      </c>
      <c r="C12" s="9">
        <f t="shared" si="0"/>
        <v>7.2016460905350854E-3</v>
      </c>
      <c r="D12" s="9"/>
      <c r="E12" s="8">
        <v>1246</v>
      </c>
      <c r="F12" s="9">
        <f t="shared" si="1"/>
        <v>0</v>
      </c>
      <c r="G12" s="8"/>
      <c r="H12" s="16"/>
      <c r="I12" s="15">
        <f>VLOOKUP(A12,'SP500'!$E$2:$F$3700,2,FALSE)</f>
        <v>0</v>
      </c>
      <c r="J12" s="16"/>
      <c r="K12" s="15"/>
    </row>
    <row r="13" spans="1:11">
      <c r="A13" s="7">
        <v>22251</v>
      </c>
      <c r="B13" s="8">
        <v>951</v>
      </c>
      <c r="C13" s="9">
        <f t="shared" si="0"/>
        <v>-2.8600612870275821E-2</v>
      </c>
      <c r="D13" s="9"/>
      <c r="E13" s="8">
        <v>1063</v>
      </c>
      <c r="F13" s="9">
        <f t="shared" si="1"/>
        <v>-0.1468699839486356</v>
      </c>
      <c r="G13" s="8"/>
      <c r="H13" s="16"/>
      <c r="I13" s="15">
        <f>VLOOKUP(A13,'SP500'!$E$2:$F$3700,2,FALSE)</f>
        <v>0</v>
      </c>
      <c r="J13" s="16"/>
      <c r="K13" s="15"/>
    </row>
    <row r="14" spans="1:11">
      <c r="A14" s="7">
        <v>22282</v>
      </c>
      <c r="B14" s="8">
        <v>969</v>
      </c>
      <c r="C14" s="9">
        <f t="shared" si="0"/>
        <v>1.8927444794952786E-2</v>
      </c>
      <c r="D14" s="9">
        <f>B14/B2-1</f>
        <v>-0.11263736263736268</v>
      </c>
      <c r="E14" s="8">
        <v>1183</v>
      </c>
      <c r="F14" s="9">
        <f t="shared" si="1"/>
        <v>0.11288805268109114</v>
      </c>
      <c r="G14" s="8"/>
      <c r="H14" s="16"/>
      <c r="I14" s="15">
        <f>VLOOKUP(A14,'SP500'!$E$2:$F$3700,2,FALSE)</f>
        <v>0</v>
      </c>
      <c r="J14" s="16" t="str">
        <f>IFERROR(I14/I2-1,"")</f>
        <v/>
      </c>
      <c r="K14" s="15"/>
    </row>
    <row r="15" spans="1:11">
      <c r="A15" s="7">
        <v>22313</v>
      </c>
      <c r="B15" s="8">
        <v>961</v>
      </c>
      <c r="C15" s="9">
        <f t="shared" si="0"/>
        <v>-8.2559339525283271E-3</v>
      </c>
      <c r="D15" s="9">
        <f t="shared" ref="D15:D78" si="2">B15/B3-1</f>
        <v>-0.11672794117647056</v>
      </c>
      <c r="E15" s="8">
        <v>1226</v>
      </c>
      <c r="F15" s="9">
        <f t="shared" si="1"/>
        <v>3.6348267117497945E-2</v>
      </c>
      <c r="G15" s="8"/>
      <c r="H15" s="16"/>
      <c r="I15" s="15">
        <f>VLOOKUP(A15,'SP500'!$E$2:$F$3700,2,FALSE)</f>
        <v>0</v>
      </c>
      <c r="J15" s="16" t="str">
        <f>IFERROR(I15/I3-1,"")</f>
        <v/>
      </c>
      <c r="K15" s="15"/>
    </row>
    <row r="16" spans="1:11">
      <c r="A16" s="7">
        <v>22341</v>
      </c>
      <c r="B16" s="8">
        <v>1000</v>
      </c>
      <c r="C16" s="9">
        <f t="shared" si="0"/>
        <v>4.0582726326742868E-2</v>
      </c>
      <c r="D16" s="9">
        <f t="shared" si="2"/>
        <v>4.7120418848167533E-2</v>
      </c>
      <c r="E16" s="8">
        <v>1312</v>
      </c>
      <c r="F16" s="9">
        <f t="shared" si="1"/>
        <v>7.0146818923327858E-2</v>
      </c>
      <c r="G16" s="8"/>
      <c r="H16" s="16"/>
      <c r="I16" s="15">
        <f>VLOOKUP(A16,'SP500'!$E$2:$F$3700,2,FALSE)</f>
        <v>0</v>
      </c>
      <c r="J16" s="16" t="str">
        <f>IFERROR(I16/I4-1,"")</f>
        <v/>
      </c>
      <c r="K16" s="15"/>
    </row>
    <row r="17" spans="1:11">
      <c r="A17" s="7">
        <v>22372</v>
      </c>
      <c r="B17" s="8">
        <v>1002</v>
      </c>
      <c r="C17" s="9">
        <f t="shared" si="0"/>
        <v>2.0000000000000018E-3</v>
      </c>
      <c r="D17" s="9">
        <f t="shared" si="2"/>
        <v>-1.3779527559055094E-2</v>
      </c>
      <c r="E17" s="8">
        <v>1166</v>
      </c>
      <c r="F17" s="9">
        <f t="shared" si="1"/>
        <v>-0.11128048780487809</v>
      </c>
      <c r="G17" s="8"/>
      <c r="H17" s="16"/>
      <c r="I17" s="15">
        <f>VLOOKUP(A17,'SP500'!$E$2:$F$3700,2,FALSE)</f>
        <v>0</v>
      </c>
      <c r="J17" s="16" t="str">
        <f t="shared" ref="J17:J80" si="3">IFERROR(I17/I5-1,"")</f>
        <v/>
      </c>
      <c r="K17" s="15"/>
    </row>
    <row r="18" spans="1:11">
      <c r="A18" s="7">
        <v>22402</v>
      </c>
      <c r="B18" s="8">
        <v>1027</v>
      </c>
      <c r="C18" s="9">
        <f t="shared" si="0"/>
        <v>2.4950099800399306E-2</v>
      </c>
      <c r="D18" s="9">
        <f t="shared" si="2"/>
        <v>-2.3764258555133089E-2</v>
      </c>
      <c r="E18" s="8">
        <v>1228</v>
      </c>
      <c r="F18" s="9">
        <f t="shared" si="1"/>
        <v>5.3173241852487063E-2</v>
      </c>
      <c r="G18" s="8"/>
      <c r="H18" s="16"/>
      <c r="I18" s="15">
        <f>VLOOKUP(A18,'SP500'!$E$2:$F$3700,2,FALSE)</f>
        <v>0</v>
      </c>
      <c r="J18" s="16" t="str">
        <f t="shared" si="3"/>
        <v/>
      </c>
      <c r="K18" s="15"/>
    </row>
    <row r="19" spans="1:11">
      <c r="A19" s="7">
        <v>22433</v>
      </c>
      <c r="B19" s="8">
        <v>1070</v>
      </c>
      <c r="C19" s="9">
        <f t="shared" si="0"/>
        <v>4.1869522882181043E-2</v>
      </c>
      <c r="D19" s="9">
        <f t="shared" si="2"/>
        <v>0.1169102296450939</v>
      </c>
      <c r="E19" s="8">
        <v>1382</v>
      </c>
      <c r="F19" s="9">
        <f t="shared" si="1"/>
        <v>0.12540716612377856</v>
      </c>
      <c r="G19" s="8"/>
      <c r="H19" s="16"/>
      <c r="I19" s="15">
        <f>VLOOKUP(A19,'SP500'!$E$2:$F$3700,2,FALSE)</f>
        <v>0</v>
      </c>
      <c r="J19" s="16" t="str">
        <f t="shared" si="3"/>
        <v/>
      </c>
      <c r="K19" s="15"/>
    </row>
    <row r="20" spans="1:11">
      <c r="A20" s="7">
        <v>22463</v>
      </c>
      <c r="B20" s="8">
        <v>1083</v>
      </c>
      <c r="C20" s="9">
        <f t="shared" si="0"/>
        <v>1.2149532710280297E-2</v>
      </c>
      <c r="D20" s="9">
        <f t="shared" si="2"/>
        <v>8.4084084084084187E-2</v>
      </c>
      <c r="E20" s="8">
        <v>1335</v>
      </c>
      <c r="F20" s="9">
        <f t="shared" si="1"/>
        <v>-3.4008683068017409E-2</v>
      </c>
      <c r="G20" s="8"/>
      <c r="H20" s="16"/>
      <c r="I20" s="15">
        <f>VLOOKUP(A20,'SP500'!$E$2:$F$3700,2,FALSE)</f>
        <v>0</v>
      </c>
      <c r="J20" s="16" t="str">
        <f t="shared" si="3"/>
        <v/>
      </c>
      <c r="K20" s="15"/>
    </row>
    <row r="21" spans="1:11">
      <c r="A21" s="7">
        <v>22494</v>
      </c>
      <c r="B21" s="8">
        <v>1159</v>
      </c>
      <c r="C21" s="9">
        <f t="shared" si="0"/>
        <v>7.0175438596491224E-2</v>
      </c>
      <c r="D21" s="9">
        <f t="shared" si="2"/>
        <v>0.16599597585513082</v>
      </c>
      <c r="E21" s="8">
        <v>1312</v>
      </c>
      <c r="F21" s="9">
        <f t="shared" si="1"/>
        <v>-1.7228464419475675E-2</v>
      </c>
      <c r="G21" s="8"/>
      <c r="H21" s="16"/>
      <c r="I21" s="15">
        <f>VLOOKUP(A21,'SP500'!$E$2:$F$3700,2,FALSE)</f>
        <v>0</v>
      </c>
      <c r="J21" s="16" t="str">
        <f t="shared" si="3"/>
        <v/>
      </c>
      <c r="K21" s="15"/>
    </row>
    <row r="22" spans="1:11">
      <c r="A22" s="7">
        <v>22525</v>
      </c>
      <c r="B22" s="8">
        <v>1098</v>
      </c>
      <c r="C22" s="9">
        <f t="shared" si="0"/>
        <v>-5.2631578947368474E-2</v>
      </c>
      <c r="D22" s="9">
        <f t="shared" si="2"/>
        <v>0.11585365853658547</v>
      </c>
      <c r="E22" s="8">
        <v>1429</v>
      </c>
      <c r="F22" s="9">
        <f t="shared" si="1"/>
        <v>8.9176829268292623E-2</v>
      </c>
      <c r="G22" s="8"/>
      <c r="H22" s="16"/>
      <c r="I22" s="15">
        <f>VLOOKUP(A22,'SP500'!$E$2:$F$3700,2,FALSE)</f>
        <v>0</v>
      </c>
      <c r="J22" s="16" t="str">
        <f t="shared" si="3"/>
        <v/>
      </c>
      <c r="K22" s="15"/>
    </row>
    <row r="23" spans="1:11">
      <c r="A23" s="7">
        <v>22555</v>
      </c>
      <c r="B23" s="8">
        <v>1123</v>
      </c>
      <c r="C23" s="9">
        <f t="shared" si="0"/>
        <v>2.2768670309653904E-2</v>
      </c>
      <c r="D23" s="9">
        <f t="shared" si="2"/>
        <v>0.15534979423868323</v>
      </c>
      <c r="E23" s="8">
        <v>1415</v>
      </c>
      <c r="F23" s="9">
        <f t="shared" si="1"/>
        <v>-9.7970608817354865E-3</v>
      </c>
      <c r="G23" s="8"/>
      <c r="H23" s="16"/>
      <c r="I23" s="15">
        <f>VLOOKUP(A23,'SP500'!$E$2:$F$3700,2,FALSE)</f>
        <v>0</v>
      </c>
      <c r="J23" s="16" t="str">
        <f t="shared" si="3"/>
        <v/>
      </c>
      <c r="K23" s="15"/>
    </row>
    <row r="24" spans="1:11">
      <c r="A24" s="7">
        <v>22586</v>
      </c>
      <c r="B24" s="8">
        <v>1152</v>
      </c>
      <c r="C24" s="9">
        <f t="shared" si="0"/>
        <v>2.5823686553873459E-2</v>
      </c>
      <c r="D24" s="9">
        <f t="shared" si="2"/>
        <v>0.17671092951991829</v>
      </c>
      <c r="E24" s="8">
        <v>1385</v>
      </c>
      <c r="F24" s="9">
        <f t="shared" si="1"/>
        <v>-2.1201413427561877E-2</v>
      </c>
      <c r="G24" s="8"/>
      <c r="H24" s="16"/>
      <c r="I24" s="15">
        <f>VLOOKUP(A24,'SP500'!$E$2:$F$3700,2,FALSE)</f>
        <v>0</v>
      </c>
      <c r="J24" s="16" t="str">
        <f t="shared" si="3"/>
        <v/>
      </c>
      <c r="K24" s="15"/>
    </row>
    <row r="25" spans="1:11">
      <c r="A25" s="7">
        <v>22616</v>
      </c>
      <c r="B25" s="8">
        <v>1161</v>
      </c>
      <c r="C25" s="9">
        <f t="shared" si="0"/>
        <v>7.8125E-3</v>
      </c>
      <c r="D25" s="9">
        <f t="shared" si="2"/>
        <v>0.22082018927444791</v>
      </c>
      <c r="E25" s="8">
        <v>1365</v>
      </c>
      <c r="F25" s="9">
        <f t="shared" si="1"/>
        <v>-1.4440433212996373E-2</v>
      </c>
      <c r="G25" s="8"/>
      <c r="H25" s="16"/>
      <c r="I25" s="15">
        <f>VLOOKUP(A25,'SP500'!$E$2:$F$3700,2,FALSE)</f>
        <v>0</v>
      </c>
      <c r="J25" s="16" t="str">
        <f t="shared" si="3"/>
        <v/>
      </c>
      <c r="K25" s="15"/>
    </row>
    <row r="26" spans="1:11">
      <c r="A26" s="7">
        <v>22647</v>
      </c>
      <c r="B26" s="8">
        <v>1122</v>
      </c>
      <c r="C26" s="9">
        <f t="shared" si="0"/>
        <v>-3.3591731266149893E-2</v>
      </c>
      <c r="D26" s="9">
        <f t="shared" si="2"/>
        <v>0.15789473684210531</v>
      </c>
      <c r="E26" s="8">
        <v>1361</v>
      </c>
      <c r="F26" s="9">
        <f t="shared" si="1"/>
        <v>-2.93040293040292E-3</v>
      </c>
      <c r="G26" s="8"/>
      <c r="H26" s="16"/>
      <c r="I26" s="15">
        <f>VLOOKUP(A26,'SP500'!$E$2:$F$3700,2,FALSE)</f>
        <v>0</v>
      </c>
      <c r="J26" s="16" t="str">
        <f t="shared" si="3"/>
        <v/>
      </c>
      <c r="K26" s="15"/>
    </row>
    <row r="27" spans="1:11">
      <c r="A27" s="7">
        <v>22678</v>
      </c>
      <c r="B27" s="8">
        <v>1194</v>
      </c>
      <c r="C27" s="9">
        <f t="shared" si="0"/>
        <v>6.4171122994652441E-2</v>
      </c>
      <c r="D27" s="9">
        <f t="shared" si="2"/>
        <v>0.2424557752341312</v>
      </c>
      <c r="E27" s="8">
        <v>1278</v>
      </c>
      <c r="F27" s="9">
        <f t="shared" si="1"/>
        <v>-6.0984570168993391E-2</v>
      </c>
      <c r="G27" s="8"/>
      <c r="H27" s="16"/>
      <c r="I27" s="15">
        <f>VLOOKUP(A27,'SP500'!$E$2:$F$3700,2,FALSE)</f>
        <v>0</v>
      </c>
      <c r="J27" s="16" t="str">
        <f t="shared" si="3"/>
        <v/>
      </c>
      <c r="K27" s="15"/>
    </row>
    <row r="28" spans="1:11">
      <c r="A28" s="7">
        <v>22706</v>
      </c>
      <c r="B28" s="8">
        <v>1134</v>
      </c>
      <c r="C28" s="9">
        <f t="shared" si="0"/>
        <v>-5.0251256281407031E-2</v>
      </c>
      <c r="D28" s="9">
        <f t="shared" si="2"/>
        <v>0.1339999999999999</v>
      </c>
      <c r="E28" s="8">
        <v>1443</v>
      </c>
      <c r="F28" s="9">
        <f t="shared" si="1"/>
        <v>0.12910798122065725</v>
      </c>
      <c r="G28" s="8"/>
      <c r="H28" s="16"/>
      <c r="I28" s="15">
        <f>VLOOKUP(A28,'SP500'!$E$2:$F$3700,2,FALSE)</f>
        <v>0</v>
      </c>
      <c r="J28" s="16" t="str">
        <f t="shared" si="3"/>
        <v/>
      </c>
      <c r="K28" s="15"/>
    </row>
    <row r="29" spans="1:11">
      <c r="A29" s="7">
        <v>22737</v>
      </c>
      <c r="B29" s="8">
        <v>1235</v>
      </c>
      <c r="C29" s="9">
        <f t="shared" si="0"/>
        <v>8.9065255731922477E-2</v>
      </c>
      <c r="D29" s="9">
        <f t="shared" si="2"/>
        <v>0.2325349301397206</v>
      </c>
      <c r="E29" s="8">
        <v>1524</v>
      </c>
      <c r="F29" s="9">
        <f t="shared" si="1"/>
        <v>5.6133056133056192E-2</v>
      </c>
      <c r="G29" s="8"/>
      <c r="H29" s="16"/>
      <c r="I29" s="15">
        <f>VLOOKUP(A29,'SP500'!$E$2:$F$3700,2,FALSE)</f>
        <v>0</v>
      </c>
      <c r="J29" s="16" t="str">
        <f t="shared" si="3"/>
        <v/>
      </c>
      <c r="K29" s="15"/>
    </row>
    <row r="30" spans="1:11">
      <c r="A30" s="7">
        <v>22767</v>
      </c>
      <c r="B30" s="8">
        <v>1142</v>
      </c>
      <c r="C30" s="9">
        <f t="shared" si="0"/>
        <v>-7.5303643724696334E-2</v>
      </c>
      <c r="D30" s="9">
        <f t="shared" si="2"/>
        <v>0.1119766309639727</v>
      </c>
      <c r="E30" s="8">
        <v>1483</v>
      </c>
      <c r="F30" s="9">
        <f t="shared" si="1"/>
        <v>-2.6902887139107601E-2</v>
      </c>
      <c r="G30" s="8"/>
      <c r="H30" s="16"/>
      <c r="I30" s="15">
        <f>VLOOKUP(A30,'SP500'!$E$2:$F$3700,2,FALSE)</f>
        <v>0</v>
      </c>
      <c r="J30" s="16" t="str">
        <f t="shared" si="3"/>
        <v/>
      </c>
      <c r="K30" s="15"/>
    </row>
    <row r="31" spans="1:11">
      <c r="A31" s="7">
        <v>22798</v>
      </c>
      <c r="B31" s="8">
        <v>1154</v>
      </c>
      <c r="C31" s="9">
        <f t="shared" si="0"/>
        <v>1.0507880910683109E-2</v>
      </c>
      <c r="D31" s="9">
        <f t="shared" si="2"/>
        <v>7.8504672897196315E-2</v>
      </c>
      <c r="E31" s="8">
        <v>1404</v>
      </c>
      <c r="F31" s="9">
        <f t="shared" si="1"/>
        <v>-5.327039784221177E-2</v>
      </c>
      <c r="G31" s="8"/>
      <c r="H31" s="16"/>
      <c r="I31" s="15">
        <f>VLOOKUP(A31,'SP500'!$E$2:$F$3700,2,FALSE)</f>
        <v>0</v>
      </c>
      <c r="J31" s="16" t="str">
        <f t="shared" si="3"/>
        <v/>
      </c>
      <c r="K31" s="15"/>
    </row>
    <row r="32" spans="1:11">
      <c r="A32" s="7">
        <v>22828</v>
      </c>
      <c r="B32" s="8">
        <v>1189</v>
      </c>
      <c r="C32" s="9">
        <f t="shared" si="0"/>
        <v>3.0329289428076223E-2</v>
      </c>
      <c r="D32" s="9">
        <f t="shared" si="2"/>
        <v>9.787626962142193E-2</v>
      </c>
      <c r="E32" s="8">
        <v>1450</v>
      </c>
      <c r="F32" s="9">
        <f t="shared" si="1"/>
        <v>3.2763532763532721E-2</v>
      </c>
      <c r="G32" s="8"/>
      <c r="H32" s="16"/>
      <c r="I32" s="15">
        <f>VLOOKUP(A32,'SP500'!$E$2:$F$3700,2,FALSE)</f>
        <v>0</v>
      </c>
      <c r="J32" s="16" t="str">
        <f t="shared" si="3"/>
        <v/>
      </c>
      <c r="K32" s="15"/>
    </row>
    <row r="33" spans="1:11">
      <c r="A33" s="7">
        <v>22859</v>
      </c>
      <c r="B33" s="8">
        <v>1200</v>
      </c>
      <c r="C33" s="9">
        <f t="shared" si="0"/>
        <v>9.25147182506314E-3</v>
      </c>
      <c r="D33" s="9">
        <f t="shared" si="2"/>
        <v>3.5375323554788674E-2</v>
      </c>
      <c r="E33" s="8">
        <v>1517</v>
      </c>
      <c r="F33" s="9">
        <f t="shared" si="1"/>
        <v>4.6206896551724164E-2</v>
      </c>
      <c r="G33" s="8"/>
      <c r="H33" s="16"/>
      <c r="I33" s="15">
        <f>VLOOKUP(A33,'SP500'!$E$2:$F$3700,2,FALSE)</f>
        <v>0</v>
      </c>
      <c r="J33" s="16" t="str">
        <f t="shared" si="3"/>
        <v/>
      </c>
      <c r="K33" s="15"/>
    </row>
    <row r="34" spans="1:11">
      <c r="A34" s="7">
        <v>22890</v>
      </c>
      <c r="B34" s="8">
        <v>1223</v>
      </c>
      <c r="C34" s="9">
        <f t="shared" si="0"/>
        <v>1.9166666666666776E-2</v>
      </c>
      <c r="D34" s="9">
        <f t="shared" si="2"/>
        <v>0.11384335154826952</v>
      </c>
      <c r="E34" s="8">
        <v>1324</v>
      </c>
      <c r="F34" s="9">
        <f t="shared" si="1"/>
        <v>-0.12722478576137108</v>
      </c>
      <c r="G34" s="8"/>
      <c r="H34" s="16"/>
      <c r="I34" s="15">
        <f>VLOOKUP(A34,'SP500'!$E$2:$F$3700,2,FALSE)</f>
        <v>0</v>
      </c>
      <c r="J34" s="16" t="str">
        <f t="shared" si="3"/>
        <v/>
      </c>
      <c r="K34" s="15"/>
    </row>
    <row r="35" spans="1:11">
      <c r="A35" s="7">
        <v>22920</v>
      </c>
      <c r="B35" s="8">
        <v>1181</v>
      </c>
      <c r="C35" s="9">
        <f t="shared" si="0"/>
        <v>-3.4341782502044116E-2</v>
      </c>
      <c r="D35" s="9">
        <f t="shared" si="2"/>
        <v>5.1647373107747141E-2</v>
      </c>
      <c r="E35" s="8">
        <v>1533</v>
      </c>
      <c r="F35" s="9">
        <f t="shared" si="1"/>
        <v>0.15785498489425986</v>
      </c>
      <c r="G35" s="8"/>
      <c r="H35" s="16"/>
      <c r="I35" s="15">
        <f>VLOOKUP(A35,'SP500'!$E$2:$F$3700,2,FALSE)</f>
        <v>0</v>
      </c>
      <c r="J35" s="16" t="str">
        <f t="shared" si="3"/>
        <v/>
      </c>
      <c r="K35" s="15"/>
    </row>
    <row r="36" spans="1:11">
      <c r="A36" s="7">
        <v>22951</v>
      </c>
      <c r="B36" s="8">
        <v>1236</v>
      </c>
      <c r="C36" s="9">
        <f t="shared" si="0"/>
        <v>4.6570702794242136E-2</v>
      </c>
      <c r="D36" s="9">
        <f t="shared" si="2"/>
        <v>7.2916666666666741E-2</v>
      </c>
      <c r="E36" s="8">
        <v>1622</v>
      </c>
      <c r="F36" s="9">
        <f t="shared" si="1"/>
        <v>5.8056099151989615E-2</v>
      </c>
      <c r="G36" s="8"/>
      <c r="H36" s="16"/>
      <c r="I36" s="15">
        <f>VLOOKUP(A36,'SP500'!$E$2:$F$3700,2,FALSE)</f>
        <v>0</v>
      </c>
      <c r="J36" s="16" t="str">
        <f t="shared" si="3"/>
        <v/>
      </c>
      <c r="K36" s="15"/>
    </row>
    <row r="37" spans="1:11">
      <c r="A37" s="7">
        <v>22981</v>
      </c>
      <c r="B37" s="8">
        <v>1236</v>
      </c>
      <c r="C37" s="9">
        <f t="shared" si="0"/>
        <v>0</v>
      </c>
      <c r="D37" s="9">
        <f t="shared" si="2"/>
        <v>6.4599483204134334E-2</v>
      </c>
      <c r="E37" s="8">
        <v>1564</v>
      </c>
      <c r="F37" s="9">
        <f t="shared" si="1"/>
        <v>-3.5758323057953123E-2</v>
      </c>
      <c r="G37" s="8"/>
      <c r="H37" s="16"/>
      <c r="I37" s="15">
        <f>VLOOKUP(A37,'SP500'!$E$2:$F$3700,2,FALSE)</f>
        <v>0</v>
      </c>
      <c r="J37" s="16" t="str">
        <f t="shared" si="3"/>
        <v/>
      </c>
      <c r="K37" s="15"/>
    </row>
    <row r="38" spans="1:11">
      <c r="A38" s="7">
        <v>23012</v>
      </c>
      <c r="B38" s="8">
        <v>1248</v>
      </c>
      <c r="C38" s="9">
        <f t="shared" si="0"/>
        <v>9.7087378640776656E-3</v>
      </c>
      <c r="D38" s="9">
        <f t="shared" si="2"/>
        <v>0.11229946524064172</v>
      </c>
      <c r="E38" s="8">
        <v>1244</v>
      </c>
      <c r="F38" s="9">
        <f t="shared" si="1"/>
        <v>-0.20460358056265981</v>
      </c>
      <c r="G38" s="8"/>
      <c r="H38" s="16"/>
      <c r="I38" s="15">
        <f>VLOOKUP(A38,'SP500'!$E$2:$F$3700,2,FALSE)</f>
        <v>0</v>
      </c>
      <c r="J38" s="16" t="str">
        <f t="shared" si="3"/>
        <v/>
      </c>
      <c r="K38" s="15"/>
    </row>
    <row r="39" spans="1:11">
      <c r="A39" s="7">
        <v>23043</v>
      </c>
      <c r="B39" s="8">
        <v>1212</v>
      </c>
      <c r="C39" s="9">
        <f t="shared" si="0"/>
        <v>-2.8846153846153855E-2</v>
      </c>
      <c r="D39" s="9">
        <f t="shared" si="2"/>
        <v>1.5075376884422065E-2</v>
      </c>
      <c r="E39" s="8">
        <v>1456</v>
      </c>
      <c r="F39" s="9">
        <f t="shared" si="1"/>
        <v>0.17041800643086824</v>
      </c>
      <c r="G39" s="8"/>
      <c r="H39" s="16"/>
      <c r="I39" s="15">
        <f>VLOOKUP(A39,'SP500'!$E$2:$F$3700,2,FALSE)</f>
        <v>0</v>
      </c>
      <c r="J39" s="16" t="str">
        <f t="shared" si="3"/>
        <v/>
      </c>
      <c r="K39" s="15"/>
    </row>
    <row r="40" spans="1:11">
      <c r="A40" s="7">
        <v>23071</v>
      </c>
      <c r="B40" s="8">
        <v>1258</v>
      </c>
      <c r="C40" s="9">
        <f t="shared" si="0"/>
        <v>3.7953795379537913E-2</v>
      </c>
      <c r="D40" s="9">
        <f t="shared" si="2"/>
        <v>0.10934744268077612</v>
      </c>
      <c r="E40" s="8">
        <v>1534</v>
      </c>
      <c r="F40" s="9">
        <f t="shared" si="1"/>
        <v>5.3571428571428603E-2</v>
      </c>
      <c r="G40" s="8"/>
      <c r="H40" s="16"/>
      <c r="I40" s="15">
        <f>VLOOKUP(A40,'SP500'!$E$2:$F$3700,2,FALSE)</f>
        <v>0</v>
      </c>
      <c r="J40" s="16" t="str">
        <f t="shared" si="3"/>
        <v/>
      </c>
      <c r="K40" s="15"/>
    </row>
    <row r="41" spans="1:11">
      <c r="A41" s="7">
        <v>23102</v>
      </c>
      <c r="B41" s="8">
        <v>1288</v>
      </c>
      <c r="C41" s="9">
        <f t="shared" si="0"/>
        <v>2.3847376788553198E-2</v>
      </c>
      <c r="D41" s="9">
        <f t="shared" si="2"/>
        <v>4.2914979757084915E-2</v>
      </c>
      <c r="E41" s="8">
        <v>1689</v>
      </c>
      <c r="F41" s="9">
        <f t="shared" si="1"/>
        <v>0.10104302477183835</v>
      </c>
      <c r="G41" s="8"/>
      <c r="H41" s="16"/>
      <c r="I41" s="15">
        <f>VLOOKUP(A41,'SP500'!$E$2:$F$3700,2,FALSE)</f>
        <v>0</v>
      </c>
      <c r="J41" s="16" t="str">
        <f t="shared" si="3"/>
        <v/>
      </c>
      <c r="K41" s="15"/>
    </row>
    <row r="42" spans="1:11">
      <c r="A42" s="7">
        <v>23132</v>
      </c>
      <c r="B42" s="8">
        <v>1350</v>
      </c>
      <c r="C42" s="9">
        <f t="shared" si="0"/>
        <v>4.8136645962732816E-2</v>
      </c>
      <c r="D42" s="9">
        <f t="shared" si="2"/>
        <v>0.18213660245183894</v>
      </c>
      <c r="E42" s="8">
        <v>1641</v>
      </c>
      <c r="F42" s="9">
        <f t="shared" si="1"/>
        <v>-2.8419182948490218E-2</v>
      </c>
      <c r="G42" s="8"/>
      <c r="H42" s="16"/>
      <c r="I42" s="15">
        <f>VLOOKUP(A42,'SP500'!$E$2:$F$3700,2,FALSE)</f>
        <v>0</v>
      </c>
      <c r="J42" s="16" t="str">
        <f t="shared" si="3"/>
        <v/>
      </c>
      <c r="K42" s="15"/>
    </row>
    <row r="43" spans="1:11">
      <c r="A43" s="7">
        <v>23163</v>
      </c>
      <c r="B43" s="8">
        <v>1345</v>
      </c>
      <c r="C43" s="9">
        <f t="shared" si="0"/>
        <v>-3.7037037037036535E-3</v>
      </c>
      <c r="D43" s="9">
        <f t="shared" si="2"/>
        <v>0.16551126516464465</v>
      </c>
      <c r="E43" s="8">
        <v>1588</v>
      </c>
      <c r="F43" s="9">
        <f t="shared" si="1"/>
        <v>-3.229737964655699E-2</v>
      </c>
      <c r="G43" s="8"/>
      <c r="H43" s="16"/>
      <c r="I43" s="15">
        <f>VLOOKUP(A43,'SP500'!$E$2:$F$3700,2,FALSE)</f>
        <v>0</v>
      </c>
      <c r="J43" s="16" t="str">
        <f t="shared" si="3"/>
        <v/>
      </c>
      <c r="K43" s="15"/>
    </row>
    <row r="44" spans="1:11">
      <c r="A44" s="7">
        <v>23193</v>
      </c>
      <c r="B44" s="8">
        <v>1321</v>
      </c>
      <c r="C44" s="9">
        <f t="shared" si="0"/>
        <v>-1.7843866171003753E-2</v>
      </c>
      <c r="D44" s="9">
        <f t="shared" si="2"/>
        <v>0.11101766190075701</v>
      </c>
      <c r="E44" s="8">
        <v>1614</v>
      </c>
      <c r="F44" s="9">
        <f t="shared" si="1"/>
        <v>1.6372795969773257E-2</v>
      </c>
      <c r="G44" s="8"/>
      <c r="H44" s="16"/>
      <c r="I44" s="15">
        <f>VLOOKUP(A44,'SP500'!$E$2:$F$3700,2,FALSE)</f>
        <v>0</v>
      </c>
      <c r="J44" s="16" t="str">
        <f t="shared" si="3"/>
        <v/>
      </c>
      <c r="K44" s="15"/>
    </row>
    <row r="45" spans="1:11">
      <c r="A45" s="7">
        <v>23224</v>
      </c>
      <c r="B45" s="8">
        <v>1310</v>
      </c>
      <c r="C45" s="9">
        <f t="shared" si="0"/>
        <v>-8.3270249810749597E-3</v>
      </c>
      <c r="D45" s="9">
        <f t="shared" si="2"/>
        <v>9.1666666666666563E-2</v>
      </c>
      <c r="E45" s="8">
        <v>1639</v>
      </c>
      <c r="F45" s="9">
        <f t="shared" si="1"/>
        <v>1.5489467162329573E-2</v>
      </c>
      <c r="G45" s="8"/>
      <c r="H45" s="16"/>
      <c r="I45" s="15">
        <f>VLOOKUP(A45,'SP500'!$E$2:$F$3700,2,FALSE)</f>
        <v>0</v>
      </c>
      <c r="J45" s="16" t="str">
        <f t="shared" si="3"/>
        <v/>
      </c>
      <c r="K45" s="15"/>
    </row>
    <row r="46" spans="1:11">
      <c r="A46" s="7">
        <v>23255</v>
      </c>
      <c r="B46" s="8">
        <v>1413</v>
      </c>
      <c r="C46" s="9">
        <f t="shared" si="0"/>
        <v>7.8625954198473291E-2</v>
      </c>
      <c r="D46" s="9">
        <f t="shared" si="2"/>
        <v>0.15535568274734257</v>
      </c>
      <c r="E46" s="8">
        <v>1763</v>
      </c>
      <c r="F46" s="9">
        <f t="shared" si="1"/>
        <v>7.5655887736424621E-2</v>
      </c>
      <c r="G46" s="8"/>
      <c r="H46" s="16"/>
      <c r="I46" s="15">
        <f>VLOOKUP(A46,'SP500'!$E$2:$F$3700,2,FALSE)</f>
        <v>0</v>
      </c>
      <c r="J46" s="16" t="str">
        <f t="shared" si="3"/>
        <v/>
      </c>
      <c r="K46" s="15"/>
    </row>
    <row r="47" spans="1:11">
      <c r="A47" s="7">
        <v>23285</v>
      </c>
      <c r="B47" s="8">
        <v>1414</v>
      </c>
      <c r="C47" s="9">
        <f t="shared" si="0"/>
        <v>7.0771408351033571E-4</v>
      </c>
      <c r="D47" s="9">
        <f t="shared" si="2"/>
        <v>0.19729043183742601</v>
      </c>
      <c r="E47" s="8">
        <v>1779</v>
      </c>
      <c r="F47" s="9">
        <f t="shared" si="1"/>
        <v>9.0754395916052832E-3</v>
      </c>
      <c r="G47" s="8"/>
      <c r="H47" s="16"/>
      <c r="I47" s="15">
        <f>VLOOKUP(A47,'SP500'!$E$2:$F$3700,2,FALSE)</f>
        <v>0</v>
      </c>
      <c r="J47" s="16" t="str">
        <f t="shared" si="3"/>
        <v/>
      </c>
      <c r="K47" s="15"/>
    </row>
    <row r="48" spans="1:11">
      <c r="A48" s="7">
        <v>23316</v>
      </c>
      <c r="B48" s="8">
        <v>1357</v>
      </c>
      <c r="C48" s="9">
        <f t="shared" si="0"/>
        <v>-4.0311173974540315E-2</v>
      </c>
      <c r="D48" s="9">
        <f t="shared" si="2"/>
        <v>9.7896440129449758E-2</v>
      </c>
      <c r="E48" s="8">
        <v>1622</v>
      </c>
      <c r="F48" s="9">
        <f t="shared" si="1"/>
        <v>-8.825182686902755E-2</v>
      </c>
      <c r="G48" s="8"/>
      <c r="H48" s="16"/>
      <c r="I48" s="15">
        <f>VLOOKUP(A48,'SP500'!$E$2:$F$3700,2,FALSE)</f>
        <v>0</v>
      </c>
      <c r="J48" s="16" t="str">
        <f t="shared" si="3"/>
        <v/>
      </c>
      <c r="K48" s="15"/>
    </row>
    <row r="49" spans="1:11">
      <c r="A49" s="7">
        <v>23346</v>
      </c>
      <c r="B49" s="8">
        <v>1423</v>
      </c>
      <c r="C49" s="9">
        <f t="shared" si="0"/>
        <v>4.8636698599852535E-2</v>
      </c>
      <c r="D49" s="9">
        <f t="shared" si="2"/>
        <v>0.15129449838187692</v>
      </c>
      <c r="E49" s="8">
        <v>1491</v>
      </c>
      <c r="F49" s="9">
        <f t="shared" si="1"/>
        <v>-8.0764488286066638E-2</v>
      </c>
      <c r="G49" s="8"/>
      <c r="H49" s="16"/>
      <c r="I49" s="15">
        <f>VLOOKUP(A49,'SP500'!$E$2:$F$3700,2,FALSE)</f>
        <v>0</v>
      </c>
      <c r="J49" s="16" t="str">
        <f t="shared" si="3"/>
        <v/>
      </c>
      <c r="K49" s="15"/>
    </row>
    <row r="50" spans="1:11">
      <c r="A50" s="7">
        <v>23377</v>
      </c>
      <c r="B50" s="8">
        <v>1296</v>
      </c>
      <c r="C50" s="9">
        <f t="shared" si="0"/>
        <v>-8.9248067463106096E-2</v>
      </c>
      <c r="D50" s="9">
        <f t="shared" si="2"/>
        <v>3.8461538461538547E-2</v>
      </c>
      <c r="E50" s="8">
        <v>1603</v>
      </c>
      <c r="F50" s="9">
        <f t="shared" si="1"/>
        <v>7.5117370892018753E-2</v>
      </c>
      <c r="G50" s="8"/>
      <c r="H50" s="16"/>
      <c r="I50" s="15">
        <f>VLOOKUP(A50,'SP500'!$E$2:$F$3700,2,FALSE)</f>
        <v>0</v>
      </c>
      <c r="J50" s="16" t="str">
        <f t="shared" si="3"/>
        <v/>
      </c>
      <c r="K50" s="15"/>
    </row>
    <row r="51" spans="1:11">
      <c r="A51" s="7">
        <v>23408</v>
      </c>
      <c r="B51" s="8">
        <v>1442</v>
      </c>
      <c r="C51" s="9">
        <f t="shared" si="0"/>
        <v>0.11265432098765427</v>
      </c>
      <c r="D51" s="9">
        <f t="shared" si="2"/>
        <v>0.18976897689768979</v>
      </c>
      <c r="E51" s="8">
        <v>1820</v>
      </c>
      <c r="F51" s="9">
        <f t="shared" si="1"/>
        <v>0.13537117903930129</v>
      </c>
      <c r="G51" s="8"/>
      <c r="H51" s="16"/>
      <c r="I51" s="15">
        <f>VLOOKUP(A51,'SP500'!$E$2:$F$3700,2,FALSE)</f>
        <v>0</v>
      </c>
      <c r="J51" s="16" t="str">
        <f t="shared" si="3"/>
        <v/>
      </c>
      <c r="K51" s="15"/>
    </row>
    <row r="52" spans="1:11">
      <c r="A52" s="7">
        <v>23437</v>
      </c>
      <c r="B52" s="8">
        <v>1313</v>
      </c>
      <c r="C52" s="9">
        <f t="shared" si="0"/>
        <v>-8.9459084604715633E-2</v>
      </c>
      <c r="D52" s="9">
        <f t="shared" si="2"/>
        <v>4.3720190779014345E-2</v>
      </c>
      <c r="E52" s="8">
        <v>1517</v>
      </c>
      <c r="F52" s="9">
        <f t="shared" si="1"/>
        <v>-0.16648351648351645</v>
      </c>
      <c r="G52" s="8"/>
      <c r="H52" s="16"/>
      <c r="I52" s="15">
        <f>VLOOKUP(A52,'SP500'!$E$2:$F$3700,2,FALSE)</f>
        <v>0</v>
      </c>
      <c r="J52" s="16" t="str">
        <f t="shared" si="3"/>
        <v/>
      </c>
      <c r="K52" s="15"/>
    </row>
    <row r="53" spans="1:11">
      <c r="A53" s="7">
        <v>23468</v>
      </c>
      <c r="B53" s="8">
        <v>1264</v>
      </c>
      <c r="C53" s="9">
        <f t="shared" si="0"/>
        <v>-3.7319116527037344E-2</v>
      </c>
      <c r="D53" s="9">
        <f t="shared" si="2"/>
        <v>-1.8633540372670843E-2</v>
      </c>
      <c r="E53" s="8">
        <v>1448</v>
      </c>
      <c r="F53" s="9">
        <f t="shared" si="1"/>
        <v>-4.5484508899143017E-2</v>
      </c>
      <c r="G53" s="8"/>
      <c r="H53" s="16"/>
      <c r="I53" s="15">
        <f>VLOOKUP(A53,'SP500'!$E$2:$F$3700,2,FALSE)</f>
        <v>0</v>
      </c>
      <c r="J53" s="16" t="str">
        <f t="shared" si="3"/>
        <v/>
      </c>
      <c r="K53" s="15"/>
    </row>
    <row r="54" spans="1:11">
      <c r="A54" s="7">
        <v>23498</v>
      </c>
      <c r="B54" s="8">
        <v>1299</v>
      </c>
      <c r="C54" s="9">
        <f t="shared" si="0"/>
        <v>2.7689873417721556E-2</v>
      </c>
      <c r="D54" s="9">
        <f t="shared" si="2"/>
        <v>-3.7777777777777799E-2</v>
      </c>
      <c r="E54" s="8">
        <v>1467</v>
      </c>
      <c r="F54" s="9">
        <f t="shared" si="1"/>
        <v>1.3121546961325947E-2</v>
      </c>
      <c r="G54" s="8"/>
      <c r="H54" s="16"/>
      <c r="I54" s="15">
        <f>VLOOKUP(A54,'SP500'!$E$2:$F$3700,2,FALSE)</f>
        <v>0</v>
      </c>
      <c r="J54" s="16" t="str">
        <f t="shared" si="3"/>
        <v/>
      </c>
      <c r="K54" s="15"/>
    </row>
    <row r="55" spans="1:11">
      <c r="A55" s="7">
        <v>23529</v>
      </c>
      <c r="B55" s="8">
        <v>1280</v>
      </c>
      <c r="C55" s="9">
        <f t="shared" si="0"/>
        <v>-1.4626635873749017E-2</v>
      </c>
      <c r="D55" s="9">
        <f t="shared" si="2"/>
        <v>-4.8327137546468446E-2</v>
      </c>
      <c r="E55" s="8">
        <v>1550</v>
      </c>
      <c r="F55" s="9">
        <f t="shared" si="1"/>
        <v>5.6578050443081063E-2</v>
      </c>
      <c r="G55" s="8"/>
      <c r="H55" s="16"/>
      <c r="I55" s="15">
        <f>VLOOKUP(A55,'SP500'!$E$2:$F$3700,2,FALSE)</f>
        <v>0</v>
      </c>
      <c r="J55" s="16" t="str">
        <f t="shared" si="3"/>
        <v/>
      </c>
      <c r="K55" s="15"/>
    </row>
    <row r="56" spans="1:11">
      <c r="A56" s="7">
        <v>23559</v>
      </c>
      <c r="B56" s="8">
        <v>1304</v>
      </c>
      <c r="C56" s="9">
        <f t="shared" si="0"/>
        <v>1.8750000000000044E-2</v>
      </c>
      <c r="D56" s="9">
        <f t="shared" si="2"/>
        <v>-1.2869038607115857E-2</v>
      </c>
      <c r="E56" s="8">
        <v>1562</v>
      </c>
      <c r="F56" s="9">
        <f t="shared" si="1"/>
        <v>7.7419354838710319E-3</v>
      </c>
      <c r="G56" s="8"/>
      <c r="H56" s="16"/>
      <c r="I56" s="15">
        <f>VLOOKUP(A56,'SP500'!$E$2:$F$3700,2,FALSE)</f>
        <v>0</v>
      </c>
      <c r="J56" s="16" t="str">
        <f t="shared" si="3"/>
        <v/>
      </c>
      <c r="K56" s="15"/>
    </row>
    <row r="57" spans="1:11">
      <c r="A57" s="7">
        <v>23590</v>
      </c>
      <c r="B57" s="8">
        <v>1306</v>
      </c>
      <c r="C57" s="9">
        <f t="shared" si="0"/>
        <v>1.5337423312884457E-3</v>
      </c>
      <c r="D57" s="9">
        <f t="shared" si="2"/>
        <v>-3.0534351145038441E-3</v>
      </c>
      <c r="E57" s="8">
        <v>1569</v>
      </c>
      <c r="F57" s="9">
        <f t="shared" si="1"/>
        <v>4.4814340588987811E-3</v>
      </c>
      <c r="G57" s="8"/>
      <c r="H57" s="16"/>
      <c r="I57" s="15">
        <f>VLOOKUP(A57,'SP500'!$E$2:$F$3700,2,FALSE)</f>
        <v>0</v>
      </c>
      <c r="J57" s="16" t="str">
        <f t="shared" si="3"/>
        <v/>
      </c>
      <c r="K57" s="15"/>
    </row>
    <row r="58" spans="1:11">
      <c r="A58" s="7">
        <v>23621</v>
      </c>
      <c r="B58" s="8">
        <v>1265</v>
      </c>
      <c r="C58" s="9">
        <f t="shared" si="0"/>
        <v>-3.1393568147013773E-2</v>
      </c>
      <c r="D58" s="9">
        <f t="shared" si="2"/>
        <v>-0.10474168435951881</v>
      </c>
      <c r="E58" s="8">
        <v>1455</v>
      </c>
      <c r="F58" s="9">
        <f t="shared" si="1"/>
        <v>-7.2657743785850881E-2</v>
      </c>
      <c r="G58" s="8"/>
      <c r="H58" s="16"/>
      <c r="I58" s="15">
        <f>VLOOKUP(A58,'SP500'!$E$2:$F$3700,2,FALSE)</f>
        <v>0</v>
      </c>
      <c r="J58" s="16" t="str">
        <f t="shared" si="3"/>
        <v/>
      </c>
      <c r="K58" s="15"/>
    </row>
    <row r="59" spans="1:11">
      <c r="A59" s="7">
        <v>23651</v>
      </c>
      <c r="B59" s="8">
        <v>1230</v>
      </c>
      <c r="C59" s="9">
        <f t="shared" si="0"/>
        <v>-2.7667984189723271E-2</v>
      </c>
      <c r="D59" s="9">
        <f t="shared" si="2"/>
        <v>-0.13012729844413018</v>
      </c>
      <c r="E59" s="8">
        <v>1524</v>
      </c>
      <c r="F59" s="9">
        <f t="shared" si="1"/>
        <v>4.7422680412371188E-2</v>
      </c>
      <c r="G59" s="8"/>
      <c r="H59" s="16"/>
      <c r="I59" s="15">
        <f>VLOOKUP(A59,'SP500'!$E$2:$F$3700,2,FALSE)</f>
        <v>0</v>
      </c>
      <c r="J59" s="16" t="str">
        <f t="shared" si="3"/>
        <v/>
      </c>
      <c r="K59" s="15"/>
    </row>
    <row r="60" spans="1:11">
      <c r="A60" s="7">
        <v>23682</v>
      </c>
      <c r="B60" s="8">
        <v>1254</v>
      </c>
      <c r="C60" s="9">
        <f t="shared" si="0"/>
        <v>1.9512195121951237E-2</v>
      </c>
      <c r="D60" s="9">
        <f t="shared" si="2"/>
        <v>-7.5902726602800286E-2</v>
      </c>
      <c r="E60" s="8">
        <v>1486</v>
      </c>
      <c r="F60" s="9">
        <f t="shared" si="1"/>
        <v>-2.493438320209973E-2</v>
      </c>
      <c r="G60" s="8"/>
      <c r="H60" s="16"/>
      <c r="I60" s="15">
        <f>VLOOKUP(A60,'SP500'!$E$2:$F$3700,2,FALSE)</f>
        <v>0</v>
      </c>
      <c r="J60" s="16" t="str">
        <f t="shared" si="3"/>
        <v/>
      </c>
      <c r="K60" s="15"/>
    </row>
    <row r="61" spans="1:11">
      <c r="A61" s="7">
        <v>23712</v>
      </c>
      <c r="B61" s="8">
        <v>1164</v>
      </c>
      <c r="C61" s="9">
        <f t="shared" si="0"/>
        <v>-7.1770334928229707E-2</v>
      </c>
      <c r="D61" s="9">
        <f t="shared" si="2"/>
        <v>-0.18200983836964157</v>
      </c>
      <c r="E61" s="8">
        <v>1484</v>
      </c>
      <c r="F61" s="9">
        <f t="shared" si="1"/>
        <v>-1.3458950201884479E-3</v>
      </c>
      <c r="G61" s="8"/>
      <c r="H61" s="16"/>
      <c r="I61" s="15">
        <f>VLOOKUP(A61,'SP500'!$E$2:$F$3700,2,FALSE)</f>
        <v>0</v>
      </c>
      <c r="J61" s="16" t="str">
        <f t="shared" si="3"/>
        <v/>
      </c>
      <c r="K61" s="15"/>
    </row>
    <row r="62" spans="1:11">
      <c r="A62" s="7">
        <v>23743</v>
      </c>
      <c r="B62" s="8">
        <v>1264</v>
      </c>
      <c r="C62" s="9">
        <f t="shared" si="0"/>
        <v>8.5910652920962116E-2</v>
      </c>
      <c r="D62" s="9">
        <f t="shared" si="2"/>
        <v>-2.4691358024691357E-2</v>
      </c>
      <c r="E62" s="8">
        <v>1361</v>
      </c>
      <c r="F62" s="9">
        <f t="shared" si="1"/>
        <v>-8.2884097035040405E-2</v>
      </c>
      <c r="G62" s="8"/>
      <c r="H62" s="16"/>
      <c r="I62" s="15">
        <f>VLOOKUP(A62,'SP500'!$E$2:$F$3700,2,FALSE)</f>
        <v>0</v>
      </c>
      <c r="J62" s="16" t="str">
        <f t="shared" si="3"/>
        <v/>
      </c>
      <c r="K62" s="15"/>
    </row>
    <row r="63" spans="1:11">
      <c r="A63" s="7">
        <v>23774</v>
      </c>
      <c r="B63" s="8">
        <v>1185</v>
      </c>
      <c r="C63" s="9">
        <f t="shared" si="0"/>
        <v>-6.25E-2</v>
      </c>
      <c r="D63" s="9">
        <f t="shared" si="2"/>
        <v>-0.17822468793342583</v>
      </c>
      <c r="E63" s="8">
        <v>1433</v>
      </c>
      <c r="F63" s="9">
        <f t="shared" si="1"/>
        <v>5.2902277736958103E-2</v>
      </c>
      <c r="G63" s="8"/>
      <c r="H63" s="16"/>
      <c r="I63" s="15">
        <f>VLOOKUP(A63,'SP500'!$E$2:$F$3700,2,FALSE)</f>
        <v>0</v>
      </c>
      <c r="J63" s="16" t="str">
        <f t="shared" si="3"/>
        <v/>
      </c>
      <c r="K63" s="15"/>
    </row>
    <row r="64" spans="1:11">
      <c r="A64" s="7">
        <v>23802</v>
      </c>
      <c r="B64" s="8">
        <v>1211</v>
      </c>
      <c r="C64" s="9">
        <f t="shared" si="0"/>
        <v>2.1940928270042237E-2</v>
      </c>
      <c r="D64" s="9">
        <f t="shared" si="2"/>
        <v>-7.7684691546077711E-2</v>
      </c>
      <c r="E64" s="8">
        <v>1423</v>
      </c>
      <c r="F64" s="9">
        <f t="shared" si="1"/>
        <v>-6.9783670621074156E-3</v>
      </c>
      <c r="G64" s="8"/>
      <c r="H64" s="16"/>
      <c r="I64" s="15">
        <f>VLOOKUP(A64,'SP500'!$E$2:$F$3700,2,FALSE)</f>
        <v>0</v>
      </c>
      <c r="J64" s="16" t="str">
        <f t="shared" si="3"/>
        <v/>
      </c>
      <c r="K64" s="15"/>
    </row>
    <row r="65" spans="1:11">
      <c r="A65" s="7">
        <v>23833</v>
      </c>
      <c r="B65" s="8">
        <v>1162</v>
      </c>
      <c r="C65" s="9">
        <f t="shared" si="0"/>
        <v>-4.0462427745664775E-2</v>
      </c>
      <c r="D65" s="9">
        <f t="shared" si="2"/>
        <v>-8.0696202531645556E-2</v>
      </c>
      <c r="E65" s="8">
        <v>1438</v>
      </c>
      <c r="F65" s="9">
        <f t="shared" si="1"/>
        <v>1.054111033028815E-2</v>
      </c>
      <c r="G65" s="8"/>
      <c r="H65" s="16"/>
      <c r="I65" s="15">
        <f>VLOOKUP(A65,'SP500'!$E$2:$F$3700,2,FALSE)</f>
        <v>0</v>
      </c>
      <c r="J65" s="16" t="str">
        <f t="shared" si="3"/>
        <v/>
      </c>
      <c r="K65" s="15"/>
    </row>
    <row r="66" spans="1:11">
      <c r="A66" s="7">
        <v>23863</v>
      </c>
      <c r="B66" s="8">
        <v>1207</v>
      </c>
      <c r="C66" s="9">
        <f t="shared" si="0"/>
        <v>3.8726333907056709E-2</v>
      </c>
      <c r="D66" s="9">
        <f t="shared" si="2"/>
        <v>-7.0823710546574326E-2</v>
      </c>
      <c r="E66" s="8">
        <v>1478</v>
      </c>
      <c r="F66" s="9">
        <f t="shared" si="1"/>
        <v>2.781641168289295E-2</v>
      </c>
      <c r="G66" s="8"/>
      <c r="H66" s="16"/>
      <c r="I66" s="15">
        <f>VLOOKUP(A66,'SP500'!$E$2:$F$3700,2,FALSE)</f>
        <v>0</v>
      </c>
      <c r="J66" s="16" t="str">
        <f t="shared" si="3"/>
        <v/>
      </c>
      <c r="K66" s="15"/>
    </row>
    <row r="67" spans="1:11">
      <c r="A67" s="7">
        <v>23894</v>
      </c>
      <c r="B67" s="8">
        <v>1241</v>
      </c>
      <c r="C67" s="9">
        <f t="shared" si="0"/>
        <v>2.8169014084507005E-2</v>
      </c>
      <c r="D67" s="9">
        <f t="shared" si="2"/>
        <v>-3.0468750000000044E-2</v>
      </c>
      <c r="E67" s="8">
        <v>1488</v>
      </c>
      <c r="F67" s="9">
        <f t="shared" si="1"/>
        <v>6.7658998646820123E-3</v>
      </c>
      <c r="G67" s="8"/>
      <c r="H67" s="16"/>
      <c r="I67" s="15">
        <f>VLOOKUP(A67,'SP500'!$E$2:$F$3700,2,FALSE)</f>
        <v>0</v>
      </c>
      <c r="J67" s="16" t="str">
        <f t="shared" si="3"/>
        <v/>
      </c>
      <c r="K67" s="15"/>
    </row>
    <row r="68" spans="1:11">
      <c r="A68" s="7">
        <v>23924</v>
      </c>
      <c r="B68" s="8">
        <v>1237</v>
      </c>
      <c r="C68" s="9">
        <f t="shared" ref="C68:C131" si="4">B68/B67-1</f>
        <v>-3.2232070910556132E-3</v>
      </c>
      <c r="D68" s="9">
        <f t="shared" si="2"/>
        <v>-5.138036809815949E-2</v>
      </c>
      <c r="E68" s="8">
        <v>1529</v>
      </c>
      <c r="F68" s="9">
        <f t="shared" ref="F68:H131" si="5">E68/E67-1</f>
        <v>2.7553763440860246E-2</v>
      </c>
      <c r="G68" s="8"/>
      <c r="H68" s="16"/>
      <c r="I68" s="15">
        <f>VLOOKUP(A68,'SP500'!$E$2:$F$3700,2,FALSE)</f>
        <v>0</v>
      </c>
      <c r="J68" s="16" t="str">
        <f t="shared" si="3"/>
        <v/>
      </c>
      <c r="K68" s="15"/>
    </row>
    <row r="69" spans="1:11">
      <c r="A69" s="7">
        <v>23955</v>
      </c>
      <c r="B69" s="8">
        <v>1249</v>
      </c>
      <c r="C69" s="9">
        <f t="shared" si="4"/>
        <v>9.7008892481811326E-3</v>
      </c>
      <c r="D69" s="9">
        <f t="shared" si="2"/>
        <v>-4.3644716692189944E-2</v>
      </c>
      <c r="E69" s="8">
        <v>1432</v>
      </c>
      <c r="F69" s="9">
        <f t="shared" si="5"/>
        <v>-6.344015696533678E-2</v>
      </c>
      <c r="G69" s="8"/>
      <c r="H69" s="16"/>
      <c r="I69" s="15">
        <f>VLOOKUP(A69,'SP500'!$E$2:$F$3700,2,FALSE)</f>
        <v>0</v>
      </c>
      <c r="J69" s="16" t="str">
        <f t="shared" si="3"/>
        <v/>
      </c>
      <c r="K69" s="15"/>
    </row>
    <row r="70" spans="1:11">
      <c r="A70" s="7">
        <v>23986</v>
      </c>
      <c r="B70" s="8">
        <v>1227</v>
      </c>
      <c r="C70" s="9">
        <f t="shared" si="4"/>
        <v>-1.7614091273018384E-2</v>
      </c>
      <c r="D70" s="9">
        <f t="shared" si="2"/>
        <v>-3.0039525691699653E-2</v>
      </c>
      <c r="E70" s="8">
        <v>1482</v>
      </c>
      <c r="F70" s="9">
        <f t="shared" si="5"/>
        <v>3.4916201117318524E-2</v>
      </c>
      <c r="G70" s="8"/>
      <c r="H70" s="16"/>
      <c r="I70" s="15">
        <f>VLOOKUP(A70,'SP500'!$E$2:$F$3700,2,FALSE)</f>
        <v>0</v>
      </c>
      <c r="J70" s="16" t="str">
        <f t="shared" si="3"/>
        <v/>
      </c>
      <c r="K70" s="15"/>
    </row>
    <row r="71" spans="1:11">
      <c r="A71" s="7">
        <v>24016</v>
      </c>
      <c r="B71" s="8">
        <v>1279</v>
      </c>
      <c r="C71" s="9">
        <f t="shared" si="4"/>
        <v>4.2379788101059468E-2</v>
      </c>
      <c r="D71" s="9">
        <f t="shared" si="2"/>
        <v>3.9837398373983701E-2</v>
      </c>
      <c r="E71" s="8">
        <v>1452</v>
      </c>
      <c r="F71" s="9">
        <f t="shared" si="5"/>
        <v>-2.0242914979757054E-2</v>
      </c>
      <c r="G71" s="8"/>
      <c r="H71" s="16"/>
      <c r="I71" s="15">
        <f>VLOOKUP(A71,'SP500'!$E$2:$F$3700,2,FALSE)</f>
        <v>0</v>
      </c>
      <c r="J71" s="16" t="str">
        <f t="shared" si="3"/>
        <v/>
      </c>
      <c r="K71" s="15"/>
    </row>
    <row r="72" spans="1:11">
      <c r="A72" s="7">
        <v>24047</v>
      </c>
      <c r="B72" s="8">
        <v>1306</v>
      </c>
      <c r="C72" s="9">
        <f t="shared" si="4"/>
        <v>2.1110242376856991E-2</v>
      </c>
      <c r="D72" s="9">
        <f t="shared" si="2"/>
        <v>4.146730462519943E-2</v>
      </c>
      <c r="E72" s="8">
        <v>1460</v>
      </c>
      <c r="F72" s="9">
        <f t="shared" si="5"/>
        <v>5.5096418732782926E-3</v>
      </c>
      <c r="G72" s="8"/>
      <c r="H72" s="16"/>
      <c r="I72" s="15">
        <f>VLOOKUP(A72,'SP500'!$E$2:$F$3700,2,FALSE)</f>
        <v>0</v>
      </c>
      <c r="J72" s="16" t="str">
        <f t="shared" si="3"/>
        <v/>
      </c>
      <c r="K72" s="15"/>
    </row>
    <row r="73" spans="1:11">
      <c r="A73" s="7">
        <v>24077</v>
      </c>
      <c r="B73" s="8">
        <v>1315</v>
      </c>
      <c r="C73" s="9">
        <f t="shared" si="4"/>
        <v>6.8912710566615409E-3</v>
      </c>
      <c r="D73" s="9">
        <f t="shared" si="2"/>
        <v>0.1297250859106529</v>
      </c>
      <c r="E73" s="8">
        <v>1656</v>
      </c>
      <c r="F73" s="9">
        <f t="shared" si="5"/>
        <v>0.13424657534246576</v>
      </c>
      <c r="G73" s="8"/>
      <c r="H73" s="16"/>
      <c r="I73" s="15">
        <f>VLOOKUP(A73,'SP500'!$E$2:$F$3700,2,FALSE)</f>
        <v>0</v>
      </c>
      <c r="J73" s="16" t="str">
        <f t="shared" si="3"/>
        <v/>
      </c>
      <c r="K73" s="15"/>
    </row>
    <row r="74" spans="1:11">
      <c r="A74" s="7">
        <v>24108</v>
      </c>
      <c r="B74" s="8">
        <v>1325</v>
      </c>
      <c r="C74" s="9">
        <f t="shared" si="4"/>
        <v>7.6045627376426506E-3</v>
      </c>
      <c r="D74" s="9">
        <f t="shared" si="2"/>
        <v>4.8259493670886E-2</v>
      </c>
      <c r="E74" s="8">
        <v>1370</v>
      </c>
      <c r="F74" s="9">
        <f t="shared" si="5"/>
        <v>-0.17270531400966183</v>
      </c>
      <c r="G74" s="8"/>
      <c r="H74" s="16"/>
      <c r="I74" s="15">
        <f>VLOOKUP(A74,'SP500'!$E$2:$F$3700,2,FALSE)</f>
        <v>0</v>
      </c>
      <c r="J74" s="16" t="str">
        <f t="shared" si="3"/>
        <v/>
      </c>
      <c r="K74" s="15"/>
    </row>
    <row r="75" spans="1:11">
      <c r="A75" s="7">
        <v>24139</v>
      </c>
      <c r="B75" s="8">
        <v>1159</v>
      </c>
      <c r="C75" s="9">
        <f t="shared" si="4"/>
        <v>-0.12528301886792448</v>
      </c>
      <c r="D75" s="9">
        <f t="shared" si="2"/>
        <v>-2.1940928270042237E-2</v>
      </c>
      <c r="E75" s="8">
        <v>1378</v>
      </c>
      <c r="F75" s="9">
        <f t="shared" si="5"/>
        <v>5.839416058394109E-3</v>
      </c>
      <c r="G75" s="8"/>
      <c r="H75" s="16"/>
      <c r="I75" s="15">
        <f>VLOOKUP(A75,'SP500'!$E$2:$F$3700,2,FALSE)</f>
        <v>0</v>
      </c>
      <c r="J75" s="16" t="str">
        <f t="shared" si="3"/>
        <v/>
      </c>
      <c r="K75" s="15"/>
    </row>
    <row r="76" spans="1:11">
      <c r="A76" s="7">
        <v>24167</v>
      </c>
      <c r="B76" s="8">
        <v>1234</v>
      </c>
      <c r="C76" s="9">
        <f t="shared" si="4"/>
        <v>6.4710957722174278E-2</v>
      </c>
      <c r="D76" s="9">
        <f t="shared" si="2"/>
        <v>1.8992568125516085E-2</v>
      </c>
      <c r="E76" s="8">
        <v>1394</v>
      </c>
      <c r="F76" s="9">
        <f t="shared" si="5"/>
        <v>1.1611030478954953E-2</v>
      </c>
      <c r="G76" s="8"/>
      <c r="H76" s="16"/>
      <c r="I76" s="15">
        <f>VLOOKUP(A76,'SP500'!$E$2:$F$3700,2,FALSE)</f>
        <v>0</v>
      </c>
      <c r="J76" s="16" t="str">
        <f t="shared" si="3"/>
        <v/>
      </c>
      <c r="K76" s="15"/>
    </row>
    <row r="77" spans="1:11">
      <c r="A77" s="7">
        <v>24198</v>
      </c>
      <c r="B77" s="8">
        <v>1145</v>
      </c>
      <c r="C77" s="9">
        <f t="shared" si="4"/>
        <v>-7.2123176661264221E-2</v>
      </c>
      <c r="D77" s="9">
        <f t="shared" si="2"/>
        <v>-1.4629948364888179E-2</v>
      </c>
      <c r="E77" s="8">
        <v>1352</v>
      </c>
      <c r="F77" s="9">
        <f t="shared" si="5"/>
        <v>-3.0129124820659992E-2</v>
      </c>
      <c r="G77" s="8"/>
      <c r="H77" s="16"/>
      <c r="I77" s="15">
        <f>VLOOKUP(A77,'SP500'!$E$2:$F$3700,2,FALSE)</f>
        <v>0</v>
      </c>
      <c r="J77" s="16" t="str">
        <f t="shared" si="3"/>
        <v/>
      </c>
      <c r="K77" s="15"/>
    </row>
    <row r="78" spans="1:11">
      <c r="A78" s="7">
        <v>24228</v>
      </c>
      <c r="B78" s="8">
        <v>1078</v>
      </c>
      <c r="C78" s="9">
        <f t="shared" si="4"/>
        <v>-5.8515283842794807E-2</v>
      </c>
      <c r="D78" s="9">
        <f t="shared" si="2"/>
        <v>-0.10687655343827673</v>
      </c>
      <c r="E78" s="8">
        <v>1265</v>
      </c>
      <c r="F78" s="9">
        <f t="shared" si="5"/>
        <v>-6.4349112426035471E-2</v>
      </c>
      <c r="G78" s="8"/>
      <c r="H78" s="16"/>
      <c r="I78" s="15">
        <f>VLOOKUP(A78,'SP500'!$E$2:$F$3700,2,FALSE)</f>
        <v>0</v>
      </c>
      <c r="J78" s="16" t="str">
        <f t="shared" si="3"/>
        <v/>
      </c>
      <c r="K78" s="15"/>
    </row>
    <row r="79" spans="1:11">
      <c r="A79" s="7">
        <v>24259</v>
      </c>
      <c r="B79" s="8">
        <v>956</v>
      </c>
      <c r="C79" s="9">
        <f t="shared" si="4"/>
        <v>-0.11317254174397029</v>
      </c>
      <c r="D79" s="9">
        <f t="shared" ref="D79:D142" si="6">B79/B67-1</f>
        <v>-0.22965350523771155</v>
      </c>
      <c r="E79" s="8">
        <v>1194</v>
      </c>
      <c r="F79" s="9">
        <f t="shared" si="5"/>
        <v>-5.6126482213438744E-2</v>
      </c>
      <c r="G79" s="8"/>
      <c r="H79" s="16"/>
      <c r="I79" s="15">
        <f>VLOOKUP(A79,'SP500'!$E$2:$F$3700,2,FALSE)</f>
        <v>0</v>
      </c>
      <c r="J79" s="16" t="str">
        <f t="shared" si="3"/>
        <v/>
      </c>
      <c r="K79" s="15"/>
    </row>
    <row r="80" spans="1:11">
      <c r="A80" s="7">
        <v>24289</v>
      </c>
      <c r="B80" s="8">
        <v>932</v>
      </c>
      <c r="C80" s="9">
        <f t="shared" si="4"/>
        <v>-2.5104602510460206E-2</v>
      </c>
      <c r="D80" s="9">
        <f t="shared" si="6"/>
        <v>-0.24656426839126921</v>
      </c>
      <c r="E80" s="8">
        <v>1086</v>
      </c>
      <c r="F80" s="9">
        <f t="shared" si="5"/>
        <v>-9.0452261306532611E-2</v>
      </c>
      <c r="G80" s="8"/>
      <c r="H80" s="16"/>
      <c r="I80" s="15">
        <f>VLOOKUP(A80,'SP500'!$E$2:$F$3700,2,FALSE)</f>
        <v>0</v>
      </c>
      <c r="J80" s="16" t="str">
        <f t="shared" si="3"/>
        <v/>
      </c>
      <c r="K80" s="15"/>
    </row>
    <row r="81" spans="1:11">
      <c r="A81" s="7">
        <v>24320</v>
      </c>
      <c r="B81" s="8">
        <v>877</v>
      </c>
      <c r="C81" s="9">
        <f t="shared" si="4"/>
        <v>-5.9012875536480713E-2</v>
      </c>
      <c r="D81" s="9">
        <f t="shared" si="6"/>
        <v>-0.29783827061649315</v>
      </c>
      <c r="E81" s="8">
        <v>1119</v>
      </c>
      <c r="F81" s="9">
        <f t="shared" si="5"/>
        <v>3.0386740331491691E-2</v>
      </c>
      <c r="G81" s="8"/>
      <c r="H81" s="16"/>
      <c r="I81" s="15">
        <f>VLOOKUP(A81,'SP500'!$E$2:$F$3700,2,FALSE)</f>
        <v>0</v>
      </c>
      <c r="J81" s="16" t="str">
        <f t="shared" ref="J81:J144" si="7">IFERROR(I81/I69-1,"")</f>
        <v/>
      </c>
      <c r="K81" s="15"/>
    </row>
    <row r="82" spans="1:11">
      <c r="A82" s="7">
        <v>24351</v>
      </c>
      <c r="B82" s="8">
        <v>774</v>
      </c>
      <c r="C82" s="9">
        <f t="shared" si="4"/>
        <v>-0.11744583808437858</v>
      </c>
      <c r="D82" s="9">
        <f t="shared" si="6"/>
        <v>-0.36919315403422981</v>
      </c>
      <c r="E82" s="8">
        <v>1046</v>
      </c>
      <c r="F82" s="9">
        <f t="shared" si="5"/>
        <v>-6.5236818588024992E-2</v>
      </c>
      <c r="G82" s="8"/>
      <c r="H82" s="16"/>
      <c r="I82" s="15">
        <f>VLOOKUP(A82,'SP500'!$E$2:$F$3700,2,FALSE)</f>
        <v>0</v>
      </c>
      <c r="J82" s="16" t="str">
        <f t="shared" si="7"/>
        <v/>
      </c>
      <c r="K82" s="15"/>
    </row>
    <row r="83" spans="1:11">
      <c r="A83" s="7">
        <v>24381</v>
      </c>
      <c r="B83" s="8">
        <v>739</v>
      </c>
      <c r="C83" s="9">
        <f t="shared" si="4"/>
        <v>-4.52196382428941E-2</v>
      </c>
      <c r="D83" s="9">
        <f t="shared" si="6"/>
        <v>-0.42220484753713838</v>
      </c>
      <c r="E83" s="8">
        <v>843</v>
      </c>
      <c r="F83" s="9">
        <f t="shared" si="5"/>
        <v>-0.1940726577437859</v>
      </c>
      <c r="G83" s="8"/>
      <c r="H83" s="16"/>
      <c r="I83" s="15">
        <f>VLOOKUP(A83,'SP500'!$E$2:$F$3700,2,FALSE)</f>
        <v>0</v>
      </c>
      <c r="J83" s="16" t="str">
        <f t="shared" si="7"/>
        <v/>
      </c>
      <c r="K83" s="15"/>
    </row>
    <row r="84" spans="1:11">
      <c r="A84" s="7">
        <v>24412</v>
      </c>
      <c r="B84" s="8">
        <v>736</v>
      </c>
      <c r="C84" s="9">
        <f t="shared" si="4"/>
        <v>-4.0595399188092518E-3</v>
      </c>
      <c r="D84" s="9">
        <f t="shared" si="6"/>
        <v>-0.43644716692189889</v>
      </c>
      <c r="E84" s="8">
        <v>961</v>
      </c>
      <c r="F84" s="9">
        <f t="shared" si="5"/>
        <v>0.13997627520759193</v>
      </c>
      <c r="G84" s="8"/>
      <c r="H84" s="16"/>
      <c r="I84" s="15">
        <f>VLOOKUP(A84,'SP500'!$E$2:$F$3700,2,FALSE)</f>
        <v>0</v>
      </c>
      <c r="J84" s="16" t="str">
        <f t="shared" si="7"/>
        <v/>
      </c>
      <c r="K84" s="15"/>
    </row>
    <row r="85" spans="1:11">
      <c r="A85" s="7">
        <v>24442</v>
      </c>
      <c r="B85" s="8">
        <v>743</v>
      </c>
      <c r="C85" s="9">
        <f t="shared" si="4"/>
        <v>9.5108695652172948E-3</v>
      </c>
      <c r="D85" s="9">
        <f t="shared" si="6"/>
        <v>-0.43498098859315593</v>
      </c>
      <c r="E85" s="8">
        <v>990</v>
      </c>
      <c r="F85" s="9">
        <f t="shared" si="5"/>
        <v>3.0176899063475648E-2</v>
      </c>
      <c r="G85" s="8"/>
      <c r="H85" s="16"/>
      <c r="I85" s="15">
        <f>VLOOKUP(A85,'SP500'!$E$2:$F$3700,2,FALSE)</f>
        <v>0</v>
      </c>
      <c r="J85" s="16" t="str">
        <f t="shared" si="7"/>
        <v/>
      </c>
      <c r="K85" s="15"/>
    </row>
    <row r="86" spans="1:11">
      <c r="A86" s="7">
        <v>24473</v>
      </c>
      <c r="B86" s="8">
        <v>995</v>
      </c>
      <c r="C86" s="9">
        <f t="shared" si="4"/>
        <v>0.33916554508748309</v>
      </c>
      <c r="D86" s="9">
        <f t="shared" si="6"/>
        <v>-0.24905660377358485</v>
      </c>
      <c r="E86" s="8">
        <v>1067</v>
      </c>
      <c r="F86" s="9">
        <f t="shared" si="5"/>
        <v>7.7777777777777724E-2</v>
      </c>
      <c r="G86" s="8"/>
      <c r="H86" s="16"/>
      <c r="I86" s="15">
        <f>VLOOKUP(A86,'SP500'!$E$2:$F$3700,2,FALSE)</f>
        <v>0</v>
      </c>
      <c r="J86" s="16" t="str">
        <f t="shared" si="7"/>
        <v/>
      </c>
      <c r="K86" s="15"/>
    </row>
    <row r="87" spans="1:11">
      <c r="A87" s="7">
        <v>24504</v>
      </c>
      <c r="B87" s="8">
        <v>907</v>
      </c>
      <c r="C87" s="9">
        <f t="shared" si="4"/>
        <v>-8.8442211055276387E-2</v>
      </c>
      <c r="D87" s="9">
        <f t="shared" si="6"/>
        <v>-0.21742881794650559</v>
      </c>
      <c r="E87" s="8">
        <v>1123</v>
      </c>
      <c r="F87" s="9">
        <f t="shared" si="5"/>
        <v>5.2483598875351367E-2</v>
      </c>
      <c r="G87" s="8"/>
      <c r="H87" s="16"/>
      <c r="I87" s="15">
        <f>VLOOKUP(A87,'SP500'!$E$2:$F$3700,2,FALSE)</f>
        <v>0</v>
      </c>
      <c r="J87" s="16" t="str">
        <f t="shared" si="7"/>
        <v/>
      </c>
      <c r="K87" s="15"/>
    </row>
    <row r="88" spans="1:11">
      <c r="A88" s="7">
        <v>24532</v>
      </c>
      <c r="B88" s="8">
        <v>955</v>
      </c>
      <c r="C88" s="9">
        <f t="shared" si="4"/>
        <v>5.2921719955898672E-2</v>
      </c>
      <c r="D88" s="9">
        <f t="shared" si="6"/>
        <v>-0.22609400324149109</v>
      </c>
      <c r="E88" s="8">
        <v>1056</v>
      </c>
      <c r="F88" s="9">
        <f t="shared" si="5"/>
        <v>-5.9661620658949199E-2</v>
      </c>
      <c r="G88" s="8"/>
      <c r="H88" s="16"/>
      <c r="I88" s="15">
        <f>VLOOKUP(A88,'SP500'!$E$2:$F$3700,2,FALSE)</f>
        <v>0</v>
      </c>
      <c r="J88" s="16" t="str">
        <f t="shared" si="7"/>
        <v/>
      </c>
      <c r="K88" s="15"/>
    </row>
    <row r="89" spans="1:11">
      <c r="A89" s="7">
        <v>24563</v>
      </c>
      <c r="B89" s="8">
        <v>1035</v>
      </c>
      <c r="C89" s="9">
        <f t="shared" si="4"/>
        <v>8.3769633507853491E-2</v>
      </c>
      <c r="D89" s="9">
        <f t="shared" si="6"/>
        <v>-9.606986899563319E-2</v>
      </c>
      <c r="E89" s="8">
        <v>1091</v>
      </c>
      <c r="F89" s="9">
        <f t="shared" si="5"/>
        <v>3.3143939393939448E-2</v>
      </c>
      <c r="G89" s="8"/>
      <c r="H89" s="16"/>
      <c r="I89" s="15">
        <f>VLOOKUP(A89,'SP500'!$E$2:$F$3700,2,FALSE)</f>
        <v>0</v>
      </c>
      <c r="J89" s="16" t="str">
        <f t="shared" si="7"/>
        <v/>
      </c>
      <c r="K89" s="15"/>
    </row>
    <row r="90" spans="1:11">
      <c r="A90" s="7">
        <v>24593</v>
      </c>
      <c r="B90" s="8">
        <v>1076</v>
      </c>
      <c r="C90" s="9">
        <f t="shared" si="4"/>
        <v>3.9613526570048352E-2</v>
      </c>
      <c r="D90" s="9">
        <f t="shared" si="6"/>
        <v>-1.8552875695733162E-3</v>
      </c>
      <c r="E90" s="8">
        <v>1304</v>
      </c>
      <c r="F90" s="9">
        <f t="shared" si="5"/>
        <v>0.19523373052245652</v>
      </c>
      <c r="G90" s="8"/>
      <c r="H90" s="16"/>
      <c r="I90" s="15">
        <f>VLOOKUP(A90,'SP500'!$E$2:$F$3700,2,FALSE)</f>
        <v>0</v>
      </c>
      <c r="J90" s="16" t="str">
        <f t="shared" si="7"/>
        <v/>
      </c>
      <c r="K90" s="15"/>
    </row>
    <row r="91" spans="1:11">
      <c r="A91" s="7">
        <v>24624</v>
      </c>
      <c r="B91" s="8">
        <v>1169</v>
      </c>
      <c r="C91" s="9">
        <f t="shared" si="4"/>
        <v>8.6431226765799174E-2</v>
      </c>
      <c r="D91" s="9">
        <f t="shared" si="6"/>
        <v>0.2228033472803348</v>
      </c>
      <c r="E91" s="8">
        <v>1248</v>
      </c>
      <c r="F91" s="9">
        <f t="shared" si="5"/>
        <v>-4.2944785276073594E-2</v>
      </c>
      <c r="G91" s="8"/>
      <c r="H91" s="16"/>
      <c r="I91" s="15">
        <f>VLOOKUP(A91,'SP500'!$E$2:$F$3700,2,FALSE)</f>
        <v>0</v>
      </c>
      <c r="J91" s="16" t="str">
        <f t="shared" si="7"/>
        <v/>
      </c>
      <c r="K91" s="15"/>
    </row>
    <row r="92" spans="1:11">
      <c r="A92" s="7">
        <v>24654</v>
      </c>
      <c r="B92" s="8">
        <v>1177</v>
      </c>
      <c r="C92" s="9">
        <f t="shared" si="4"/>
        <v>6.8434559452523747E-3</v>
      </c>
      <c r="D92" s="9">
        <f t="shared" si="6"/>
        <v>0.26287553648068673</v>
      </c>
      <c r="E92" s="8">
        <v>1364</v>
      </c>
      <c r="F92" s="9">
        <f t="shared" si="5"/>
        <v>9.2948717948717841E-2</v>
      </c>
      <c r="G92" s="8"/>
      <c r="H92" s="16"/>
      <c r="I92" s="15">
        <f>VLOOKUP(A92,'SP500'!$E$2:$F$3700,2,FALSE)</f>
        <v>0</v>
      </c>
      <c r="J92" s="16" t="str">
        <f t="shared" si="7"/>
        <v/>
      </c>
      <c r="K92" s="15"/>
    </row>
    <row r="93" spans="1:11">
      <c r="A93" s="7">
        <v>24685</v>
      </c>
      <c r="B93" s="8">
        <v>1229</v>
      </c>
      <c r="C93" s="9">
        <f t="shared" si="4"/>
        <v>4.4180118946474112E-2</v>
      </c>
      <c r="D93" s="9">
        <f t="shared" si="6"/>
        <v>0.40136830102622567</v>
      </c>
      <c r="E93" s="8">
        <v>1407</v>
      </c>
      <c r="F93" s="9">
        <f t="shared" si="5"/>
        <v>3.1524926686216981E-2</v>
      </c>
      <c r="G93" s="8"/>
      <c r="H93" s="16"/>
      <c r="I93" s="15">
        <f>VLOOKUP(A93,'SP500'!$E$2:$F$3700,2,FALSE)</f>
        <v>0</v>
      </c>
      <c r="J93" s="16" t="str">
        <f t="shared" si="7"/>
        <v/>
      </c>
      <c r="K93" s="15"/>
    </row>
    <row r="94" spans="1:11">
      <c r="A94" s="7">
        <v>24716</v>
      </c>
      <c r="B94" s="8">
        <v>1279</v>
      </c>
      <c r="C94" s="9">
        <f t="shared" si="4"/>
        <v>4.0683482506102431E-2</v>
      </c>
      <c r="D94" s="9">
        <f t="shared" si="6"/>
        <v>0.65245478036175708</v>
      </c>
      <c r="E94" s="8">
        <v>1421</v>
      </c>
      <c r="F94" s="9">
        <f t="shared" si="5"/>
        <v>9.9502487562188602E-3</v>
      </c>
      <c r="G94" s="8"/>
      <c r="H94" s="16"/>
      <c r="I94" s="15">
        <f>VLOOKUP(A94,'SP500'!$E$2:$F$3700,2,FALSE)</f>
        <v>0</v>
      </c>
      <c r="J94" s="16" t="str">
        <f t="shared" si="7"/>
        <v/>
      </c>
      <c r="K94" s="15"/>
    </row>
    <row r="95" spans="1:11">
      <c r="A95" s="7">
        <v>24746</v>
      </c>
      <c r="B95" s="8">
        <v>1280</v>
      </c>
      <c r="C95" s="9">
        <f t="shared" si="4"/>
        <v>7.8186082877240715E-4</v>
      </c>
      <c r="D95" s="9">
        <f t="shared" si="6"/>
        <v>0.73207036535859271</v>
      </c>
      <c r="E95" s="8">
        <v>1491</v>
      </c>
      <c r="F95" s="9">
        <f t="shared" si="5"/>
        <v>4.9261083743842304E-2</v>
      </c>
      <c r="G95" s="8"/>
      <c r="H95" s="16"/>
      <c r="I95" s="15">
        <f>VLOOKUP(A95,'SP500'!$E$2:$F$3700,2,FALSE)</f>
        <v>0</v>
      </c>
      <c r="J95" s="16" t="str">
        <f t="shared" si="7"/>
        <v/>
      </c>
      <c r="K95" s="15"/>
    </row>
    <row r="96" spans="1:11">
      <c r="A96" s="7">
        <v>24777</v>
      </c>
      <c r="B96" s="8">
        <v>1297</v>
      </c>
      <c r="C96" s="9">
        <f t="shared" si="4"/>
        <v>1.3281249999999911E-2</v>
      </c>
      <c r="D96" s="9">
        <f t="shared" si="6"/>
        <v>0.76222826086956519</v>
      </c>
      <c r="E96" s="8">
        <v>1538</v>
      </c>
      <c r="F96" s="9">
        <f t="shared" si="5"/>
        <v>3.1522468142186399E-2</v>
      </c>
      <c r="G96" s="8"/>
      <c r="H96" s="16"/>
      <c r="I96" s="15">
        <f>VLOOKUP(A96,'SP500'!$E$2:$F$3700,2,FALSE)</f>
        <v>0</v>
      </c>
      <c r="J96" s="16" t="str">
        <f t="shared" si="7"/>
        <v/>
      </c>
      <c r="K96" s="15"/>
    </row>
    <row r="97" spans="1:11">
      <c r="A97" s="7">
        <v>24807</v>
      </c>
      <c r="B97" s="8">
        <v>1315</v>
      </c>
      <c r="C97" s="9">
        <f t="shared" si="4"/>
        <v>1.3878180416345476E-2</v>
      </c>
      <c r="D97" s="9">
        <f t="shared" si="6"/>
        <v>0.7698519515477793</v>
      </c>
      <c r="E97" s="8">
        <v>1308</v>
      </c>
      <c r="F97" s="9">
        <f t="shared" si="5"/>
        <v>-0.14954486345903772</v>
      </c>
      <c r="G97" s="8"/>
      <c r="H97" s="16"/>
      <c r="I97" s="15">
        <f>VLOOKUP(A97,'SP500'!$E$2:$F$3700,2,FALSE)</f>
        <v>0</v>
      </c>
      <c r="J97" s="16" t="str">
        <f t="shared" si="7"/>
        <v/>
      </c>
      <c r="K97" s="15"/>
    </row>
    <row r="98" spans="1:11">
      <c r="A98" s="7">
        <v>24838</v>
      </c>
      <c r="B98" s="8">
        <v>1179</v>
      </c>
      <c r="C98" s="9">
        <f t="shared" si="4"/>
        <v>-0.1034220532319392</v>
      </c>
      <c r="D98" s="9">
        <f t="shared" si="6"/>
        <v>0.18492462311557789</v>
      </c>
      <c r="E98" s="8">
        <v>1380</v>
      </c>
      <c r="F98" s="9">
        <f t="shared" si="5"/>
        <v>5.504587155963292E-2</v>
      </c>
      <c r="G98" s="8">
        <v>1257</v>
      </c>
      <c r="H98" s="16"/>
      <c r="I98" s="15">
        <f>VLOOKUP(A98,'SP500'!$E$2:$F$3700,2,FALSE)</f>
        <v>0</v>
      </c>
      <c r="J98" s="16" t="str">
        <f t="shared" si="7"/>
        <v/>
      </c>
      <c r="K98" s="15"/>
    </row>
    <row r="99" spans="1:11">
      <c r="A99" s="7">
        <v>24869</v>
      </c>
      <c r="B99" s="8">
        <v>1342</v>
      </c>
      <c r="C99" s="9">
        <f t="shared" si="4"/>
        <v>0.13825275657336733</v>
      </c>
      <c r="D99" s="9">
        <f t="shared" si="6"/>
        <v>0.47960308710033073</v>
      </c>
      <c r="E99" s="8">
        <v>1520</v>
      </c>
      <c r="F99" s="9">
        <f t="shared" si="5"/>
        <v>0.10144927536231885</v>
      </c>
      <c r="G99" s="8">
        <v>1174</v>
      </c>
      <c r="H99" s="16">
        <f t="shared" si="5"/>
        <v>-6.6030230708035043E-2</v>
      </c>
      <c r="I99" s="15">
        <f>VLOOKUP(A99,'SP500'!$E$2:$F$3700,2,FALSE)</f>
        <v>0</v>
      </c>
      <c r="J99" s="16" t="str">
        <f t="shared" si="7"/>
        <v/>
      </c>
      <c r="K99" s="15"/>
    </row>
    <row r="100" spans="1:11">
      <c r="A100" s="7">
        <v>24898</v>
      </c>
      <c r="B100" s="8">
        <v>1370</v>
      </c>
      <c r="C100" s="9">
        <f t="shared" si="4"/>
        <v>2.0864381520119268E-2</v>
      </c>
      <c r="D100" s="9">
        <f t="shared" si="6"/>
        <v>0.4345549738219896</v>
      </c>
      <c r="E100" s="8">
        <v>1466</v>
      </c>
      <c r="F100" s="9">
        <f t="shared" si="5"/>
        <v>-3.5526315789473739E-2</v>
      </c>
      <c r="G100" s="8">
        <v>1323</v>
      </c>
      <c r="H100" s="16">
        <f t="shared" ref="H100" si="8">G100/G99-1</f>
        <v>0.12691652470187398</v>
      </c>
      <c r="I100" s="15">
        <f>VLOOKUP(A100,'SP500'!$E$2:$F$3700,2,FALSE)</f>
        <v>0</v>
      </c>
      <c r="J100" s="16" t="str">
        <f t="shared" si="7"/>
        <v/>
      </c>
      <c r="K100" s="15"/>
    </row>
    <row r="101" spans="1:11">
      <c r="A101" s="7">
        <v>24929</v>
      </c>
      <c r="B101" s="8">
        <v>1286</v>
      </c>
      <c r="C101" s="9">
        <f t="shared" si="4"/>
        <v>-6.13138686131387E-2</v>
      </c>
      <c r="D101" s="9">
        <f t="shared" si="6"/>
        <v>0.24251207729468605</v>
      </c>
      <c r="E101" s="8">
        <v>1554</v>
      </c>
      <c r="F101" s="9">
        <f t="shared" si="5"/>
        <v>6.0027285129604424E-2</v>
      </c>
      <c r="G101" s="8">
        <v>1328</v>
      </c>
      <c r="H101" s="16">
        <f t="shared" ref="H101" si="9">G101/G100-1</f>
        <v>3.7792894935753107E-3</v>
      </c>
      <c r="I101" s="15">
        <f>VLOOKUP(A101,'SP500'!$E$2:$F$3700,2,FALSE)</f>
        <v>0</v>
      </c>
      <c r="J101" s="16" t="str">
        <f t="shared" si="7"/>
        <v/>
      </c>
      <c r="K101" s="15"/>
    </row>
    <row r="102" spans="1:11">
      <c r="A102" s="7">
        <v>24959</v>
      </c>
      <c r="B102" s="8">
        <v>1297</v>
      </c>
      <c r="C102" s="9">
        <f t="shared" si="4"/>
        <v>8.5536547433904264E-3</v>
      </c>
      <c r="D102" s="9">
        <f t="shared" si="6"/>
        <v>0.20539033457249078</v>
      </c>
      <c r="E102" s="8">
        <v>1408</v>
      </c>
      <c r="F102" s="9">
        <f t="shared" si="5"/>
        <v>-9.3951093951093911E-2</v>
      </c>
      <c r="G102" s="8">
        <v>1367</v>
      </c>
      <c r="H102" s="16">
        <f t="shared" ref="H102" si="10">G102/G101-1</f>
        <v>2.9367469879518104E-2</v>
      </c>
      <c r="I102" s="15">
        <f>VLOOKUP(A102,'SP500'!$E$2:$F$3700,2,FALSE)</f>
        <v>0</v>
      </c>
      <c r="J102" s="16" t="str">
        <f t="shared" si="7"/>
        <v/>
      </c>
      <c r="K102" s="15"/>
    </row>
    <row r="103" spans="1:11">
      <c r="A103" s="7">
        <v>24990</v>
      </c>
      <c r="B103" s="8">
        <v>1300</v>
      </c>
      <c r="C103" s="9">
        <f t="shared" si="4"/>
        <v>2.3130300693909867E-3</v>
      </c>
      <c r="D103" s="9">
        <f t="shared" si="6"/>
        <v>0.11206159110350722</v>
      </c>
      <c r="E103" s="8">
        <v>1405</v>
      </c>
      <c r="F103" s="9">
        <f t="shared" si="5"/>
        <v>-2.1306818181817677E-3</v>
      </c>
      <c r="G103" s="8">
        <v>1184</v>
      </c>
      <c r="H103" s="16">
        <f t="shared" ref="H103" si="11">G103/G102-1</f>
        <v>-0.13386978785662029</v>
      </c>
      <c r="I103" s="15">
        <f>VLOOKUP(A103,'SP500'!$E$2:$F$3700,2,FALSE)</f>
        <v>0</v>
      </c>
      <c r="J103" s="16" t="str">
        <f t="shared" si="7"/>
        <v/>
      </c>
      <c r="K103" s="15"/>
    </row>
    <row r="104" spans="1:11">
      <c r="A104" s="7">
        <v>25020</v>
      </c>
      <c r="B104" s="8">
        <v>1344</v>
      </c>
      <c r="C104" s="9">
        <f t="shared" si="4"/>
        <v>3.3846153846153859E-2</v>
      </c>
      <c r="D104" s="9">
        <f t="shared" si="6"/>
        <v>0.14188615123194559</v>
      </c>
      <c r="E104" s="8">
        <v>1512</v>
      </c>
      <c r="F104" s="9">
        <f t="shared" si="5"/>
        <v>7.6156583629893193E-2</v>
      </c>
      <c r="G104" s="8">
        <v>1370</v>
      </c>
      <c r="H104" s="16">
        <f t="shared" ref="H104" si="12">G104/G103-1</f>
        <v>0.15709459459459452</v>
      </c>
      <c r="I104" s="15">
        <f>VLOOKUP(A104,'SP500'!$E$2:$F$3700,2,FALSE)</f>
        <v>0</v>
      </c>
      <c r="J104" s="16" t="str">
        <f t="shared" si="7"/>
        <v/>
      </c>
      <c r="K104" s="15"/>
    </row>
    <row r="105" spans="1:11">
      <c r="A105" s="7">
        <v>25051</v>
      </c>
      <c r="B105" s="8">
        <v>1357</v>
      </c>
      <c r="C105" s="9">
        <f t="shared" si="4"/>
        <v>9.6726190476190688E-3</v>
      </c>
      <c r="D105" s="9">
        <f t="shared" si="6"/>
        <v>0.10414971521562255</v>
      </c>
      <c r="E105" s="8">
        <v>1495</v>
      </c>
      <c r="F105" s="9">
        <f t="shared" si="5"/>
        <v>-1.1243386243386277E-2</v>
      </c>
      <c r="G105" s="8">
        <v>1279</v>
      </c>
      <c r="H105" s="16">
        <f t="shared" ref="H105" si="13">G105/G104-1</f>
        <v>-6.6423357664233573E-2</v>
      </c>
      <c r="I105" s="15">
        <f>VLOOKUP(A105,'SP500'!$E$2:$F$3700,2,FALSE)</f>
        <v>0</v>
      </c>
      <c r="J105" s="16" t="str">
        <f t="shared" si="7"/>
        <v/>
      </c>
      <c r="K105" s="15"/>
    </row>
    <row r="106" spans="1:11">
      <c r="A106" s="7">
        <v>25082</v>
      </c>
      <c r="B106" s="8">
        <v>1464</v>
      </c>
      <c r="C106" s="9">
        <f t="shared" si="4"/>
        <v>7.8850405305821658E-2</v>
      </c>
      <c r="D106" s="9">
        <f t="shared" si="6"/>
        <v>0.14464425332290842</v>
      </c>
      <c r="E106" s="8">
        <v>1556</v>
      </c>
      <c r="F106" s="9">
        <f t="shared" si="5"/>
        <v>4.0802675585284387E-2</v>
      </c>
      <c r="G106" s="8">
        <v>1397</v>
      </c>
      <c r="H106" s="16">
        <f t="shared" ref="H106" si="14">G106/G105-1</f>
        <v>9.2259577795152481E-2</v>
      </c>
      <c r="I106" s="15">
        <f>VLOOKUP(A106,'SP500'!$E$2:$F$3700,2,FALSE)</f>
        <v>0</v>
      </c>
      <c r="J106" s="16" t="str">
        <f t="shared" si="7"/>
        <v/>
      </c>
      <c r="K106" s="15"/>
    </row>
    <row r="107" spans="1:11">
      <c r="A107" s="7">
        <v>25112</v>
      </c>
      <c r="B107" s="8">
        <v>1421</v>
      </c>
      <c r="C107" s="9">
        <f t="shared" si="4"/>
        <v>-2.9371584699453557E-2</v>
      </c>
      <c r="D107" s="9">
        <f t="shared" si="6"/>
        <v>0.11015624999999996</v>
      </c>
      <c r="E107" s="8">
        <v>1569</v>
      </c>
      <c r="F107" s="9">
        <f t="shared" si="5"/>
        <v>8.3547557840617515E-3</v>
      </c>
      <c r="G107" s="8">
        <v>1348</v>
      </c>
      <c r="H107" s="16">
        <f t="shared" ref="H107" si="15">G107/G106-1</f>
        <v>-3.5075161059412996E-2</v>
      </c>
      <c r="I107" s="15">
        <f>VLOOKUP(A107,'SP500'!$E$2:$F$3700,2,FALSE)</f>
        <v>0</v>
      </c>
      <c r="J107" s="16" t="str">
        <f t="shared" si="7"/>
        <v/>
      </c>
      <c r="K107" s="15"/>
    </row>
    <row r="108" spans="1:11">
      <c r="A108" s="7">
        <v>25143</v>
      </c>
      <c r="B108" s="8">
        <v>1436</v>
      </c>
      <c r="C108" s="9">
        <f t="shared" si="4"/>
        <v>1.0555946516537684E-2</v>
      </c>
      <c r="D108" s="9">
        <f t="shared" si="6"/>
        <v>0.10717039321511179</v>
      </c>
      <c r="E108" s="8">
        <v>1630</v>
      </c>
      <c r="F108" s="9">
        <f t="shared" si="5"/>
        <v>3.8878266411727314E-2</v>
      </c>
      <c r="G108" s="8">
        <v>1367</v>
      </c>
      <c r="H108" s="16">
        <f t="shared" ref="H108" si="16">G108/G107-1</f>
        <v>1.4094955489614147E-2</v>
      </c>
      <c r="I108" s="15">
        <f>VLOOKUP(A108,'SP500'!$E$2:$F$3700,2,FALSE)</f>
        <v>0</v>
      </c>
      <c r="J108" s="16" t="str">
        <f t="shared" si="7"/>
        <v/>
      </c>
      <c r="K108" s="15"/>
    </row>
    <row r="109" spans="1:11">
      <c r="A109" s="7">
        <v>25173</v>
      </c>
      <c r="B109" s="8">
        <v>1389</v>
      </c>
      <c r="C109" s="9">
        <f t="shared" si="4"/>
        <v>-3.2729805013927527E-2</v>
      </c>
      <c r="D109" s="9">
        <f t="shared" si="6"/>
        <v>5.6273764258555126E-2</v>
      </c>
      <c r="E109" s="8">
        <v>1548</v>
      </c>
      <c r="F109" s="9">
        <f t="shared" si="5"/>
        <v>-5.0306748466257711E-2</v>
      </c>
      <c r="G109" s="8">
        <v>1390</v>
      </c>
      <c r="H109" s="16">
        <f t="shared" ref="H109" si="17">G109/G108-1</f>
        <v>1.6825164594001407E-2</v>
      </c>
      <c r="I109" s="15">
        <f>VLOOKUP(A109,'SP500'!$E$2:$F$3700,2,FALSE)</f>
        <v>0</v>
      </c>
      <c r="J109" s="16" t="str">
        <f t="shared" si="7"/>
        <v/>
      </c>
      <c r="K109" s="15"/>
    </row>
    <row r="110" spans="1:11">
      <c r="A110" s="7">
        <v>25204</v>
      </c>
      <c r="B110" s="8">
        <v>1459</v>
      </c>
      <c r="C110" s="9">
        <f t="shared" si="4"/>
        <v>5.0395968322534124E-2</v>
      </c>
      <c r="D110" s="9">
        <f t="shared" si="6"/>
        <v>0.23748939779474121</v>
      </c>
      <c r="E110" s="8">
        <v>1769</v>
      </c>
      <c r="F110" s="9">
        <f t="shared" si="5"/>
        <v>0.14276485788113691</v>
      </c>
      <c r="G110" s="8">
        <v>1257</v>
      </c>
      <c r="H110" s="16">
        <f t="shared" ref="H110" si="18">G110/G109-1</f>
        <v>-9.5683453237410121E-2</v>
      </c>
      <c r="I110" s="15">
        <f>VLOOKUP(A110,'SP500'!$E$2:$F$3700,2,FALSE)</f>
        <v>0</v>
      </c>
      <c r="J110" s="16" t="str">
        <f t="shared" si="7"/>
        <v/>
      </c>
      <c r="K110" s="15"/>
    </row>
    <row r="111" spans="1:11">
      <c r="A111" s="7">
        <v>25235</v>
      </c>
      <c r="B111" s="8">
        <v>1495</v>
      </c>
      <c r="C111" s="9">
        <f t="shared" si="4"/>
        <v>2.4674434544208257E-2</v>
      </c>
      <c r="D111" s="9">
        <f t="shared" si="6"/>
        <v>0.11400894187779431</v>
      </c>
      <c r="E111" s="8">
        <v>1705</v>
      </c>
      <c r="F111" s="9">
        <f t="shared" si="5"/>
        <v>-3.6178631995477661E-2</v>
      </c>
      <c r="G111" s="8">
        <v>1414</v>
      </c>
      <c r="H111" s="16">
        <f t="shared" ref="H111" si="19">G111/G110-1</f>
        <v>0.12490055688146384</v>
      </c>
      <c r="I111" s="15">
        <f>VLOOKUP(A111,'SP500'!$E$2:$F$3700,2,FALSE)</f>
        <v>0</v>
      </c>
      <c r="J111" s="16" t="str">
        <f t="shared" si="7"/>
        <v/>
      </c>
      <c r="K111" s="15"/>
    </row>
    <row r="112" spans="1:11">
      <c r="A112" s="7">
        <v>25263</v>
      </c>
      <c r="B112" s="8">
        <v>1438</v>
      </c>
      <c r="C112" s="9">
        <f t="shared" si="4"/>
        <v>-3.8127090301003363E-2</v>
      </c>
      <c r="D112" s="9">
        <f t="shared" si="6"/>
        <v>4.963503649635026E-2</v>
      </c>
      <c r="E112" s="8">
        <v>1561</v>
      </c>
      <c r="F112" s="9">
        <f t="shared" si="5"/>
        <v>-8.4457478005865116E-2</v>
      </c>
      <c r="G112" s="8">
        <v>1558</v>
      </c>
      <c r="H112" s="16">
        <f t="shared" ref="H112" si="20">G112/G111-1</f>
        <v>0.1018387553041018</v>
      </c>
      <c r="I112" s="15">
        <f>VLOOKUP(A112,'SP500'!$E$2:$F$3700,2,FALSE)</f>
        <v>0</v>
      </c>
      <c r="J112" s="16" t="str">
        <f t="shared" si="7"/>
        <v/>
      </c>
      <c r="K112" s="15"/>
    </row>
    <row r="113" spans="1:11">
      <c r="A113" s="7">
        <v>25294</v>
      </c>
      <c r="B113" s="8">
        <v>1441</v>
      </c>
      <c r="C113" s="9">
        <f t="shared" si="4"/>
        <v>2.0862308762170656E-3</v>
      </c>
      <c r="D113" s="9">
        <f t="shared" si="6"/>
        <v>0.12052877138413676</v>
      </c>
      <c r="E113" s="8">
        <v>1524</v>
      </c>
      <c r="F113" s="9">
        <f t="shared" si="5"/>
        <v>-2.3702754644458701E-2</v>
      </c>
      <c r="G113" s="8">
        <v>1318</v>
      </c>
      <c r="H113" s="16">
        <f t="shared" ref="H113" si="21">G113/G112-1</f>
        <v>-0.15404364569961493</v>
      </c>
      <c r="I113" s="15">
        <f>VLOOKUP(A113,'SP500'!$E$2:$F$3700,2,FALSE)</f>
        <v>0</v>
      </c>
      <c r="J113" s="16" t="str">
        <f t="shared" si="7"/>
        <v/>
      </c>
      <c r="K113" s="15"/>
    </row>
    <row r="114" spans="1:11">
      <c r="A114" s="7">
        <v>25324</v>
      </c>
      <c r="B114" s="8">
        <v>1328</v>
      </c>
      <c r="C114" s="9">
        <f t="shared" si="4"/>
        <v>-7.8417765440666254E-2</v>
      </c>
      <c r="D114" s="9">
        <f t="shared" si="6"/>
        <v>2.3901310717039381E-2</v>
      </c>
      <c r="E114" s="8">
        <v>1583</v>
      </c>
      <c r="F114" s="9">
        <f t="shared" si="5"/>
        <v>3.8713910761154935E-2</v>
      </c>
      <c r="G114" s="8">
        <v>1430</v>
      </c>
      <c r="H114" s="16">
        <f t="shared" ref="H114" si="22">G114/G113-1</f>
        <v>8.4977238239757114E-2</v>
      </c>
      <c r="I114" s="15">
        <f>VLOOKUP(A114,'SP500'!$E$2:$F$3700,2,FALSE)</f>
        <v>0</v>
      </c>
      <c r="J114" s="16" t="str">
        <f t="shared" si="7"/>
        <v/>
      </c>
      <c r="K114" s="15"/>
    </row>
    <row r="115" spans="1:11">
      <c r="A115" s="7">
        <v>25355</v>
      </c>
      <c r="B115" s="8">
        <v>1349</v>
      </c>
      <c r="C115" s="9">
        <f t="shared" si="4"/>
        <v>1.5813253012048278E-2</v>
      </c>
      <c r="D115" s="9">
        <f t="shared" si="6"/>
        <v>3.7692307692307692E-2</v>
      </c>
      <c r="E115" s="8">
        <v>1528</v>
      </c>
      <c r="F115" s="9">
        <f t="shared" si="5"/>
        <v>-3.4744156664560988E-2</v>
      </c>
      <c r="G115" s="8">
        <v>1455</v>
      </c>
      <c r="H115" s="16">
        <f t="shared" ref="H115" si="23">G115/G114-1</f>
        <v>1.7482517482517501E-2</v>
      </c>
      <c r="I115" s="15">
        <f>VLOOKUP(A115,'SP500'!$E$2:$F$3700,2,FALSE)</f>
        <v>0</v>
      </c>
      <c r="J115" s="16" t="str">
        <f t="shared" si="7"/>
        <v/>
      </c>
      <c r="K115" s="15"/>
    </row>
    <row r="116" spans="1:11">
      <c r="A116" s="7">
        <v>25385</v>
      </c>
      <c r="B116" s="8">
        <v>1278</v>
      </c>
      <c r="C116" s="9">
        <f t="shared" si="4"/>
        <v>-5.2631578947368474E-2</v>
      </c>
      <c r="D116" s="9">
        <f t="shared" si="6"/>
        <v>-4.9107142857142905E-2</v>
      </c>
      <c r="E116" s="8">
        <v>1368</v>
      </c>
      <c r="F116" s="9">
        <f t="shared" si="5"/>
        <v>-0.10471204188481675</v>
      </c>
      <c r="G116" s="8">
        <v>1432</v>
      </c>
      <c r="H116" s="16">
        <f t="shared" ref="H116" si="24">G116/G115-1</f>
        <v>-1.58075601374571E-2</v>
      </c>
      <c r="I116" s="15">
        <f>VLOOKUP(A116,'SP500'!$E$2:$F$3700,2,FALSE)</f>
        <v>0</v>
      </c>
      <c r="J116" s="16" t="str">
        <f t="shared" si="7"/>
        <v/>
      </c>
      <c r="K116" s="15"/>
    </row>
    <row r="117" spans="1:11">
      <c r="A117" s="7">
        <v>25416</v>
      </c>
      <c r="B117" s="8">
        <v>1317</v>
      </c>
      <c r="C117" s="9">
        <f t="shared" si="4"/>
        <v>3.0516431924882736E-2</v>
      </c>
      <c r="D117" s="9">
        <f t="shared" si="6"/>
        <v>-2.9476787030213725E-2</v>
      </c>
      <c r="E117" s="8">
        <v>1358</v>
      </c>
      <c r="F117" s="9">
        <f t="shared" si="5"/>
        <v>-7.309941520467822E-3</v>
      </c>
      <c r="G117" s="8">
        <v>1393</v>
      </c>
      <c r="H117" s="16">
        <f t="shared" ref="H117" si="25">G117/G116-1</f>
        <v>-2.72346368715084E-2</v>
      </c>
      <c r="I117" s="15">
        <f>VLOOKUP(A117,'SP500'!$E$2:$F$3700,2,FALSE)</f>
        <v>0</v>
      </c>
      <c r="J117" s="16" t="str">
        <f t="shared" si="7"/>
        <v/>
      </c>
      <c r="K117" s="15"/>
    </row>
    <row r="118" spans="1:11">
      <c r="A118" s="7">
        <v>25447</v>
      </c>
      <c r="B118" s="8">
        <v>1263</v>
      </c>
      <c r="C118" s="9">
        <f t="shared" si="4"/>
        <v>-4.1002277904327977E-2</v>
      </c>
      <c r="D118" s="9">
        <f t="shared" si="6"/>
        <v>-0.13729508196721307</v>
      </c>
      <c r="E118" s="8">
        <v>1507</v>
      </c>
      <c r="F118" s="9">
        <f t="shared" si="5"/>
        <v>0.10972017673048606</v>
      </c>
      <c r="G118" s="8">
        <v>1367</v>
      </c>
      <c r="H118" s="16">
        <f t="shared" ref="H118" si="26">G118/G117-1</f>
        <v>-1.8664752333094059E-2</v>
      </c>
      <c r="I118" s="15">
        <f>VLOOKUP(A118,'SP500'!$E$2:$F$3700,2,FALSE)</f>
        <v>0</v>
      </c>
      <c r="J118" s="16" t="str">
        <f t="shared" si="7"/>
        <v/>
      </c>
      <c r="K118" s="15"/>
    </row>
    <row r="119" spans="1:11">
      <c r="A119" s="7">
        <v>25477</v>
      </c>
      <c r="B119" s="8">
        <v>1216</v>
      </c>
      <c r="C119" s="9">
        <f t="shared" si="4"/>
        <v>-3.7212984956452866E-2</v>
      </c>
      <c r="D119" s="9">
        <f t="shared" si="6"/>
        <v>-0.14426460239268124</v>
      </c>
      <c r="E119" s="8">
        <v>1381</v>
      </c>
      <c r="F119" s="9">
        <f t="shared" si="5"/>
        <v>-8.3609820836098248E-2</v>
      </c>
      <c r="G119" s="8">
        <v>1406</v>
      </c>
      <c r="H119" s="16">
        <f t="shared" ref="H119" si="27">G119/G118-1</f>
        <v>2.8529626920263285E-2</v>
      </c>
      <c r="I119" s="15">
        <f>VLOOKUP(A119,'SP500'!$E$2:$F$3700,2,FALSE)</f>
        <v>0</v>
      </c>
      <c r="J119" s="16" t="str">
        <f t="shared" si="7"/>
        <v/>
      </c>
      <c r="K119" s="15"/>
    </row>
    <row r="120" spans="1:11">
      <c r="A120" s="7">
        <v>25508</v>
      </c>
      <c r="B120" s="8">
        <v>1191</v>
      </c>
      <c r="C120" s="9">
        <f t="shared" si="4"/>
        <v>-2.0559210526315819E-2</v>
      </c>
      <c r="D120" s="9">
        <f t="shared" si="6"/>
        <v>-0.17061281337047352</v>
      </c>
      <c r="E120" s="8">
        <v>1229</v>
      </c>
      <c r="F120" s="9">
        <f t="shared" si="5"/>
        <v>-0.11006517016654593</v>
      </c>
      <c r="G120" s="8">
        <v>1404</v>
      </c>
      <c r="H120" s="16">
        <f t="shared" ref="H120" si="28">G120/G119-1</f>
        <v>-1.4224751066855834E-3</v>
      </c>
      <c r="I120" s="15">
        <f>VLOOKUP(A120,'SP500'!$E$2:$F$3700,2,FALSE)</f>
        <v>0</v>
      </c>
      <c r="J120" s="16" t="str">
        <f t="shared" si="7"/>
        <v/>
      </c>
      <c r="K120" s="15"/>
    </row>
    <row r="121" spans="1:11">
      <c r="A121" s="7">
        <v>25538</v>
      </c>
      <c r="B121" s="8">
        <v>1155</v>
      </c>
      <c r="C121" s="9">
        <f t="shared" si="4"/>
        <v>-3.0226700251889116E-2</v>
      </c>
      <c r="D121" s="9">
        <f t="shared" si="6"/>
        <v>-0.16846652267818574</v>
      </c>
      <c r="E121" s="8">
        <v>1327</v>
      </c>
      <c r="F121" s="9">
        <f t="shared" si="5"/>
        <v>7.9739625711960915E-2</v>
      </c>
      <c r="G121" s="8">
        <v>1402</v>
      </c>
      <c r="H121" s="16">
        <f t="shared" ref="H121" si="29">G121/G120-1</f>
        <v>-1.4245014245014564E-3</v>
      </c>
      <c r="I121" s="15">
        <f>VLOOKUP(A121,'SP500'!$E$2:$F$3700,2,FALSE)</f>
        <v>0</v>
      </c>
      <c r="J121" s="16" t="str">
        <f t="shared" si="7"/>
        <v/>
      </c>
      <c r="K121" s="15"/>
    </row>
    <row r="122" spans="1:11">
      <c r="A122" s="7">
        <v>25569</v>
      </c>
      <c r="B122" s="8">
        <v>1062</v>
      </c>
      <c r="C122" s="9">
        <f t="shared" si="4"/>
        <v>-8.0519480519480546E-2</v>
      </c>
      <c r="D122" s="9">
        <f t="shared" si="6"/>
        <v>-0.27210418094585331</v>
      </c>
      <c r="E122" s="8">
        <v>1085</v>
      </c>
      <c r="F122" s="9">
        <f t="shared" si="5"/>
        <v>-0.1823662396382818</v>
      </c>
      <c r="G122" s="8">
        <v>1434</v>
      </c>
      <c r="H122" s="16">
        <f t="shared" ref="H122" si="30">G122/G121-1</f>
        <v>2.2824536376604865E-2</v>
      </c>
      <c r="I122" s="15">
        <f>VLOOKUP(A122,'SP500'!$E$2:$F$3700,2,FALSE)</f>
        <v>0</v>
      </c>
      <c r="J122" s="16" t="str">
        <f t="shared" si="7"/>
        <v/>
      </c>
      <c r="K122" s="15"/>
    </row>
    <row r="123" spans="1:11">
      <c r="A123" s="7">
        <v>25600</v>
      </c>
      <c r="B123" s="8">
        <v>1118</v>
      </c>
      <c r="C123" s="9">
        <f t="shared" si="4"/>
        <v>5.2730696798493515E-2</v>
      </c>
      <c r="D123" s="9">
        <f t="shared" si="6"/>
        <v>-0.25217391304347825</v>
      </c>
      <c r="E123" s="8">
        <v>1305</v>
      </c>
      <c r="F123" s="9">
        <f t="shared" si="5"/>
        <v>0.20276497695852536</v>
      </c>
      <c r="G123" s="8">
        <v>1430</v>
      </c>
      <c r="H123" s="16">
        <f t="shared" ref="H123" si="31">G123/G122-1</f>
        <v>-2.7894002789400352E-3</v>
      </c>
      <c r="I123" s="15">
        <f>VLOOKUP(A123,'SP500'!$E$2:$F$3700,2,FALSE)</f>
        <v>89.5</v>
      </c>
      <c r="J123" s="16" t="str">
        <f t="shared" si="7"/>
        <v/>
      </c>
      <c r="K123" s="15"/>
    </row>
    <row r="124" spans="1:11">
      <c r="A124" s="7">
        <v>25628</v>
      </c>
      <c r="B124" s="8">
        <v>1132</v>
      </c>
      <c r="C124" s="9">
        <f t="shared" si="4"/>
        <v>1.2522361359570633E-2</v>
      </c>
      <c r="D124" s="9">
        <f t="shared" si="6"/>
        <v>-0.2127955493741307</v>
      </c>
      <c r="E124" s="8">
        <v>1319</v>
      </c>
      <c r="F124" s="9">
        <f t="shared" si="5"/>
        <v>1.072796934865905E-2</v>
      </c>
      <c r="G124" s="8">
        <v>1317</v>
      </c>
      <c r="H124" s="16">
        <f t="shared" ref="H124" si="32">G124/G123-1</f>
        <v>-7.9020979020979043E-2</v>
      </c>
      <c r="I124" s="15">
        <f>VLOOKUP(A124,'SP500'!$E$2:$F$3700,2,FALSE)</f>
        <v>89.6</v>
      </c>
      <c r="J124" s="16" t="str">
        <f t="shared" si="7"/>
        <v/>
      </c>
      <c r="K124" s="15"/>
    </row>
    <row r="125" spans="1:11">
      <c r="A125" s="7">
        <v>25659</v>
      </c>
      <c r="B125" s="8">
        <v>1224</v>
      </c>
      <c r="C125" s="9">
        <f t="shared" si="4"/>
        <v>8.1272084805653622E-2</v>
      </c>
      <c r="D125" s="9">
        <f t="shared" si="6"/>
        <v>-0.15058986814712005</v>
      </c>
      <c r="E125" s="8">
        <v>1264</v>
      </c>
      <c r="F125" s="9">
        <f t="shared" si="5"/>
        <v>-4.1698256254738442E-2</v>
      </c>
      <c r="G125" s="8">
        <v>1354</v>
      </c>
      <c r="H125" s="16">
        <f t="shared" ref="H125" si="33">G125/G124-1</f>
        <v>2.8094153378891429E-2</v>
      </c>
      <c r="I125" s="15">
        <f>VLOOKUP(A125,'SP500'!$E$2:$F$3700,2,FALSE)</f>
        <v>81.5</v>
      </c>
      <c r="J125" s="16" t="str">
        <f t="shared" si="7"/>
        <v/>
      </c>
      <c r="K125" s="15"/>
    </row>
    <row r="126" spans="1:11">
      <c r="A126" s="7">
        <v>25689</v>
      </c>
      <c r="B126" s="8">
        <v>1328</v>
      </c>
      <c r="C126" s="9">
        <f t="shared" si="4"/>
        <v>8.4967320261437829E-2</v>
      </c>
      <c r="D126" s="9">
        <f t="shared" si="6"/>
        <v>0</v>
      </c>
      <c r="E126" s="8">
        <v>1290</v>
      </c>
      <c r="F126" s="9">
        <f t="shared" si="5"/>
        <v>2.0569620253164667E-2</v>
      </c>
      <c r="G126" s="8">
        <v>1334</v>
      </c>
      <c r="H126" s="16">
        <f t="shared" ref="H126" si="34">G126/G125-1</f>
        <v>-1.4771048744460891E-2</v>
      </c>
      <c r="I126" s="15">
        <f>VLOOKUP(A126,'SP500'!$E$2:$F$3700,2,FALSE)</f>
        <v>76.5</v>
      </c>
      <c r="J126" s="16" t="str">
        <f t="shared" si="7"/>
        <v/>
      </c>
      <c r="K126" s="15"/>
    </row>
    <row r="127" spans="1:11">
      <c r="A127" s="7">
        <v>25720</v>
      </c>
      <c r="B127" s="8">
        <v>1322</v>
      </c>
      <c r="C127" s="9">
        <f t="shared" si="4"/>
        <v>-4.5180722891565717E-3</v>
      </c>
      <c r="D127" s="9">
        <f t="shared" si="6"/>
        <v>-2.0014825796886626E-2</v>
      </c>
      <c r="E127" s="8">
        <v>1385</v>
      </c>
      <c r="F127" s="9">
        <f t="shared" si="5"/>
        <v>7.3643410852713087E-2</v>
      </c>
      <c r="G127" s="8">
        <v>1431</v>
      </c>
      <c r="H127" s="16">
        <f t="shared" ref="H127" si="35">G127/G126-1</f>
        <v>7.2713643178410781E-2</v>
      </c>
      <c r="I127" s="15">
        <f>VLOOKUP(A127,'SP500'!$E$2:$F$3700,2,FALSE)</f>
        <v>72.7</v>
      </c>
      <c r="J127" s="16" t="str">
        <f t="shared" si="7"/>
        <v/>
      </c>
      <c r="K127" s="15"/>
    </row>
    <row r="128" spans="1:11">
      <c r="A128" s="7">
        <v>25750</v>
      </c>
      <c r="B128" s="8">
        <v>1324</v>
      </c>
      <c r="C128" s="9">
        <f t="shared" si="4"/>
        <v>1.5128593040847349E-3</v>
      </c>
      <c r="D128" s="9">
        <f t="shared" si="6"/>
        <v>3.5993740219092407E-2</v>
      </c>
      <c r="E128" s="8">
        <v>1517</v>
      </c>
      <c r="F128" s="9">
        <f t="shared" si="5"/>
        <v>9.5306859205776195E-2</v>
      </c>
      <c r="G128" s="8">
        <v>1384</v>
      </c>
      <c r="H128" s="16">
        <f t="shared" ref="H128" si="36">G128/G127-1</f>
        <v>-3.2844164919636598E-2</v>
      </c>
      <c r="I128" s="15">
        <f>VLOOKUP(A128,'SP500'!$E$2:$F$3700,2,FALSE)</f>
        <v>78</v>
      </c>
      <c r="J128" s="16" t="str">
        <f t="shared" si="7"/>
        <v/>
      </c>
      <c r="K128" s="15"/>
    </row>
    <row r="129" spans="1:11">
      <c r="A129" s="7">
        <v>25781</v>
      </c>
      <c r="B129" s="8">
        <v>1394</v>
      </c>
      <c r="C129" s="9">
        <f t="shared" si="4"/>
        <v>5.2870090634441036E-2</v>
      </c>
      <c r="D129" s="9">
        <f t="shared" si="6"/>
        <v>5.8466211085800968E-2</v>
      </c>
      <c r="E129" s="8">
        <v>1399</v>
      </c>
      <c r="F129" s="9">
        <f t="shared" si="5"/>
        <v>-7.7785102175346066E-2</v>
      </c>
      <c r="G129" s="8">
        <v>1609</v>
      </c>
      <c r="H129" s="16">
        <f t="shared" ref="H129" si="37">G129/G128-1</f>
        <v>0.16257225433526012</v>
      </c>
      <c r="I129" s="15">
        <f>VLOOKUP(A129,'SP500'!$E$2:$F$3700,2,FALSE)</f>
        <v>81.5</v>
      </c>
      <c r="J129" s="16" t="str">
        <f t="shared" si="7"/>
        <v/>
      </c>
      <c r="K129" s="15"/>
    </row>
    <row r="130" spans="1:11">
      <c r="A130" s="7">
        <v>25812</v>
      </c>
      <c r="B130" s="8">
        <v>1426</v>
      </c>
      <c r="C130" s="9">
        <f t="shared" si="4"/>
        <v>2.2955523672883782E-2</v>
      </c>
      <c r="D130" s="9">
        <f t="shared" si="6"/>
        <v>0.12905779889152802</v>
      </c>
      <c r="E130" s="8">
        <v>1534</v>
      </c>
      <c r="F130" s="9">
        <f t="shared" si="5"/>
        <v>9.6497498213009347E-2</v>
      </c>
      <c r="G130" s="8">
        <v>1383</v>
      </c>
      <c r="H130" s="16">
        <f t="shared" ref="H130" si="38">G130/G129-1</f>
        <v>-0.14045991298943439</v>
      </c>
      <c r="I130" s="15">
        <f>VLOOKUP(A130,'SP500'!$E$2:$F$3700,2,FALSE)</f>
        <v>84.2</v>
      </c>
      <c r="J130" s="16" t="str">
        <f t="shared" si="7"/>
        <v/>
      </c>
      <c r="K130" s="15"/>
    </row>
    <row r="131" spans="1:11">
      <c r="A131" s="7">
        <v>25842</v>
      </c>
      <c r="B131" s="8">
        <v>1564</v>
      </c>
      <c r="C131" s="9">
        <f t="shared" si="4"/>
        <v>9.6774193548387011E-2</v>
      </c>
      <c r="D131" s="9">
        <f t="shared" si="6"/>
        <v>0.28618421052631571</v>
      </c>
      <c r="E131" s="8">
        <v>1580</v>
      </c>
      <c r="F131" s="9">
        <f t="shared" si="5"/>
        <v>2.9986962190352129E-2</v>
      </c>
      <c r="G131" s="8">
        <v>1437</v>
      </c>
      <c r="H131" s="16">
        <f t="shared" ref="H131" si="39">G131/G130-1</f>
        <v>3.9045553145336198E-2</v>
      </c>
      <c r="I131" s="15">
        <f>VLOOKUP(A131,'SP500'!$E$2:$F$3700,2,FALSE)</f>
        <v>83.2</v>
      </c>
      <c r="J131" s="16" t="str">
        <f t="shared" si="7"/>
        <v/>
      </c>
      <c r="K131" s="15"/>
    </row>
    <row r="132" spans="1:11">
      <c r="A132" s="7">
        <v>25873</v>
      </c>
      <c r="B132" s="8">
        <v>1502</v>
      </c>
      <c r="C132" s="9">
        <f t="shared" ref="C132:C195" si="40">B132/B131-1</f>
        <v>-3.9641943734015306E-2</v>
      </c>
      <c r="D132" s="9">
        <f t="shared" si="6"/>
        <v>0.26112510495382035</v>
      </c>
      <c r="E132" s="8">
        <v>1647</v>
      </c>
      <c r="F132" s="9">
        <f t="shared" ref="F132:F195" si="41">E132/E131-1</f>
        <v>4.2405063291139244E-2</v>
      </c>
      <c r="G132" s="8">
        <v>1457</v>
      </c>
      <c r="H132" s="16">
        <f t="shared" ref="H132" si="42">G132/G131-1</f>
        <v>1.391788448155884E-2</v>
      </c>
      <c r="I132" s="15">
        <f>VLOOKUP(A132,'SP500'!$E$2:$F$3700,2,FALSE)</f>
        <v>87.2</v>
      </c>
      <c r="J132" s="16" t="str">
        <f t="shared" si="7"/>
        <v/>
      </c>
      <c r="K132" s="15"/>
    </row>
    <row r="133" spans="1:11">
      <c r="A133" s="7">
        <v>25903</v>
      </c>
      <c r="B133" s="8">
        <v>1767</v>
      </c>
      <c r="C133" s="9">
        <f t="shared" si="40"/>
        <v>0.17643142476697737</v>
      </c>
      <c r="D133" s="9">
        <f t="shared" si="6"/>
        <v>0.52987012987012982</v>
      </c>
      <c r="E133" s="8">
        <v>1893</v>
      </c>
      <c r="F133" s="9">
        <f t="shared" si="41"/>
        <v>0.14936247723132978</v>
      </c>
      <c r="G133" s="8">
        <v>1437</v>
      </c>
      <c r="H133" s="16">
        <f t="shared" ref="H133" si="43">G133/G132-1</f>
        <v>-1.3726835964310236E-2</v>
      </c>
      <c r="I133" s="15">
        <f>VLOOKUP(A133,'SP500'!$E$2:$F$3700,2,FALSE)</f>
        <v>92.2</v>
      </c>
      <c r="J133" s="16" t="str">
        <f t="shared" si="7"/>
        <v/>
      </c>
      <c r="K133" s="15"/>
    </row>
    <row r="134" spans="1:11">
      <c r="A134" s="7">
        <v>25934</v>
      </c>
      <c r="B134" s="8">
        <v>1643</v>
      </c>
      <c r="C134" s="9">
        <f t="shared" si="40"/>
        <v>-7.0175438596491224E-2</v>
      </c>
      <c r="D134" s="9">
        <f t="shared" si="6"/>
        <v>0.54708097928436916</v>
      </c>
      <c r="E134" s="8">
        <v>1828</v>
      </c>
      <c r="F134" s="9">
        <f t="shared" si="41"/>
        <v>-3.4337031167459009E-2</v>
      </c>
      <c r="G134" s="8">
        <v>1471</v>
      </c>
      <c r="H134" s="16">
        <f t="shared" ref="H134" si="44">G134/G133-1</f>
        <v>2.3660403618650072E-2</v>
      </c>
      <c r="I134" s="15">
        <f>VLOOKUP(A134,'SP500'!$E$2:$F$3700,2,FALSE)</f>
        <v>95.9</v>
      </c>
      <c r="J134" s="16" t="str">
        <f t="shared" si="7"/>
        <v/>
      </c>
      <c r="K134" s="15"/>
    </row>
    <row r="135" spans="1:11">
      <c r="A135" s="7">
        <v>25965</v>
      </c>
      <c r="B135" s="8">
        <v>1588</v>
      </c>
      <c r="C135" s="9">
        <f t="shared" si="40"/>
        <v>-3.3475349969567914E-2</v>
      </c>
      <c r="D135" s="9">
        <f t="shared" si="6"/>
        <v>0.42039355992844363</v>
      </c>
      <c r="E135" s="8">
        <v>1741</v>
      </c>
      <c r="F135" s="9">
        <f t="shared" si="41"/>
        <v>-4.759299781181614E-2</v>
      </c>
      <c r="G135" s="8">
        <v>1448</v>
      </c>
      <c r="H135" s="16">
        <f t="shared" ref="H135" si="45">G135/G134-1</f>
        <v>-1.5635622025832796E-2</v>
      </c>
      <c r="I135" s="15">
        <f>VLOOKUP(A135,'SP500'!$E$2:$F$3700,2,FALSE)</f>
        <v>96.8</v>
      </c>
      <c r="J135" s="16">
        <f t="shared" si="7"/>
        <v>8.1564245810055835E-2</v>
      </c>
      <c r="K135" s="15"/>
    </row>
    <row r="136" spans="1:11">
      <c r="A136" s="7">
        <v>25993</v>
      </c>
      <c r="B136" s="8">
        <v>1759</v>
      </c>
      <c r="C136" s="9">
        <f t="shared" si="40"/>
        <v>0.10768261964735526</v>
      </c>
      <c r="D136" s="9">
        <f t="shared" si="6"/>
        <v>0.55388692579505294</v>
      </c>
      <c r="E136" s="8">
        <v>1910</v>
      </c>
      <c r="F136" s="9">
        <f t="shared" si="41"/>
        <v>9.7070649052268809E-2</v>
      </c>
      <c r="G136" s="8">
        <v>1489</v>
      </c>
      <c r="H136" s="16">
        <f t="shared" ref="H136" si="46">G136/G135-1</f>
        <v>2.8314917127071793E-2</v>
      </c>
      <c r="I136" s="15">
        <f>VLOOKUP(A136,'SP500'!$E$2:$F$3700,2,FALSE)</f>
        <v>100.3</v>
      </c>
      <c r="J136" s="16">
        <f t="shared" si="7"/>
        <v>0.11941964285714279</v>
      </c>
      <c r="K136" s="15"/>
    </row>
    <row r="137" spans="1:11">
      <c r="A137" s="7">
        <v>26024</v>
      </c>
      <c r="B137" s="8">
        <v>1745</v>
      </c>
      <c r="C137" s="9">
        <f t="shared" si="40"/>
        <v>-7.9590676520749915E-3</v>
      </c>
      <c r="D137" s="9">
        <f t="shared" si="6"/>
        <v>0.42565359477124187</v>
      </c>
      <c r="E137" s="8">
        <v>1986</v>
      </c>
      <c r="F137" s="9">
        <f t="shared" si="41"/>
        <v>3.9790575916230475E-2</v>
      </c>
      <c r="G137" s="8">
        <v>1709</v>
      </c>
      <c r="H137" s="16">
        <f t="shared" ref="H137" si="47">G137/G136-1</f>
        <v>0.14775016789791806</v>
      </c>
      <c r="I137" s="15">
        <f>VLOOKUP(A137,'SP500'!$E$2:$F$3700,2,FALSE)</f>
        <v>104</v>
      </c>
      <c r="J137" s="16">
        <f t="shared" si="7"/>
        <v>0.2760736196319018</v>
      </c>
      <c r="K137" s="15"/>
    </row>
    <row r="138" spans="1:11">
      <c r="A138" s="7">
        <v>26054</v>
      </c>
      <c r="B138" s="8">
        <v>1972</v>
      </c>
      <c r="C138" s="9">
        <f t="shared" si="40"/>
        <v>0.13008595988538674</v>
      </c>
      <c r="D138" s="9">
        <f t="shared" si="6"/>
        <v>0.48493975903614461</v>
      </c>
      <c r="E138" s="8">
        <v>2049</v>
      </c>
      <c r="F138" s="9">
        <f t="shared" si="41"/>
        <v>3.1722054380664666E-2</v>
      </c>
      <c r="G138" s="8">
        <v>1637</v>
      </c>
      <c r="H138" s="16">
        <f t="shared" ref="H138" si="48">G138/G137-1</f>
        <v>-4.2129900526623798E-2</v>
      </c>
      <c r="I138" s="15">
        <f>VLOOKUP(A138,'SP500'!$E$2:$F$3700,2,FALSE)</f>
        <v>99.6</v>
      </c>
      <c r="J138" s="16">
        <f t="shared" si="7"/>
        <v>0.30196078431372531</v>
      </c>
      <c r="K138" s="15"/>
    </row>
    <row r="139" spans="1:11">
      <c r="A139" s="7">
        <v>26085</v>
      </c>
      <c r="B139" s="8">
        <v>1903</v>
      </c>
      <c r="C139" s="9">
        <f t="shared" si="40"/>
        <v>-3.4989858012170361E-2</v>
      </c>
      <c r="D139" s="9">
        <f t="shared" si="6"/>
        <v>0.43948562783661127</v>
      </c>
      <c r="E139" s="8">
        <v>2026</v>
      </c>
      <c r="F139" s="9">
        <f t="shared" si="41"/>
        <v>-1.1224987798926334E-2</v>
      </c>
      <c r="G139" s="8">
        <v>1637</v>
      </c>
      <c r="H139" s="16">
        <f t="shared" ref="H139" si="49">G139/G138-1</f>
        <v>0</v>
      </c>
      <c r="I139" s="15">
        <f>VLOOKUP(A139,'SP500'!$E$2:$F$3700,2,FALSE)</f>
        <v>99.7</v>
      </c>
      <c r="J139" s="16">
        <f t="shared" si="7"/>
        <v>0.37138927097661623</v>
      </c>
      <c r="K139" s="15"/>
    </row>
    <row r="140" spans="1:11">
      <c r="A140" s="7">
        <v>26115</v>
      </c>
      <c r="B140" s="8">
        <v>2069</v>
      </c>
      <c r="C140" s="9">
        <f t="shared" si="40"/>
        <v>8.7230688386757738E-2</v>
      </c>
      <c r="D140" s="9">
        <f t="shared" si="6"/>
        <v>0.56268882175226587</v>
      </c>
      <c r="E140" s="8">
        <v>2083</v>
      </c>
      <c r="F140" s="9">
        <f t="shared" si="41"/>
        <v>2.8134254689042404E-2</v>
      </c>
      <c r="G140" s="8">
        <v>1699</v>
      </c>
      <c r="H140" s="16">
        <f t="shared" ref="H140" si="50">G140/G139-1</f>
        <v>3.7874160048869898E-2</v>
      </c>
      <c r="I140" s="15">
        <f>VLOOKUP(A140,'SP500'!$E$2:$F$3700,2,FALSE)</f>
        <v>95.6</v>
      </c>
      <c r="J140" s="16">
        <f t="shared" si="7"/>
        <v>0.22564102564102551</v>
      </c>
      <c r="K140" s="15"/>
    </row>
    <row r="141" spans="1:11">
      <c r="A141" s="7">
        <v>26146</v>
      </c>
      <c r="B141" s="8">
        <v>2004</v>
      </c>
      <c r="C141" s="9">
        <f t="shared" si="40"/>
        <v>-3.1416143064282309E-2</v>
      </c>
      <c r="D141" s="9">
        <f t="shared" si="6"/>
        <v>0.43758967001434712</v>
      </c>
      <c r="E141" s="8">
        <v>2158</v>
      </c>
      <c r="F141" s="9">
        <f t="shared" si="41"/>
        <v>3.6005760921747454E-2</v>
      </c>
      <c r="G141" s="8">
        <v>1896</v>
      </c>
      <c r="H141" s="16">
        <f t="shared" ref="H141" si="51">G141/G140-1</f>
        <v>0.11595055915244257</v>
      </c>
      <c r="I141" s="15">
        <f>VLOOKUP(A141,'SP500'!$E$2:$F$3700,2,FALSE)</f>
        <v>99</v>
      </c>
      <c r="J141" s="16">
        <f t="shared" si="7"/>
        <v>0.21472392638036819</v>
      </c>
      <c r="K141" s="15"/>
    </row>
    <row r="142" spans="1:11">
      <c r="A142" s="7">
        <v>26177</v>
      </c>
      <c r="B142" s="8">
        <v>1996</v>
      </c>
      <c r="C142" s="9">
        <f t="shared" si="40"/>
        <v>-3.9920159680638667E-3</v>
      </c>
      <c r="D142" s="9">
        <f t="shared" si="6"/>
        <v>0.399719495091164</v>
      </c>
      <c r="E142" s="8">
        <v>2041</v>
      </c>
      <c r="F142" s="9">
        <f t="shared" si="41"/>
        <v>-5.4216867469879526E-2</v>
      </c>
      <c r="G142" s="8">
        <v>1804</v>
      </c>
      <c r="H142" s="16">
        <f t="shared" ref="H142" si="52">G142/G141-1</f>
        <v>-4.8523206751054815E-2</v>
      </c>
      <c r="I142" s="15">
        <f>VLOOKUP(A142,'SP500'!$E$2:$F$3700,2,FALSE)</f>
        <v>98.3</v>
      </c>
      <c r="J142" s="16">
        <f t="shared" si="7"/>
        <v>0.16745843230403801</v>
      </c>
      <c r="K142" s="15"/>
    </row>
    <row r="143" spans="1:11">
      <c r="A143" s="7">
        <v>26207</v>
      </c>
      <c r="B143" s="8">
        <v>2026</v>
      </c>
      <c r="C143" s="9">
        <f t="shared" si="40"/>
        <v>1.503006012024044E-2</v>
      </c>
      <c r="D143" s="9">
        <f t="shared" ref="D143:D206" si="53">B143/B131-1</f>
        <v>0.29539641943734019</v>
      </c>
      <c r="E143" s="8">
        <v>2128</v>
      </c>
      <c r="F143" s="9">
        <f t="shared" si="41"/>
        <v>4.2626163645271831E-2</v>
      </c>
      <c r="G143" s="8">
        <v>1815</v>
      </c>
      <c r="H143" s="16">
        <f t="shared" ref="H143" si="54">G143/G142-1</f>
        <v>6.0975609756097615E-3</v>
      </c>
      <c r="I143" s="15">
        <f>VLOOKUP(A143,'SP500'!$E$2:$F$3700,2,FALSE)</f>
        <v>94.2</v>
      </c>
      <c r="J143" s="16">
        <f t="shared" si="7"/>
        <v>0.13221153846153855</v>
      </c>
      <c r="K143" s="15"/>
    </row>
    <row r="144" spans="1:11">
      <c r="A144" s="7">
        <v>26238</v>
      </c>
      <c r="B144" s="8">
        <v>2079</v>
      </c>
      <c r="C144" s="9">
        <f t="shared" si="40"/>
        <v>2.6159921026653432E-2</v>
      </c>
      <c r="D144" s="9">
        <f t="shared" si="53"/>
        <v>0.38415446071904125</v>
      </c>
      <c r="E144" s="8">
        <v>2182</v>
      </c>
      <c r="F144" s="9">
        <f t="shared" si="41"/>
        <v>2.5375939849624052E-2</v>
      </c>
      <c r="G144" s="8">
        <v>1844</v>
      </c>
      <c r="H144" s="16">
        <f t="shared" ref="H144" si="55">G144/G143-1</f>
        <v>1.5977961432506849E-2</v>
      </c>
      <c r="I144" s="15">
        <f>VLOOKUP(A144,'SP500'!$E$2:$F$3700,2,FALSE)</f>
        <v>94</v>
      </c>
      <c r="J144" s="16">
        <f t="shared" si="7"/>
        <v>7.7981651376146655E-2</v>
      </c>
      <c r="K144" s="15"/>
    </row>
    <row r="145" spans="1:11">
      <c r="A145" s="7">
        <v>26268</v>
      </c>
      <c r="B145" s="8">
        <v>2133</v>
      </c>
      <c r="C145" s="9">
        <f t="shared" si="40"/>
        <v>2.5974025974025983E-2</v>
      </c>
      <c r="D145" s="9">
        <f t="shared" si="53"/>
        <v>0.20713073005093374</v>
      </c>
      <c r="E145" s="8">
        <v>2295</v>
      </c>
      <c r="F145" s="9">
        <f t="shared" si="41"/>
        <v>5.1787351054078723E-2</v>
      </c>
      <c r="G145" s="8">
        <v>1895</v>
      </c>
      <c r="H145" s="16">
        <f t="shared" ref="H145" si="56">G145/G144-1</f>
        <v>2.7657266811279779E-2</v>
      </c>
      <c r="I145" s="15">
        <f>VLOOKUP(A145,'SP500'!$E$2:$F$3700,2,FALSE)</f>
        <v>102.1</v>
      </c>
      <c r="J145" s="16">
        <f t="shared" ref="J145:J208" si="57">IFERROR(I145/I133-1,"")</f>
        <v>0.10737527114967449</v>
      </c>
      <c r="K145" s="15"/>
    </row>
    <row r="146" spans="1:11">
      <c r="A146" s="7">
        <v>26299</v>
      </c>
      <c r="B146" s="8">
        <v>2238</v>
      </c>
      <c r="C146" s="9">
        <f t="shared" si="40"/>
        <v>4.9226441631504914E-2</v>
      </c>
      <c r="D146" s="9">
        <f t="shared" si="53"/>
        <v>0.36214242239805228</v>
      </c>
      <c r="E146" s="8">
        <v>2494</v>
      </c>
      <c r="F146" s="9">
        <f t="shared" si="41"/>
        <v>8.671023965141611E-2</v>
      </c>
      <c r="G146" s="8">
        <v>1942</v>
      </c>
      <c r="H146" s="16">
        <f t="shared" ref="H146" si="58">G146/G145-1</f>
        <v>2.4802110817941925E-2</v>
      </c>
      <c r="I146" s="15">
        <f>VLOOKUP(A146,'SP500'!$E$2:$F$3700,2,FALSE)</f>
        <v>103.9</v>
      </c>
      <c r="J146" s="16">
        <f t="shared" si="57"/>
        <v>8.3420229405630764E-2</v>
      </c>
      <c r="K146" s="15"/>
    </row>
    <row r="147" spans="1:11">
      <c r="A147" s="7">
        <v>26330</v>
      </c>
      <c r="B147" s="8">
        <v>2169</v>
      </c>
      <c r="C147" s="9">
        <f t="shared" si="40"/>
        <v>-3.0831099195710476E-2</v>
      </c>
      <c r="D147" s="9">
        <f t="shared" si="53"/>
        <v>0.36586901763224189</v>
      </c>
      <c r="E147" s="8">
        <v>2390</v>
      </c>
      <c r="F147" s="9">
        <f t="shared" si="41"/>
        <v>-4.1700080192461964E-2</v>
      </c>
      <c r="G147" s="8">
        <v>2061</v>
      </c>
      <c r="H147" s="16">
        <f t="shared" ref="H147" si="59">G147/G146-1</f>
        <v>6.127703398558193E-2</v>
      </c>
      <c r="I147" s="15">
        <f>VLOOKUP(A147,'SP500'!$E$2:$F$3700,2,FALSE)</f>
        <v>106.6</v>
      </c>
      <c r="J147" s="16">
        <f t="shared" si="57"/>
        <v>0.10123966942148765</v>
      </c>
      <c r="K147" s="17">
        <f>CORREL(J135:J147,D135:D147)</f>
        <v>0.41183451921181041</v>
      </c>
    </row>
    <row r="148" spans="1:11">
      <c r="A148" s="7">
        <v>26359</v>
      </c>
      <c r="B148" s="8">
        <v>2105</v>
      </c>
      <c r="C148" s="9">
        <f t="shared" si="40"/>
        <v>-2.9506685108344866E-2</v>
      </c>
      <c r="D148" s="9">
        <f t="shared" si="53"/>
        <v>0.19670267197271185</v>
      </c>
      <c r="E148" s="8">
        <v>2334</v>
      </c>
      <c r="F148" s="9">
        <f t="shared" si="41"/>
        <v>-2.3430962343096273E-2</v>
      </c>
      <c r="G148" s="8">
        <v>1981</v>
      </c>
      <c r="H148" s="16">
        <f t="shared" ref="H148" si="60">G148/G147-1</f>
        <v>-3.8816108685104322E-2</v>
      </c>
      <c r="I148" s="15">
        <f>VLOOKUP(A148,'SP500'!$E$2:$F$3700,2,FALSE)</f>
        <v>107.2</v>
      </c>
      <c r="J148" s="16">
        <f t="shared" si="57"/>
        <v>6.8793619142572426E-2</v>
      </c>
      <c r="K148" s="17">
        <f t="shared" ref="K148:K211" si="61">CORREL(J136:J148,D136:D148)</f>
        <v>0.52325912644346306</v>
      </c>
    </row>
    <row r="149" spans="1:11">
      <c r="A149" s="7">
        <v>26390</v>
      </c>
      <c r="B149" s="8">
        <v>2139</v>
      </c>
      <c r="C149" s="9">
        <f t="shared" si="40"/>
        <v>1.6152019002375395E-2</v>
      </c>
      <c r="D149" s="9">
        <f t="shared" si="53"/>
        <v>0.22578796561604575</v>
      </c>
      <c r="E149" s="8">
        <v>2249</v>
      </c>
      <c r="F149" s="9">
        <f t="shared" si="41"/>
        <v>-3.6418166238217697E-2</v>
      </c>
      <c r="G149" s="8">
        <v>1970</v>
      </c>
      <c r="H149" s="16">
        <f t="shared" ref="H149" si="62">G149/G148-1</f>
        <v>-5.5527511357900128E-3</v>
      </c>
      <c r="I149" s="15">
        <f>VLOOKUP(A149,'SP500'!$E$2:$F$3700,2,FALSE)</f>
        <v>107.7</v>
      </c>
      <c r="J149" s="16">
        <f t="shared" si="57"/>
        <v>3.5576923076923173E-2</v>
      </c>
      <c r="K149" s="17">
        <f t="shared" si="61"/>
        <v>0.71517165008012029</v>
      </c>
    </row>
    <row r="150" spans="1:11">
      <c r="A150" s="7">
        <v>26420</v>
      </c>
      <c r="B150" s="8">
        <v>2067</v>
      </c>
      <c r="C150" s="9">
        <f t="shared" si="40"/>
        <v>-3.3660589060308554E-2</v>
      </c>
      <c r="D150" s="9">
        <f t="shared" si="53"/>
        <v>4.8174442190669353E-2</v>
      </c>
      <c r="E150" s="8">
        <v>2221</v>
      </c>
      <c r="F150" s="9">
        <f t="shared" si="41"/>
        <v>-1.2449977767896803E-2</v>
      </c>
      <c r="G150" s="8">
        <v>1896</v>
      </c>
      <c r="H150" s="16">
        <f t="shared" ref="H150" si="63">G150/G149-1</f>
        <v>-3.756345177664977E-2</v>
      </c>
      <c r="I150" s="15">
        <f>VLOOKUP(A150,'SP500'!$E$2:$F$3700,2,FALSE)</f>
        <v>109.5</v>
      </c>
      <c r="J150" s="16">
        <f t="shared" si="57"/>
        <v>9.9397590361445909E-2</v>
      </c>
      <c r="K150" s="17">
        <f t="shared" si="61"/>
        <v>0.6486134312181433</v>
      </c>
    </row>
    <row r="151" spans="1:11">
      <c r="A151" s="7">
        <v>26451</v>
      </c>
      <c r="B151" s="8">
        <v>2183</v>
      </c>
      <c r="C151" s="9">
        <f t="shared" si="40"/>
        <v>5.6119980648282608E-2</v>
      </c>
      <c r="D151" s="9">
        <f t="shared" si="53"/>
        <v>0.14713610089332629</v>
      </c>
      <c r="E151" s="8">
        <v>2254</v>
      </c>
      <c r="F151" s="9">
        <f t="shared" si="41"/>
        <v>1.4858171994597047E-2</v>
      </c>
      <c r="G151" s="8">
        <v>1936</v>
      </c>
      <c r="H151" s="16">
        <f t="shared" ref="H151" si="64">G151/G150-1</f>
        <v>2.1097046413502074E-2</v>
      </c>
      <c r="I151" s="15">
        <f>VLOOKUP(A151,'SP500'!$E$2:$F$3700,2,FALSE)</f>
        <v>107.1</v>
      </c>
      <c r="J151" s="16">
        <f t="shared" si="57"/>
        <v>7.4222668004011894E-2</v>
      </c>
      <c r="K151" s="17">
        <f t="shared" si="61"/>
        <v>0.62009439017218326</v>
      </c>
    </row>
    <row r="152" spans="1:11">
      <c r="A152" s="7">
        <v>26481</v>
      </c>
      <c r="B152" s="8">
        <v>2195</v>
      </c>
      <c r="C152" s="9">
        <f t="shared" si="40"/>
        <v>5.4970224461750039E-3</v>
      </c>
      <c r="D152" s="9">
        <f t="shared" si="53"/>
        <v>6.0898985016916374E-2</v>
      </c>
      <c r="E152" s="8">
        <v>2252</v>
      </c>
      <c r="F152" s="9">
        <f t="shared" si="41"/>
        <v>-8.8731144631770675E-4</v>
      </c>
      <c r="G152" s="8">
        <v>1930</v>
      </c>
      <c r="H152" s="16">
        <f t="shared" ref="H152" si="65">G152/G151-1</f>
        <v>-3.0991735537190257E-3</v>
      </c>
      <c r="I152" s="15">
        <f>VLOOKUP(A152,'SP500'!$E$2:$F$3700,2,FALSE)</f>
        <v>107.4</v>
      </c>
      <c r="J152" s="16">
        <f t="shared" si="57"/>
        <v>0.12343096234309625</v>
      </c>
      <c r="K152" s="17">
        <f t="shared" si="61"/>
        <v>0.59799683471395237</v>
      </c>
    </row>
    <row r="153" spans="1:11">
      <c r="A153" s="7">
        <v>26512</v>
      </c>
      <c r="B153" s="8">
        <v>2263</v>
      </c>
      <c r="C153" s="9">
        <f t="shared" si="40"/>
        <v>3.0979498861047894E-2</v>
      </c>
      <c r="D153" s="9">
        <f t="shared" si="53"/>
        <v>0.12924151696606789</v>
      </c>
      <c r="E153" s="8">
        <v>2382</v>
      </c>
      <c r="F153" s="9">
        <f t="shared" si="41"/>
        <v>5.7726465364120738E-2</v>
      </c>
      <c r="G153" s="8">
        <v>2102</v>
      </c>
      <c r="H153" s="16">
        <f t="shared" ref="H153" si="66">G153/G152-1</f>
        <v>8.9119170984455875E-2</v>
      </c>
      <c r="I153" s="15">
        <f>VLOOKUP(A153,'SP500'!$E$2:$F$3700,2,FALSE)</f>
        <v>111.1</v>
      </c>
      <c r="J153" s="16">
        <f t="shared" si="57"/>
        <v>0.12222222222222223</v>
      </c>
      <c r="K153" s="17">
        <f t="shared" si="61"/>
        <v>0.3670522317254854</v>
      </c>
    </row>
    <row r="154" spans="1:11">
      <c r="A154" s="7">
        <v>26543</v>
      </c>
      <c r="B154" s="8">
        <v>2393</v>
      </c>
      <c r="C154" s="9">
        <f t="shared" si="40"/>
        <v>5.7445868316394089E-2</v>
      </c>
      <c r="D154" s="9">
        <f t="shared" si="53"/>
        <v>0.19889779559118237</v>
      </c>
      <c r="E154" s="8">
        <v>2481</v>
      </c>
      <c r="F154" s="9">
        <f t="shared" si="41"/>
        <v>4.1561712846347687E-2</v>
      </c>
      <c r="G154" s="8">
        <v>2053</v>
      </c>
      <c r="H154" s="16">
        <f t="shared" ref="H154" si="67">G154/G153-1</f>
        <v>-2.3311132254995259E-2</v>
      </c>
      <c r="I154" s="15">
        <f>VLOOKUP(A154,'SP500'!$E$2:$F$3700,2,FALSE)</f>
        <v>110.5</v>
      </c>
      <c r="J154" s="16">
        <f t="shared" si="57"/>
        <v>0.12410986775178023</v>
      </c>
      <c r="K154" s="17">
        <f t="shared" si="61"/>
        <v>9.2534193721982433E-2</v>
      </c>
    </row>
    <row r="155" spans="1:11">
      <c r="A155" s="7">
        <v>26573</v>
      </c>
      <c r="B155" s="8">
        <v>2354</v>
      </c>
      <c r="C155" s="9">
        <f t="shared" si="40"/>
        <v>-1.629753447555371E-2</v>
      </c>
      <c r="D155" s="9">
        <f t="shared" si="53"/>
        <v>0.16189536031589347</v>
      </c>
      <c r="E155" s="8">
        <v>2485</v>
      </c>
      <c r="F155" s="9">
        <f t="shared" si="41"/>
        <v>1.6122531237403592E-3</v>
      </c>
      <c r="G155" s="8">
        <v>1995</v>
      </c>
      <c r="H155" s="16">
        <f t="shared" ref="H155" si="68">G155/G154-1</f>
        <v>-2.8251339503166051E-2</v>
      </c>
      <c r="I155" s="15">
        <f>VLOOKUP(A155,'SP500'!$E$2:$F$3700,2,FALSE)</f>
        <v>111.6</v>
      </c>
      <c r="J155" s="16">
        <f t="shared" si="57"/>
        <v>0.1847133757961783</v>
      </c>
      <c r="K155" s="17">
        <f t="shared" si="61"/>
        <v>-0.246978459593299</v>
      </c>
    </row>
    <row r="156" spans="1:11">
      <c r="A156" s="7">
        <v>26604</v>
      </c>
      <c r="B156" s="8">
        <v>2234</v>
      </c>
      <c r="C156" s="9">
        <f t="shared" si="40"/>
        <v>-5.0977060322854761E-2</v>
      </c>
      <c r="D156" s="9">
        <f t="shared" si="53"/>
        <v>7.4555074555074485E-2</v>
      </c>
      <c r="E156" s="8">
        <v>2421</v>
      </c>
      <c r="F156" s="9">
        <f t="shared" si="41"/>
        <v>-2.575452716297788E-2</v>
      </c>
      <c r="G156" s="8">
        <v>1985</v>
      </c>
      <c r="H156" s="16">
        <f t="shared" ref="H156" si="69">G156/G155-1</f>
        <v>-5.0125313283208017E-3</v>
      </c>
      <c r="I156" s="15">
        <f>VLOOKUP(A156,'SP500'!$E$2:$F$3700,2,FALSE)</f>
        <v>116.7</v>
      </c>
      <c r="J156" s="16">
        <f t="shared" si="57"/>
        <v>0.24148936170212765</v>
      </c>
      <c r="K156" s="17">
        <f t="shared" si="61"/>
        <v>-0.44101902681250932</v>
      </c>
    </row>
    <row r="157" spans="1:11">
      <c r="A157" s="7">
        <v>26634</v>
      </c>
      <c r="B157" s="8">
        <v>2419</v>
      </c>
      <c r="C157" s="9">
        <f t="shared" si="40"/>
        <v>8.2811101163831724E-2</v>
      </c>
      <c r="D157" s="9">
        <f t="shared" si="53"/>
        <v>0.13408345053914683</v>
      </c>
      <c r="E157" s="8">
        <v>2366</v>
      </c>
      <c r="F157" s="9">
        <f t="shared" si="41"/>
        <v>-2.2717885171416818E-2</v>
      </c>
      <c r="G157" s="8">
        <v>2121</v>
      </c>
      <c r="H157" s="16">
        <f t="shared" ref="H157" si="70">G157/G156-1</f>
        <v>6.8513853904282218E-2</v>
      </c>
      <c r="I157" s="15">
        <f>VLOOKUP(A157,'SP500'!$E$2:$F$3700,2,FALSE)</f>
        <v>118</v>
      </c>
      <c r="J157" s="16">
        <f t="shared" si="57"/>
        <v>0.15572967678746341</v>
      </c>
      <c r="K157" s="17">
        <f t="shared" si="61"/>
        <v>-0.42341736801218766</v>
      </c>
    </row>
    <row r="158" spans="1:11">
      <c r="A158" s="7">
        <v>26665</v>
      </c>
      <c r="B158" s="8">
        <v>2271</v>
      </c>
      <c r="C158" s="9">
        <f t="shared" si="40"/>
        <v>-6.118230673832159E-2</v>
      </c>
      <c r="D158" s="9">
        <f t="shared" si="53"/>
        <v>1.4745308310991856E-2</v>
      </c>
      <c r="E158" s="8">
        <v>2481</v>
      </c>
      <c r="F158" s="9">
        <f t="shared" si="41"/>
        <v>4.8605240912933168E-2</v>
      </c>
      <c r="G158" s="8">
        <v>2162</v>
      </c>
      <c r="H158" s="16">
        <f t="shared" ref="H158" si="71">G158/G157-1</f>
        <v>1.9330504479019295E-2</v>
      </c>
      <c r="I158" s="15">
        <f>VLOOKUP(A158,'SP500'!$E$2:$F$3700,2,FALSE)</f>
        <v>116</v>
      </c>
      <c r="J158" s="16">
        <f t="shared" si="57"/>
        <v>0.11645813282001916</v>
      </c>
      <c r="K158" s="17">
        <f t="shared" si="61"/>
        <v>-0.38116285893711183</v>
      </c>
    </row>
    <row r="159" spans="1:11">
      <c r="A159" s="7">
        <v>26696</v>
      </c>
      <c r="B159" s="8">
        <v>2226</v>
      </c>
      <c r="C159" s="9">
        <f t="shared" si="40"/>
        <v>-1.9815059445178362E-2</v>
      </c>
      <c r="D159" s="9">
        <f t="shared" si="53"/>
        <v>2.6279391424619547E-2</v>
      </c>
      <c r="E159" s="8">
        <v>2289</v>
      </c>
      <c r="F159" s="9">
        <f t="shared" si="41"/>
        <v>-7.7388149939540463E-2</v>
      </c>
      <c r="G159" s="8">
        <v>2124</v>
      </c>
      <c r="H159" s="16">
        <f t="shared" ref="H159" si="72">G159/G158-1</f>
        <v>-1.7576318223866738E-2</v>
      </c>
      <c r="I159" s="15">
        <f>VLOOKUP(A159,'SP500'!$E$2:$F$3700,2,FALSE)</f>
        <v>111.7</v>
      </c>
      <c r="J159" s="16">
        <f t="shared" si="57"/>
        <v>4.7842401500938214E-2</v>
      </c>
      <c r="K159" s="17">
        <f t="shared" si="61"/>
        <v>-0.17041110831164988</v>
      </c>
    </row>
    <row r="160" spans="1:11">
      <c r="A160" s="7">
        <v>26724</v>
      </c>
      <c r="B160" s="8">
        <v>2062</v>
      </c>
      <c r="C160" s="9">
        <f t="shared" si="40"/>
        <v>-7.3674752920035891E-2</v>
      </c>
      <c r="D160" s="9">
        <f t="shared" si="53"/>
        <v>-2.0427553444180568E-2</v>
      </c>
      <c r="E160" s="8">
        <v>2365</v>
      </c>
      <c r="F160" s="9">
        <f t="shared" si="41"/>
        <v>3.3202271734381839E-2</v>
      </c>
      <c r="G160" s="8">
        <v>2196</v>
      </c>
      <c r="H160" s="16">
        <f t="shared" ref="H160" si="73">G160/G159-1</f>
        <v>3.3898305084745672E-2</v>
      </c>
      <c r="I160" s="15">
        <f>VLOOKUP(A160,'SP500'!$E$2:$F$3700,2,FALSE)</f>
        <v>111.5</v>
      </c>
      <c r="J160" s="16">
        <f t="shared" si="57"/>
        <v>4.0111940298507509E-2</v>
      </c>
      <c r="K160" s="17">
        <f t="shared" si="61"/>
        <v>3.5390612502943536E-2</v>
      </c>
    </row>
    <row r="161" spans="1:11">
      <c r="A161" s="7">
        <v>26755</v>
      </c>
      <c r="B161" s="8">
        <v>1908</v>
      </c>
      <c r="C161" s="9">
        <f t="shared" si="40"/>
        <v>-7.4684772065955363E-2</v>
      </c>
      <c r="D161" s="9">
        <f t="shared" si="53"/>
        <v>-0.10799438990182331</v>
      </c>
      <c r="E161" s="8">
        <v>2084</v>
      </c>
      <c r="F161" s="9">
        <f t="shared" si="41"/>
        <v>-0.1188160676532769</v>
      </c>
      <c r="G161" s="8">
        <v>2195</v>
      </c>
      <c r="H161" s="16">
        <f t="shared" ref="H161" si="74">G161/G160-1</f>
        <v>-4.5537340619306033E-4</v>
      </c>
      <c r="I161" s="15">
        <f>VLOOKUP(A161,'SP500'!$E$2:$F$3700,2,FALSE)</f>
        <v>107</v>
      </c>
      <c r="J161" s="16">
        <f t="shared" si="57"/>
        <v>-6.4995357474466608E-3</v>
      </c>
      <c r="K161" s="17">
        <f t="shared" si="61"/>
        <v>0.38392931960991489</v>
      </c>
    </row>
    <row r="162" spans="1:11">
      <c r="A162" s="7">
        <v>26785</v>
      </c>
      <c r="B162" s="8">
        <v>1931</v>
      </c>
      <c r="C162" s="9">
        <f t="shared" si="40"/>
        <v>1.2054507337526221E-2</v>
      </c>
      <c r="D162" s="9">
        <f t="shared" si="53"/>
        <v>-6.5795839380745069E-2</v>
      </c>
      <c r="E162" s="8">
        <v>2266</v>
      </c>
      <c r="F162" s="9">
        <f t="shared" si="41"/>
        <v>8.7332053742802396E-2</v>
      </c>
      <c r="G162" s="8">
        <v>2299</v>
      </c>
      <c r="H162" s="16">
        <f t="shared" ref="H162" si="75">G162/G161-1</f>
        <v>4.738041002277904E-2</v>
      </c>
      <c r="I162" s="15">
        <f>VLOOKUP(A162,'SP500'!$E$2:$F$3700,2,FALSE)</f>
        <v>105</v>
      </c>
      <c r="J162" s="16">
        <f t="shared" si="57"/>
        <v>-4.1095890410958957E-2</v>
      </c>
      <c r="K162" s="17">
        <f t="shared" si="61"/>
        <v>0.69765031891864171</v>
      </c>
    </row>
    <row r="163" spans="1:11">
      <c r="A163" s="7">
        <v>26816</v>
      </c>
      <c r="B163" s="8">
        <v>2051</v>
      </c>
      <c r="C163" s="9">
        <f t="shared" si="40"/>
        <v>6.2143966856551103E-2</v>
      </c>
      <c r="D163" s="9">
        <f t="shared" si="53"/>
        <v>-6.0467246907924821E-2</v>
      </c>
      <c r="E163" s="8">
        <v>2067</v>
      </c>
      <c r="F163" s="9">
        <f t="shared" si="41"/>
        <v>-8.7819947043248026E-2</v>
      </c>
      <c r="G163" s="8">
        <v>2258</v>
      </c>
      <c r="H163" s="16">
        <f t="shared" ref="H163" si="76">G163/G162-1</f>
        <v>-1.7833840800348E-2</v>
      </c>
      <c r="I163" s="15">
        <f>VLOOKUP(A163,'SP500'!$E$2:$F$3700,2,FALSE)</f>
        <v>104.3</v>
      </c>
      <c r="J163" s="16">
        <f t="shared" si="57"/>
        <v>-2.6143790849673221E-2</v>
      </c>
      <c r="K163" s="17">
        <f t="shared" si="61"/>
        <v>0.74011153678808372</v>
      </c>
    </row>
    <row r="164" spans="1:11">
      <c r="A164" s="7">
        <v>26846</v>
      </c>
      <c r="B164" s="8">
        <v>1819</v>
      </c>
      <c r="C164" s="9">
        <f t="shared" si="40"/>
        <v>-0.11311555338859092</v>
      </c>
      <c r="D164" s="9">
        <f t="shared" si="53"/>
        <v>-0.17129840546697039</v>
      </c>
      <c r="E164" s="8">
        <v>2123</v>
      </c>
      <c r="F164" s="9">
        <f t="shared" si="41"/>
        <v>2.7092404450895113E-2</v>
      </c>
      <c r="G164" s="8">
        <v>2066</v>
      </c>
      <c r="H164" s="16">
        <f t="shared" ref="H164" si="77">G164/G163-1</f>
        <v>-8.5031000885739561E-2</v>
      </c>
      <c r="I164" s="15">
        <f>VLOOKUP(A164,'SP500'!$E$2:$F$3700,2,FALSE)</f>
        <v>108.2</v>
      </c>
      <c r="J164" s="16">
        <f t="shared" si="57"/>
        <v>7.4487895716945918E-3</v>
      </c>
      <c r="K164" s="17">
        <f t="shared" si="61"/>
        <v>0.78371779965967758</v>
      </c>
    </row>
    <row r="165" spans="1:11">
      <c r="A165" s="7">
        <v>26877</v>
      </c>
      <c r="B165" s="8">
        <v>1809</v>
      </c>
      <c r="C165" s="9">
        <f t="shared" si="40"/>
        <v>-5.4975261132490516E-3</v>
      </c>
      <c r="D165" s="9">
        <f t="shared" si="53"/>
        <v>-0.20061864781263805</v>
      </c>
      <c r="E165" s="8">
        <v>2051</v>
      </c>
      <c r="F165" s="9">
        <f t="shared" si="41"/>
        <v>-3.3914272256241218E-2</v>
      </c>
      <c r="G165" s="8">
        <v>2056</v>
      </c>
      <c r="H165" s="16">
        <f t="shared" ref="H165" si="78">G165/G164-1</f>
        <v>-4.8402710551790351E-3</v>
      </c>
      <c r="I165" s="15">
        <f>VLOOKUP(A165,'SP500'!$E$2:$F$3700,2,FALSE)</f>
        <v>104.2</v>
      </c>
      <c r="J165" s="16">
        <f t="shared" si="57"/>
        <v>-6.210621062106203E-2</v>
      </c>
      <c r="K165" s="17">
        <f t="shared" si="61"/>
        <v>0.82410742248245528</v>
      </c>
    </row>
    <row r="166" spans="1:11">
      <c r="A166" s="7">
        <v>26908</v>
      </c>
      <c r="B166" s="8">
        <v>1704</v>
      </c>
      <c r="C166" s="9">
        <f t="shared" si="40"/>
        <v>-5.804311774461024E-2</v>
      </c>
      <c r="D166" s="9">
        <f t="shared" si="53"/>
        <v>-0.28792310906811536</v>
      </c>
      <c r="E166" s="8">
        <v>1874</v>
      </c>
      <c r="F166" s="9">
        <f t="shared" si="41"/>
        <v>-8.6299366162847391E-2</v>
      </c>
      <c r="G166" s="8">
        <v>2061</v>
      </c>
      <c r="H166" s="16">
        <f t="shared" ref="H166" si="79">G166/G165-1</f>
        <v>2.4319066147859836E-3</v>
      </c>
      <c r="I166" s="15">
        <f>VLOOKUP(A166,'SP500'!$E$2:$F$3700,2,FALSE)</f>
        <v>108.4</v>
      </c>
      <c r="J166" s="16">
        <f t="shared" si="57"/>
        <v>-1.9004524886877761E-2</v>
      </c>
      <c r="K166" s="17">
        <f t="shared" si="61"/>
        <v>0.80046896073244456</v>
      </c>
    </row>
    <row r="167" spans="1:11">
      <c r="A167" s="7">
        <v>26938</v>
      </c>
      <c r="B167" s="8">
        <v>1411</v>
      </c>
      <c r="C167" s="9">
        <f t="shared" si="40"/>
        <v>-0.17194835680751175</v>
      </c>
      <c r="D167" s="9">
        <f t="shared" si="53"/>
        <v>-0.4005947323704333</v>
      </c>
      <c r="E167" s="8">
        <v>1677</v>
      </c>
      <c r="F167" s="9">
        <f t="shared" si="41"/>
        <v>-0.10512273212379941</v>
      </c>
      <c r="G167" s="8">
        <v>2052</v>
      </c>
      <c r="H167" s="16">
        <f t="shared" ref="H167" si="80">G167/G166-1</f>
        <v>-4.366812227074246E-3</v>
      </c>
      <c r="I167" s="15">
        <f>VLOOKUP(A167,'SP500'!$E$2:$F$3700,2,FALSE)</f>
        <v>108.3</v>
      </c>
      <c r="J167" s="16">
        <f t="shared" si="57"/>
        <v>-2.9569892473118253E-2</v>
      </c>
      <c r="K167" s="17">
        <f t="shared" si="61"/>
        <v>0.77035352446485694</v>
      </c>
    </row>
    <row r="168" spans="1:11">
      <c r="A168" s="7">
        <v>26969</v>
      </c>
      <c r="B168" s="8">
        <v>1402</v>
      </c>
      <c r="C168" s="9">
        <f t="shared" si="40"/>
        <v>-6.3784549964563952E-3</v>
      </c>
      <c r="D168" s="9">
        <f t="shared" si="53"/>
        <v>-0.37242614145031339</v>
      </c>
      <c r="E168" s="8">
        <v>1724</v>
      </c>
      <c r="F168" s="9">
        <f t="shared" si="41"/>
        <v>2.8026237328562909E-2</v>
      </c>
      <c r="G168" s="8">
        <v>1925</v>
      </c>
      <c r="H168" s="16">
        <f t="shared" ref="H168" si="81">G168/G167-1</f>
        <v>-6.1890838206627663E-2</v>
      </c>
      <c r="I168" s="15">
        <f>VLOOKUP(A168,'SP500'!$E$2:$F$3700,2,FALSE)</f>
        <v>96</v>
      </c>
      <c r="J168" s="16">
        <f t="shared" si="57"/>
        <v>-0.17737789203084831</v>
      </c>
      <c r="K168" s="17">
        <f t="shared" si="61"/>
        <v>0.78908950641667031</v>
      </c>
    </row>
    <row r="169" spans="1:11">
      <c r="A169" s="7">
        <v>26999</v>
      </c>
      <c r="B169" s="8">
        <v>1288</v>
      </c>
      <c r="C169" s="9">
        <f t="shared" si="40"/>
        <v>-8.1312410841654748E-2</v>
      </c>
      <c r="D169" s="9">
        <f t="shared" si="53"/>
        <v>-0.46754857379082271</v>
      </c>
      <c r="E169" s="8">
        <v>1526</v>
      </c>
      <c r="F169" s="9">
        <f t="shared" si="41"/>
        <v>-0.11484918793503485</v>
      </c>
      <c r="G169" s="8">
        <v>1869</v>
      </c>
      <c r="H169" s="16">
        <f t="shared" ref="H169" si="82">G169/G168-1</f>
        <v>-2.9090909090909056E-2</v>
      </c>
      <c r="I169" s="15">
        <f>VLOOKUP(A169,'SP500'!$E$2:$F$3700,2,FALSE)</f>
        <v>97.5</v>
      </c>
      <c r="J169" s="16">
        <f t="shared" si="57"/>
        <v>-0.17372881355932202</v>
      </c>
      <c r="K169" s="17">
        <f t="shared" si="61"/>
        <v>0.84649706566347938</v>
      </c>
    </row>
    <row r="170" spans="1:11">
      <c r="A170" s="7">
        <v>27030</v>
      </c>
      <c r="B170" s="8">
        <v>1331</v>
      </c>
      <c r="C170" s="9">
        <f t="shared" si="40"/>
        <v>3.3385093167701774E-2</v>
      </c>
      <c r="D170" s="9">
        <f t="shared" si="53"/>
        <v>-0.41391457507705853</v>
      </c>
      <c r="E170" s="8">
        <v>1451</v>
      </c>
      <c r="F170" s="9">
        <f t="shared" si="41"/>
        <v>-4.914809960681521E-2</v>
      </c>
      <c r="G170" s="8">
        <v>1932</v>
      </c>
      <c r="H170" s="16">
        <f t="shared" ref="H170" si="83">G170/G169-1</f>
        <v>3.3707865168539408E-2</v>
      </c>
      <c r="I170" s="15">
        <f>VLOOKUP(A170,'SP500'!$E$2:$F$3700,2,FALSE)</f>
        <v>96.6</v>
      </c>
      <c r="J170" s="16">
        <f t="shared" si="57"/>
        <v>-0.16724137931034488</v>
      </c>
      <c r="K170" s="17">
        <f t="shared" si="61"/>
        <v>0.82987219416237867</v>
      </c>
    </row>
    <row r="171" spans="1:11">
      <c r="A171" s="7">
        <v>27061</v>
      </c>
      <c r="B171" s="8">
        <v>1360</v>
      </c>
      <c r="C171" s="9">
        <f t="shared" si="40"/>
        <v>2.1788129226145703E-2</v>
      </c>
      <c r="D171" s="9">
        <f t="shared" si="53"/>
        <v>-0.3890386343216532</v>
      </c>
      <c r="E171" s="8">
        <v>1752</v>
      </c>
      <c r="F171" s="9">
        <f t="shared" si="41"/>
        <v>0.20744314266023434</v>
      </c>
      <c r="G171" s="8">
        <v>1938</v>
      </c>
      <c r="H171" s="16">
        <f t="shared" ref="H171" si="84">G171/G170-1</f>
        <v>3.1055900621117516E-3</v>
      </c>
      <c r="I171" s="15">
        <f>VLOOKUP(A171,'SP500'!$E$2:$F$3700,2,FALSE)</f>
        <v>96.2</v>
      </c>
      <c r="J171" s="16">
        <f t="shared" si="57"/>
        <v>-0.13876454789615045</v>
      </c>
      <c r="K171" s="17">
        <f t="shared" si="61"/>
        <v>0.82368581928663853</v>
      </c>
    </row>
    <row r="172" spans="1:11">
      <c r="A172" s="7">
        <v>27089</v>
      </c>
      <c r="B172" s="8">
        <v>1440</v>
      </c>
      <c r="C172" s="9">
        <f t="shared" si="40"/>
        <v>5.8823529411764719E-2</v>
      </c>
      <c r="D172" s="9">
        <f t="shared" si="53"/>
        <v>-0.30164888457807948</v>
      </c>
      <c r="E172" s="8">
        <v>1555</v>
      </c>
      <c r="F172" s="9">
        <f t="shared" si="41"/>
        <v>-0.11244292237442921</v>
      </c>
      <c r="G172" s="8">
        <v>1806</v>
      </c>
      <c r="H172" s="16">
        <f t="shared" ref="H172" si="85">G172/G171-1</f>
        <v>-6.8111455108359142E-2</v>
      </c>
      <c r="I172" s="15">
        <f>VLOOKUP(A172,'SP500'!$E$2:$F$3700,2,FALSE)</f>
        <v>94</v>
      </c>
      <c r="J172" s="16">
        <f t="shared" si="57"/>
        <v>-0.15695067264573992</v>
      </c>
      <c r="K172" s="17">
        <f t="shared" si="61"/>
        <v>0.77409841171682314</v>
      </c>
    </row>
    <row r="173" spans="1:11">
      <c r="A173" s="7">
        <v>27120</v>
      </c>
      <c r="B173" s="8">
        <v>1254</v>
      </c>
      <c r="C173" s="9">
        <f t="shared" si="40"/>
        <v>-0.12916666666666665</v>
      </c>
      <c r="D173" s="9">
        <f t="shared" si="53"/>
        <v>-0.34276729559748431</v>
      </c>
      <c r="E173" s="8">
        <v>1607</v>
      </c>
      <c r="F173" s="9">
        <f t="shared" si="41"/>
        <v>3.3440514469453397E-2</v>
      </c>
      <c r="G173" s="8">
        <v>1830</v>
      </c>
      <c r="H173" s="16">
        <f t="shared" ref="H173" si="86">G173/G172-1</f>
        <v>1.3289036544850585E-2</v>
      </c>
      <c r="I173" s="15">
        <f>VLOOKUP(A173,'SP500'!$E$2:$F$3700,2,FALSE)</f>
        <v>90.3</v>
      </c>
      <c r="J173" s="16">
        <f t="shared" si="57"/>
        <v>-0.15607476635514017</v>
      </c>
      <c r="K173" s="17">
        <f t="shared" si="61"/>
        <v>0.72392727944869106</v>
      </c>
    </row>
    <row r="174" spans="1:11">
      <c r="A174" s="7">
        <v>27150</v>
      </c>
      <c r="B174" s="8">
        <v>1138</v>
      </c>
      <c r="C174" s="9">
        <f t="shared" si="40"/>
        <v>-9.2503987240829311E-2</v>
      </c>
      <c r="D174" s="9">
        <f t="shared" si="53"/>
        <v>-0.4106680476437079</v>
      </c>
      <c r="E174" s="8">
        <v>1426</v>
      </c>
      <c r="F174" s="9">
        <f t="shared" si="41"/>
        <v>-0.11263223397635347</v>
      </c>
      <c r="G174" s="8">
        <v>1715</v>
      </c>
      <c r="H174" s="16">
        <f t="shared" ref="H174" si="87">G174/G173-1</f>
        <v>-6.2841530054644767E-2</v>
      </c>
      <c r="I174" s="15">
        <f>VLOOKUP(A174,'SP500'!$E$2:$F$3700,2,FALSE)</f>
        <v>87.3</v>
      </c>
      <c r="J174" s="16">
        <f t="shared" si="57"/>
        <v>-0.16857142857142859</v>
      </c>
      <c r="K174" s="17">
        <f t="shared" si="61"/>
        <v>0.70800304353679944</v>
      </c>
    </row>
    <row r="175" spans="1:11">
      <c r="A175" s="7">
        <v>27181</v>
      </c>
      <c r="B175" s="8">
        <v>1086</v>
      </c>
      <c r="C175" s="9">
        <f t="shared" si="40"/>
        <v>-4.5694200351493852E-2</v>
      </c>
      <c r="D175" s="9">
        <f t="shared" si="53"/>
        <v>-0.47050219405168214</v>
      </c>
      <c r="E175" s="8">
        <v>1513</v>
      </c>
      <c r="F175" s="9">
        <f t="shared" si="41"/>
        <v>6.1009817671809241E-2</v>
      </c>
      <c r="G175" s="8">
        <v>1897</v>
      </c>
      <c r="H175" s="16">
        <f t="shared" ref="H175" si="88">G175/G174-1</f>
        <v>0.10612244897959178</v>
      </c>
      <c r="I175" s="15">
        <f>VLOOKUP(A175,'SP500'!$E$2:$F$3700,2,FALSE)</f>
        <v>86</v>
      </c>
      <c r="J175" s="16">
        <f t="shared" si="57"/>
        <v>-0.17545541706615531</v>
      </c>
      <c r="K175" s="17">
        <f t="shared" si="61"/>
        <v>0.72479419059977512</v>
      </c>
    </row>
    <row r="176" spans="1:11">
      <c r="A176" s="7">
        <v>27211</v>
      </c>
      <c r="B176" s="8">
        <v>1002</v>
      </c>
      <c r="C176" s="9">
        <f t="shared" si="40"/>
        <v>-7.7348066298342566E-2</v>
      </c>
      <c r="D176" s="9">
        <f t="shared" si="53"/>
        <v>-0.44914788345244638</v>
      </c>
      <c r="E176" s="8">
        <v>1316</v>
      </c>
      <c r="F176" s="9">
        <f t="shared" si="41"/>
        <v>-0.13020489094514209</v>
      </c>
      <c r="G176" s="8">
        <v>1695</v>
      </c>
      <c r="H176" s="16">
        <f t="shared" ref="H176" si="89">G176/G175-1</f>
        <v>-0.10648392198207701</v>
      </c>
      <c r="I176" s="15">
        <f>VLOOKUP(A176,'SP500'!$E$2:$F$3700,2,FALSE)</f>
        <v>79.3</v>
      </c>
      <c r="J176" s="16">
        <f t="shared" si="57"/>
        <v>-0.26709796672828101</v>
      </c>
      <c r="K176" s="17">
        <f t="shared" si="61"/>
        <v>0.71961990091936223</v>
      </c>
    </row>
    <row r="177" spans="1:11">
      <c r="A177" s="7">
        <v>27242</v>
      </c>
      <c r="B177" s="8">
        <v>917</v>
      </c>
      <c r="C177" s="9">
        <f t="shared" si="40"/>
        <v>-8.4830339321357306E-2</v>
      </c>
      <c r="D177" s="9">
        <f t="shared" si="53"/>
        <v>-0.49309010503040351</v>
      </c>
      <c r="E177" s="8">
        <v>1142</v>
      </c>
      <c r="F177" s="9">
        <f t="shared" si="41"/>
        <v>-0.13221884498480241</v>
      </c>
      <c r="G177" s="8">
        <v>1634</v>
      </c>
      <c r="H177" s="16">
        <f t="shared" ref="H177" si="90">G177/G176-1</f>
        <v>-3.5988200589970543E-2</v>
      </c>
      <c r="I177" s="15">
        <f>VLOOKUP(A177,'SP500'!$E$2:$F$3700,2,FALSE)</f>
        <v>72.2</v>
      </c>
      <c r="J177" s="16">
        <f t="shared" si="57"/>
        <v>-0.30710172744721687</v>
      </c>
      <c r="K177" s="17">
        <f t="shared" si="61"/>
        <v>0.67464765717320907</v>
      </c>
    </row>
    <row r="178" spans="1:11">
      <c r="A178" s="7">
        <v>27273</v>
      </c>
      <c r="B178" s="8">
        <v>840</v>
      </c>
      <c r="C178" s="9">
        <f t="shared" si="40"/>
        <v>-8.3969465648854991E-2</v>
      </c>
      <c r="D178" s="9">
        <f t="shared" si="53"/>
        <v>-0.50704225352112675</v>
      </c>
      <c r="E178" s="8">
        <v>1150</v>
      </c>
      <c r="F178" s="9">
        <f t="shared" si="41"/>
        <v>7.0052539404552583E-3</v>
      </c>
      <c r="G178" s="8">
        <v>1651</v>
      </c>
      <c r="H178" s="16">
        <f t="shared" ref="H178" si="91">G178/G177-1</f>
        <v>1.0403916768665811E-2</v>
      </c>
      <c r="I178" s="15">
        <f>VLOOKUP(A178,'SP500'!$E$2:$F$3700,2,FALSE)</f>
        <v>63.5</v>
      </c>
      <c r="J178" s="16">
        <f t="shared" si="57"/>
        <v>-0.41420664206642066</v>
      </c>
      <c r="K178" s="17">
        <f t="shared" si="61"/>
        <v>0.71568163757476355</v>
      </c>
    </row>
    <row r="179" spans="1:11">
      <c r="A179" s="7">
        <v>27303</v>
      </c>
      <c r="B179" s="8">
        <v>824</v>
      </c>
      <c r="C179" s="9">
        <f t="shared" si="40"/>
        <v>-1.9047619047619091E-2</v>
      </c>
      <c r="D179" s="9">
        <f t="shared" si="53"/>
        <v>-0.41601700921332385</v>
      </c>
      <c r="E179" s="8">
        <v>1070</v>
      </c>
      <c r="F179" s="9">
        <f t="shared" si="41"/>
        <v>-6.956521739130439E-2</v>
      </c>
      <c r="G179" s="8">
        <v>1630</v>
      </c>
      <c r="H179" s="16">
        <f t="shared" ref="H179" si="92">G179/G178-1</f>
        <v>-1.2719563900666309E-2</v>
      </c>
      <c r="I179" s="15">
        <f>VLOOKUP(A179,'SP500'!$E$2:$F$3700,2,FALSE)</f>
        <v>73.900000000000006</v>
      </c>
      <c r="J179" s="16">
        <f t="shared" si="57"/>
        <v>-0.31763619575253921</v>
      </c>
      <c r="K179" s="17">
        <f t="shared" si="61"/>
        <v>0.58341373883831615</v>
      </c>
    </row>
    <row r="180" spans="1:11">
      <c r="A180" s="7">
        <v>27334</v>
      </c>
      <c r="B180" s="8">
        <v>783</v>
      </c>
      <c r="C180" s="9">
        <f t="shared" si="40"/>
        <v>-4.9757281553398092E-2</v>
      </c>
      <c r="D180" s="9">
        <f t="shared" si="53"/>
        <v>-0.44151212553495012</v>
      </c>
      <c r="E180" s="8">
        <v>1026</v>
      </c>
      <c r="F180" s="9">
        <f t="shared" si="41"/>
        <v>-4.1121495327102853E-2</v>
      </c>
      <c r="G180" s="8">
        <v>1590</v>
      </c>
      <c r="H180" s="16">
        <f t="shared" ref="H180" si="93">G180/G179-1</f>
        <v>-2.4539877300613466E-2</v>
      </c>
      <c r="I180" s="15">
        <f>VLOOKUP(A180,'SP500'!$E$2:$F$3700,2,FALSE)</f>
        <v>70</v>
      </c>
      <c r="J180" s="16">
        <f t="shared" si="57"/>
        <v>-0.27083333333333337</v>
      </c>
      <c r="K180" s="17">
        <f t="shared" si="61"/>
        <v>0.64113095571942669</v>
      </c>
    </row>
    <row r="181" spans="1:11">
      <c r="A181" s="7">
        <v>27364</v>
      </c>
      <c r="B181" s="8">
        <v>869</v>
      </c>
      <c r="C181" s="9">
        <f t="shared" si="40"/>
        <v>0.10983397190293731</v>
      </c>
      <c r="D181" s="9">
        <f t="shared" si="53"/>
        <v>-0.3253105590062112</v>
      </c>
      <c r="E181" s="8">
        <v>975</v>
      </c>
      <c r="F181" s="9">
        <f t="shared" si="41"/>
        <v>-4.9707602339181256E-2</v>
      </c>
      <c r="G181" s="8">
        <v>1540</v>
      </c>
      <c r="H181" s="16">
        <f t="shared" ref="H181" si="94">G181/G180-1</f>
        <v>-3.1446540880503138E-2</v>
      </c>
      <c r="I181" s="15">
        <f>VLOOKUP(A181,'SP500'!$E$2:$F$3700,2,FALSE)</f>
        <v>68.599999999999994</v>
      </c>
      <c r="J181" s="16">
        <f t="shared" si="57"/>
        <v>-0.29641025641025642</v>
      </c>
      <c r="K181" s="17">
        <f t="shared" si="61"/>
        <v>0.45307999421512302</v>
      </c>
    </row>
    <row r="182" spans="1:11">
      <c r="A182" s="7">
        <v>27395</v>
      </c>
      <c r="B182" s="8">
        <v>726</v>
      </c>
      <c r="C182" s="9">
        <f t="shared" si="40"/>
        <v>-0.16455696202531644</v>
      </c>
      <c r="D182" s="9">
        <f t="shared" si="53"/>
        <v>-0.45454545454545459</v>
      </c>
      <c r="E182" s="8">
        <v>1032</v>
      </c>
      <c r="F182" s="9">
        <f t="shared" si="41"/>
        <v>5.8461538461538565E-2</v>
      </c>
      <c r="G182" s="8">
        <v>1588</v>
      </c>
      <c r="H182" s="16">
        <f t="shared" ref="H182" si="95">G182/G181-1</f>
        <v>3.1168831168831179E-2</v>
      </c>
      <c r="I182" s="15">
        <f>VLOOKUP(A182,'SP500'!$E$2:$F$3700,2,FALSE)</f>
        <v>77</v>
      </c>
      <c r="J182" s="16">
        <f t="shared" si="57"/>
        <v>-0.20289855072463758</v>
      </c>
      <c r="K182" s="17">
        <f t="shared" si="61"/>
        <v>0.49445866854887843</v>
      </c>
    </row>
    <row r="183" spans="1:11">
      <c r="A183" s="7">
        <v>27426</v>
      </c>
      <c r="B183" s="8">
        <v>729</v>
      </c>
      <c r="C183" s="9">
        <f t="shared" si="40"/>
        <v>4.1322314049587749E-3</v>
      </c>
      <c r="D183" s="9">
        <f t="shared" si="53"/>
        <v>-0.46397058823529413</v>
      </c>
      <c r="E183" s="8">
        <v>904</v>
      </c>
      <c r="F183" s="9">
        <f t="shared" si="41"/>
        <v>-0.12403100775193798</v>
      </c>
      <c r="G183" s="8">
        <v>1346</v>
      </c>
      <c r="H183" s="16">
        <f t="shared" ref="H183" si="96">G183/G182-1</f>
        <v>-0.15239294710327456</v>
      </c>
      <c r="I183" s="15">
        <f>VLOOKUP(A183,'SP500'!$E$2:$F$3700,2,FALSE)</f>
        <v>81.599999999999994</v>
      </c>
      <c r="J183" s="16">
        <f t="shared" si="57"/>
        <v>-0.15176715176715183</v>
      </c>
      <c r="K183" s="17">
        <f t="shared" si="61"/>
        <v>0.417305252715644</v>
      </c>
    </row>
    <row r="184" spans="1:11">
      <c r="A184" s="7">
        <v>27454</v>
      </c>
      <c r="B184" s="8">
        <v>709</v>
      </c>
      <c r="C184" s="9">
        <f t="shared" si="40"/>
        <v>-2.7434842249657088E-2</v>
      </c>
      <c r="D184" s="9">
        <f t="shared" si="53"/>
        <v>-0.50763888888888886</v>
      </c>
      <c r="E184" s="8">
        <v>993</v>
      </c>
      <c r="F184" s="9">
        <f t="shared" si="41"/>
        <v>9.8451327433628277E-2</v>
      </c>
      <c r="G184" s="8">
        <v>1293</v>
      </c>
      <c r="H184" s="16">
        <f t="shared" ref="H184" si="97">G184/G183-1</f>
        <v>-3.9375928677563121E-2</v>
      </c>
      <c r="I184" s="15">
        <f>VLOOKUP(A184,'SP500'!$E$2:$F$3700,2,FALSE)</f>
        <v>83.4</v>
      </c>
      <c r="J184" s="16">
        <f t="shared" si="57"/>
        <v>-0.1127659574468084</v>
      </c>
      <c r="K184" s="17">
        <f t="shared" si="61"/>
        <v>0.20092431292871957</v>
      </c>
    </row>
    <row r="185" spans="1:11">
      <c r="A185" s="7">
        <v>27485</v>
      </c>
      <c r="B185" s="8">
        <v>866</v>
      </c>
      <c r="C185" s="9">
        <f t="shared" si="40"/>
        <v>0.22143864598025398</v>
      </c>
      <c r="D185" s="9">
        <f t="shared" si="53"/>
        <v>-0.3094098883572568</v>
      </c>
      <c r="E185" s="8">
        <v>1005</v>
      </c>
      <c r="F185" s="9">
        <f t="shared" si="41"/>
        <v>1.2084592145015005E-2</v>
      </c>
      <c r="G185" s="8">
        <v>1278</v>
      </c>
      <c r="H185" s="16">
        <f t="shared" ref="H185" si="98">G185/G184-1</f>
        <v>-1.1600928074245953E-2</v>
      </c>
      <c r="I185" s="15">
        <f>VLOOKUP(A185,'SP500'!$E$2:$F$3700,2,FALSE)</f>
        <v>87.3</v>
      </c>
      <c r="J185" s="16">
        <f t="shared" si="57"/>
        <v>-3.3222591362126241E-2</v>
      </c>
      <c r="K185" s="17">
        <f t="shared" si="61"/>
        <v>0.35145253330475407</v>
      </c>
    </row>
    <row r="186" spans="1:11">
      <c r="A186" s="7">
        <v>27515</v>
      </c>
      <c r="B186" s="8">
        <v>914</v>
      </c>
      <c r="C186" s="9">
        <f t="shared" si="40"/>
        <v>5.5427251732101723E-2</v>
      </c>
      <c r="D186" s="9">
        <f t="shared" si="53"/>
        <v>-0.19683655536028122</v>
      </c>
      <c r="E186" s="8">
        <v>1121</v>
      </c>
      <c r="F186" s="9">
        <f t="shared" si="41"/>
        <v>0.11542288557213931</v>
      </c>
      <c r="G186" s="8">
        <v>1349</v>
      </c>
      <c r="H186" s="16">
        <f t="shared" ref="H186" si="99">G186/G185-1</f>
        <v>5.555555555555558E-2</v>
      </c>
      <c r="I186" s="15">
        <f>VLOOKUP(A186,'SP500'!$E$2:$F$3700,2,FALSE)</f>
        <v>91.2</v>
      </c>
      <c r="J186" s="16">
        <f t="shared" si="57"/>
        <v>4.4673539518900407E-2</v>
      </c>
      <c r="K186" s="17">
        <f t="shared" si="61"/>
        <v>0.60713169914061538</v>
      </c>
    </row>
    <row r="187" spans="1:11">
      <c r="A187" s="7">
        <v>27546</v>
      </c>
      <c r="B187" s="8">
        <v>946</v>
      </c>
      <c r="C187" s="9">
        <f t="shared" si="40"/>
        <v>3.5010940919037115E-2</v>
      </c>
      <c r="D187" s="9">
        <f t="shared" si="53"/>
        <v>-0.12891344383057091</v>
      </c>
      <c r="E187" s="8">
        <v>1087</v>
      </c>
      <c r="F187" s="9">
        <f t="shared" si="41"/>
        <v>-3.0330062444246186E-2</v>
      </c>
      <c r="G187" s="8">
        <v>1234</v>
      </c>
      <c r="H187" s="16">
        <f t="shared" ref="H187" si="100">G187/G186-1</f>
        <v>-8.524833209785021E-2</v>
      </c>
      <c r="I187" s="15">
        <f>VLOOKUP(A187,'SP500'!$E$2:$F$3700,2,FALSE)</f>
        <v>95.2</v>
      </c>
      <c r="J187" s="16">
        <f t="shared" si="57"/>
        <v>0.10697674418604652</v>
      </c>
      <c r="K187" s="17">
        <f t="shared" si="61"/>
        <v>0.75304117159164985</v>
      </c>
    </row>
    <row r="188" spans="1:11">
      <c r="A188" s="7">
        <v>27576</v>
      </c>
      <c r="B188" s="8">
        <v>1020</v>
      </c>
      <c r="C188" s="9">
        <f t="shared" si="40"/>
        <v>7.8224101479915431E-2</v>
      </c>
      <c r="D188" s="9">
        <f t="shared" si="53"/>
        <v>1.7964071856287456E-2</v>
      </c>
      <c r="E188" s="8">
        <v>1226</v>
      </c>
      <c r="F188" s="9">
        <f t="shared" si="41"/>
        <v>0.12787488500459987</v>
      </c>
      <c r="G188" s="8">
        <v>1276</v>
      </c>
      <c r="H188" s="16">
        <f t="shared" ref="H188" si="101">G188/G187-1</f>
        <v>3.4035656401944836E-2</v>
      </c>
      <c r="I188" s="15">
        <f>VLOOKUP(A188,'SP500'!$E$2:$F$3700,2,FALSE)</f>
        <v>88.8</v>
      </c>
      <c r="J188" s="16">
        <f t="shared" si="57"/>
        <v>0.11979823455233296</v>
      </c>
      <c r="K188" s="17">
        <f t="shared" si="61"/>
        <v>0.82161658164881413</v>
      </c>
    </row>
    <row r="189" spans="1:11">
      <c r="A189" s="7">
        <v>27607</v>
      </c>
      <c r="B189" s="8">
        <v>994</v>
      </c>
      <c r="C189" s="9">
        <f t="shared" si="40"/>
        <v>-2.5490196078431393E-2</v>
      </c>
      <c r="D189" s="9">
        <f t="shared" si="53"/>
        <v>8.3969465648854991E-2</v>
      </c>
      <c r="E189" s="8">
        <v>1260</v>
      </c>
      <c r="F189" s="9">
        <f t="shared" si="41"/>
        <v>2.7732463295269127E-2</v>
      </c>
      <c r="G189" s="8">
        <v>1290</v>
      </c>
      <c r="H189" s="16">
        <f t="shared" ref="H189" si="102">G189/G188-1</f>
        <v>1.097178683385569E-2</v>
      </c>
      <c r="I189" s="15">
        <f>VLOOKUP(A189,'SP500'!$E$2:$F$3700,2,FALSE)</f>
        <v>86.9</v>
      </c>
      <c r="J189" s="16">
        <f t="shared" si="57"/>
        <v>0.20360110803324094</v>
      </c>
      <c r="K189" s="17">
        <f t="shared" si="61"/>
        <v>0.86551259530313307</v>
      </c>
    </row>
    <row r="190" spans="1:11">
      <c r="A190" s="7">
        <v>27638</v>
      </c>
      <c r="B190" s="8">
        <v>1064</v>
      </c>
      <c r="C190" s="9">
        <f t="shared" si="40"/>
        <v>7.0422535211267512E-2</v>
      </c>
      <c r="D190" s="9">
        <f t="shared" si="53"/>
        <v>0.26666666666666661</v>
      </c>
      <c r="E190" s="8">
        <v>1264</v>
      </c>
      <c r="F190" s="9">
        <f t="shared" si="41"/>
        <v>3.1746031746031633E-3</v>
      </c>
      <c r="G190" s="8">
        <v>1333</v>
      </c>
      <c r="H190" s="16">
        <f t="shared" ref="H190" si="103">G190/G189-1</f>
        <v>3.3333333333333437E-2</v>
      </c>
      <c r="I190" s="15">
        <f>VLOOKUP(A190,'SP500'!$E$2:$F$3700,2,FALSE)</f>
        <v>83.9</v>
      </c>
      <c r="J190" s="16">
        <f t="shared" si="57"/>
        <v>0.32125984251968509</v>
      </c>
      <c r="K190" s="17">
        <f t="shared" si="61"/>
        <v>0.89774517640711071</v>
      </c>
    </row>
    <row r="191" spans="1:11">
      <c r="A191" s="7">
        <v>27668</v>
      </c>
      <c r="B191" s="8">
        <v>1096</v>
      </c>
      <c r="C191" s="9">
        <f t="shared" si="40"/>
        <v>3.007518796992481E-2</v>
      </c>
      <c r="D191" s="9">
        <f t="shared" si="53"/>
        <v>0.33009708737864085</v>
      </c>
      <c r="E191" s="8">
        <v>1344</v>
      </c>
      <c r="F191" s="9">
        <f t="shared" si="41"/>
        <v>6.3291139240506222E-2</v>
      </c>
      <c r="G191" s="8">
        <v>1134</v>
      </c>
      <c r="H191" s="16">
        <f t="shared" ref="H191" si="104">G191/G190-1</f>
        <v>-0.14928732183045756</v>
      </c>
      <c r="I191" s="15">
        <f>VLOOKUP(A191,'SP500'!$E$2:$F$3700,2,FALSE)</f>
        <v>89</v>
      </c>
      <c r="J191" s="16">
        <f t="shared" si="57"/>
        <v>0.20433017591339642</v>
      </c>
      <c r="K191" s="17">
        <f t="shared" si="61"/>
        <v>0.88872312570097278</v>
      </c>
    </row>
    <row r="192" spans="1:11">
      <c r="A192" s="7">
        <v>27699</v>
      </c>
      <c r="B192" s="8">
        <v>1110</v>
      </c>
      <c r="C192" s="9">
        <f t="shared" si="40"/>
        <v>1.2773722627737127E-2</v>
      </c>
      <c r="D192" s="9">
        <f t="shared" si="53"/>
        <v>0.41762452107279691</v>
      </c>
      <c r="E192" s="8">
        <v>1360</v>
      </c>
      <c r="F192" s="9">
        <f t="shared" si="41"/>
        <v>1.1904761904761862E-2</v>
      </c>
      <c r="G192" s="8">
        <v>1383</v>
      </c>
      <c r="H192" s="16">
        <f t="shared" ref="H192" si="105">G192/G191-1</f>
        <v>0.21957671957671954</v>
      </c>
      <c r="I192" s="15">
        <f>VLOOKUP(A192,'SP500'!$E$2:$F$3700,2,FALSE)</f>
        <v>91.2</v>
      </c>
      <c r="J192" s="16">
        <f t="shared" si="57"/>
        <v>0.30285714285714294</v>
      </c>
      <c r="K192" s="17">
        <f t="shared" si="61"/>
        <v>0.90983626237766269</v>
      </c>
    </row>
    <row r="193" spans="1:11">
      <c r="A193" s="7">
        <v>27729</v>
      </c>
      <c r="B193" s="8">
        <v>1091</v>
      </c>
      <c r="C193" s="9">
        <f t="shared" si="40"/>
        <v>-1.7117117117117164E-2</v>
      </c>
      <c r="D193" s="9">
        <f t="shared" si="53"/>
        <v>0.25546605293440727</v>
      </c>
      <c r="E193" s="8">
        <v>1321</v>
      </c>
      <c r="F193" s="9">
        <f t="shared" si="41"/>
        <v>-2.8676470588235303E-2</v>
      </c>
      <c r="G193" s="8">
        <v>1306</v>
      </c>
      <c r="H193" s="16">
        <f t="shared" ref="H193" si="106">G193/G192-1</f>
        <v>-5.567606652205348E-2</v>
      </c>
      <c r="I193" s="15">
        <f>VLOOKUP(A193,'SP500'!$E$2:$F$3700,2,FALSE)</f>
        <v>90.2</v>
      </c>
      <c r="J193" s="16">
        <f t="shared" si="57"/>
        <v>0.31486880466472322</v>
      </c>
      <c r="K193" s="17">
        <f t="shared" si="61"/>
        <v>0.91537168369610999</v>
      </c>
    </row>
    <row r="194" spans="1:11">
      <c r="A194" s="7">
        <v>27760</v>
      </c>
      <c r="B194" s="8">
        <v>1195</v>
      </c>
      <c r="C194" s="9">
        <f t="shared" si="40"/>
        <v>9.5325389550870776E-2</v>
      </c>
      <c r="D194" s="9">
        <f t="shared" si="53"/>
        <v>0.64600550964187331</v>
      </c>
      <c r="E194" s="8">
        <v>1367</v>
      </c>
      <c r="F194" s="9">
        <f t="shared" si="41"/>
        <v>3.4822104466313508E-2</v>
      </c>
      <c r="G194" s="8">
        <v>1258</v>
      </c>
      <c r="H194" s="16">
        <f t="shared" ref="H194" si="107">G194/G193-1</f>
        <v>-3.6753445635528292E-2</v>
      </c>
      <c r="I194" s="15">
        <f>VLOOKUP(A194,'SP500'!$E$2:$F$3700,2,FALSE)</f>
        <v>100.9</v>
      </c>
      <c r="J194" s="16">
        <f t="shared" si="57"/>
        <v>0.31038961038961044</v>
      </c>
      <c r="K194" s="17">
        <f t="shared" si="61"/>
        <v>0.94161051283372577</v>
      </c>
    </row>
    <row r="195" spans="1:11">
      <c r="A195" s="7">
        <v>27791</v>
      </c>
      <c r="B195" s="8">
        <v>1190</v>
      </c>
      <c r="C195" s="9">
        <f t="shared" si="40"/>
        <v>-4.1841004184099972E-3</v>
      </c>
      <c r="D195" s="9">
        <f t="shared" si="53"/>
        <v>0.63237311385459538</v>
      </c>
      <c r="E195" s="8">
        <v>1538</v>
      </c>
      <c r="F195" s="9">
        <f t="shared" si="41"/>
        <v>0.12509144111192394</v>
      </c>
      <c r="G195" s="8">
        <v>1311</v>
      </c>
      <c r="H195" s="16">
        <f t="shared" ref="H195" si="108">G195/G194-1</f>
        <v>4.2130365659777347E-2</v>
      </c>
      <c r="I195" s="15">
        <f>VLOOKUP(A195,'SP500'!$E$2:$F$3700,2,FALSE)</f>
        <v>99.7</v>
      </c>
      <c r="J195" s="16">
        <f t="shared" si="57"/>
        <v>0.22181372549019618</v>
      </c>
      <c r="K195" s="17">
        <f t="shared" si="61"/>
        <v>0.9039240763636841</v>
      </c>
    </row>
    <row r="196" spans="1:11">
      <c r="A196" s="7">
        <v>27820</v>
      </c>
      <c r="B196" s="8">
        <v>1164</v>
      </c>
      <c r="C196" s="9">
        <f t="shared" ref="C196:C259" si="109">B196/B195-1</f>
        <v>-2.1848739495798353E-2</v>
      </c>
      <c r="D196" s="9">
        <f t="shared" si="53"/>
        <v>0.64174894217207323</v>
      </c>
      <c r="E196" s="8">
        <v>1421</v>
      </c>
      <c r="F196" s="9">
        <f t="shared" ref="F196:F259" si="110">E196/E195-1</f>
        <v>-7.6072821846553951E-2</v>
      </c>
      <c r="G196" s="8">
        <v>1347</v>
      </c>
      <c r="H196" s="16">
        <f t="shared" ref="H196" si="111">G196/G195-1</f>
        <v>2.7459954233409523E-2</v>
      </c>
      <c r="I196" s="15">
        <f>VLOOKUP(A196,'SP500'!$E$2:$F$3700,2,FALSE)</f>
        <v>102.8</v>
      </c>
      <c r="J196" s="16">
        <f t="shared" si="57"/>
        <v>0.23261390887290156</v>
      </c>
      <c r="K196" s="17">
        <f t="shared" si="61"/>
        <v>0.86161636939135666</v>
      </c>
    </row>
    <row r="197" spans="1:11">
      <c r="A197" s="7">
        <v>27851</v>
      </c>
      <c r="B197" s="8">
        <v>1132</v>
      </c>
      <c r="C197" s="9">
        <f t="shared" si="109"/>
        <v>-2.7491408934707917E-2</v>
      </c>
      <c r="D197" s="9">
        <f t="shared" si="53"/>
        <v>0.30715935334872979</v>
      </c>
      <c r="E197" s="8">
        <v>1395</v>
      </c>
      <c r="F197" s="9">
        <f t="shared" si="110"/>
        <v>-1.8296973961998586E-2</v>
      </c>
      <c r="G197" s="8">
        <v>1332</v>
      </c>
      <c r="H197" s="16">
        <f t="shared" ref="H197" si="112">G197/G196-1</f>
        <v>-1.1135857461024523E-2</v>
      </c>
      <c r="I197" s="15">
        <f>VLOOKUP(A197,'SP500'!$E$2:$F$3700,2,FALSE)</f>
        <v>101.6</v>
      </c>
      <c r="J197" s="16">
        <f t="shared" si="57"/>
        <v>0.16380297823596779</v>
      </c>
      <c r="K197" s="17">
        <f t="shared" si="61"/>
        <v>0.78848563152381301</v>
      </c>
    </row>
    <row r="198" spans="1:11">
      <c r="A198" s="7">
        <v>27881</v>
      </c>
      <c r="B198" s="8">
        <v>1194</v>
      </c>
      <c r="C198" s="9">
        <f t="shared" si="109"/>
        <v>5.4770318021201359E-2</v>
      </c>
      <c r="D198" s="9">
        <f t="shared" si="53"/>
        <v>0.30634573304157553</v>
      </c>
      <c r="E198" s="8">
        <v>1459</v>
      </c>
      <c r="F198" s="9">
        <f t="shared" si="110"/>
        <v>4.587813620071679E-2</v>
      </c>
      <c r="G198" s="8">
        <v>1440</v>
      </c>
      <c r="H198" s="16">
        <f t="shared" ref="H198" si="113">G198/G197-1</f>
        <v>8.1081081081081141E-2</v>
      </c>
      <c r="I198" s="15">
        <f>VLOOKUP(A198,'SP500'!$E$2:$F$3700,2,FALSE)</f>
        <v>100.2</v>
      </c>
      <c r="J198" s="16">
        <f t="shared" si="57"/>
        <v>9.8684210526315708E-2</v>
      </c>
      <c r="K198" s="17">
        <f t="shared" si="61"/>
        <v>0.64833875853995881</v>
      </c>
    </row>
    <row r="199" spans="1:11">
      <c r="A199" s="7">
        <v>27912</v>
      </c>
      <c r="B199" s="8">
        <v>1188</v>
      </c>
      <c r="C199" s="9">
        <f t="shared" si="109"/>
        <v>-5.0251256281407253E-3</v>
      </c>
      <c r="D199" s="9">
        <f t="shared" si="53"/>
        <v>0.2558139534883721</v>
      </c>
      <c r="E199" s="8">
        <v>1495</v>
      </c>
      <c r="F199" s="9">
        <f t="shared" si="110"/>
        <v>2.4674434544208257E-2</v>
      </c>
      <c r="G199" s="8">
        <v>1390</v>
      </c>
      <c r="H199" s="16">
        <f t="shared" ref="H199" si="114">G199/G198-1</f>
        <v>-3.472222222222221E-2</v>
      </c>
      <c r="I199" s="15">
        <f>VLOOKUP(A199,'SP500'!$E$2:$F$3700,2,FALSE)</f>
        <v>104.3</v>
      </c>
      <c r="J199" s="16">
        <f t="shared" si="57"/>
        <v>9.558823529411753E-2</v>
      </c>
      <c r="K199" s="17">
        <f t="shared" si="61"/>
        <v>0.50595997127215853</v>
      </c>
    </row>
    <row r="200" spans="1:11">
      <c r="A200" s="7">
        <v>27942</v>
      </c>
      <c r="B200" s="8">
        <v>1245</v>
      </c>
      <c r="C200" s="9">
        <f t="shared" si="109"/>
        <v>4.7979797979798011E-2</v>
      </c>
      <c r="D200" s="9">
        <f t="shared" si="53"/>
        <v>0.22058823529411775</v>
      </c>
      <c r="E200" s="8">
        <v>1401</v>
      </c>
      <c r="F200" s="9">
        <f t="shared" si="110"/>
        <v>-6.2876254180602054E-2</v>
      </c>
      <c r="G200" s="8">
        <v>1322</v>
      </c>
      <c r="H200" s="16">
        <f t="shared" ref="H200" si="115">G200/G199-1</f>
        <v>-4.8920863309352525E-2</v>
      </c>
      <c r="I200" s="15">
        <f>VLOOKUP(A200,'SP500'!$E$2:$F$3700,2,FALSE)</f>
        <v>103.4</v>
      </c>
      <c r="J200" s="16">
        <f t="shared" si="57"/>
        <v>0.16441441441441462</v>
      </c>
      <c r="K200" s="17">
        <f t="shared" si="61"/>
        <v>0.41796130645374441</v>
      </c>
    </row>
    <row r="201" spans="1:11">
      <c r="A201" s="7">
        <v>27973</v>
      </c>
      <c r="B201" s="8">
        <v>1309</v>
      </c>
      <c r="C201" s="9">
        <f t="shared" si="109"/>
        <v>5.1405622489959946E-2</v>
      </c>
      <c r="D201" s="9">
        <f t="shared" si="53"/>
        <v>0.31690140845070425</v>
      </c>
      <c r="E201" s="8">
        <v>1550</v>
      </c>
      <c r="F201" s="9">
        <f t="shared" si="110"/>
        <v>0.10635260528194146</v>
      </c>
      <c r="G201" s="8">
        <v>1374</v>
      </c>
      <c r="H201" s="16">
        <f t="shared" ref="H201" si="116">G201/G200-1</f>
        <v>3.9334341906202663E-2</v>
      </c>
      <c r="I201" s="15">
        <f>VLOOKUP(A201,'SP500'!$E$2:$F$3700,2,FALSE)</f>
        <v>102.9</v>
      </c>
      <c r="J201" s="16">
        <f t="shared" si="57"/>
        <v>0.18411967779056382</v>
      </c>
      <c r="K201" s="17">
        <f t="shared" si="61"/>
        <v>0.31622100650300544</v>
      </c>
    </row>
    <row r="202" spans="1:11">
      <c r="A202" s="7">
        <v>28004</v>
      </c>
      <c r="B202" s="8">
        <v>1481</v>
      </c>
      <c r="C202" s="9">
        <f t="shared" si="109"/>
        <v>0.13139801375095495</v>
      </c>
      <c r="D202" s="9">
        <f t="shared" si="53"/>
        <v>0.39191729323308278</v>
      </c>
      <c r="E202" s="8">
        <v>1720</v>
      </c>
      <c r="F202" s="9">
        <f t="shared" si="110"/>
        <v>0.10967741935483866</v>
      </c>
      <c r="G202" s="8">
        <v>1371</v>
      </c>
      <c r="H202" s="16">
        <f t="shared" ref="H202" si="117">G202/G201-1</f>
        <v>-2.1834061135370675E-3</v>
      </c>
      <c r="I202" s="15">
        <f>VLOOKUP(A202,'SP500'!$E$2:$F$3700,2,FALSE)</f>
        <v>105.2</v>
      </c>
      <c r="J202" s="16">
        <f t="shared" si="57"/>
        <v>0.25387365911799753</v>
      </c>
      <c r="K202" s="17">
        <f t="shared" si="61"/>
        <v>0.33085891993694505</v>
      </c>
    </row>
    <row r="203" spans="1:11">
      <c r="A203" s="7">
        <v>28034</v>
      </c>
      <c r="B203" s="8">
        <v>1425</v>
      </c>
      <c r="C203" s="9">
        <f t="shared" si="109"/>
        <v>-3.7812288993922971E-2</v>
      </c>
      <c r="D203" s="9">
        <f t="shared" si="53"/>
        <v>0.30018248175182483</v>
      </c>
      <c r="E203" s="8">
        <v>1629</v>
      </c>
      <c r="F203" s="9">
        <f t="shared" si="110"/>
        <v>-5.2906976744186096E-2</v>
      </c>
      <c r="G203" s="8">
        <v>1388</v>
      </c>
      <c r="H203" s="16">
        <f t="shared" ref="H203" si="118">G203/G202-1</f>
        <v>1.2399708242158969E-2</v>
      </c>
      <c r="I203" s="15">
        <f>VLOOKUP(A203,'SP500'!$E$2:$F$3700,2,FALSE)</f>
        <v>102.9</v>
      </c>
      <c r="J203" s="16">
        <f t="shared" si="57"/>
        <v>0.15617977528089888</v>
      </c>
      <c r="K203" s="17">
        <f t="shared" si="61"/>
        <v>0.48378822334763516</v>
      </c>
    </row>
    <row r="204" spans="1:11">
      <c r="A204" s="7">
        <v>28065</v>
      </c>
      <c r="B204" s="8">
        <v>1531</v>
      </c>
      <c r="C204" s="9">
        <f t="shared" si="109"/>
        <v>7.4385964912280667E-2</v>
      </c>
      <c r="D204" s="9">
        <f t="shared" si="53"/>
        <v>0.37927927927927918</v>
      </c>
      <c r="E204" s="8">
        <v>1641</v>
      </c>
      <c r="F204" s="9">
        <f t="shared" si="110"/>
        <v>7.3664825046040328E-3</v>
      </c>
      <c r="G204" s="8">
        <v>1428</v>
      </c>
      <c r="H204" s="16">
        <f t="shared" ref="H204" si="119">G204/G203-1</f>
        <v>2.8818443804034644E-2</v>
      </c>
      <c r="I204" s="15">
        <f>VLOOKUP(A204,'SP500'!$E$2:$F$3700,2,FALSE)</f>
        <v>102.1</v>
      </c>
      <c r="J204" s="16">
        <f t="shared" si="57"/>
        <v>0.11951754385964897</v>
      </c>
      <c r="K204" s="17">
        <f t="shared" si="61"/>
        <v>0.46689954192069161</v>
      </c>
    </row>
    <row r="205" spans="1:11">
      <c r="A205" s="7">
        <v>28095</v>
      </c>
      <c r="B205" s="8">
        <v>1511</v>
      </c>
      <c r="C205" s="9">
        <f t="shared" si="109"/>
        <v>-1.3063357282821708E-2</v>
      </c>
      <c r="D205" s="9">
        <f t="shared" si="53"/>
        <v>0.38496791934005503</v>
      </c>
      <c r="E205" s="8">
        <v>1804</v>
      </c>
      <c r="F205" s="9">
        <f t="shared" si="110"/>
        <v>9.9329677026203544E-2</v>
      </c>
      <c r="G205" s="8">
        <v>1457</v>
      </c>
      <c r="H205" s="16">
        <f t="shared" ref="H205" si="120">G205/G204-1</f>
        <v>2.0308123249299648E-2</v>
      </c>
      <c r="I205" s="15">
        <f>VLOOKUP(A205,'SP500'!$E$2:$F$3700,2,FALSE)</f>
        <v>107.5</v>
      </c>
      <c r="J205" s="16">
        <f t="shared" si="57"/>
        <v>0.19179600886917947</v>
      </c>
      <c r="K205" s="17">
        <f t="shared" si="61"/>
        <v>0.48508903862587449</v>
      </c>
    </row>
    <row r="206" spans="1:11">
      <c r="A206" s="7">
        <v>28126</v>
      </c>
      <c r="B206" s="8">
        <v>1466</v>
      </c>
      <c r="C206" s="9">
        <f t="shared" si="109"/>
        <v>-2.978160158835208E-2</v>
      </c>
      <c r="D206" s="9">
        <f t="shared" si="53"/>
        <v>0.2267782426778242</v>
      </c>
      <c r="E206" s="8">
        <v>1527</v>
      </c>
      <c r="F206" s="9">
        <f t="shared" si="110"/>
        <v>-0.15354767184035478</v>
      </c>
      <c r="G206" s="8">
        <v>1457</v>
      </c>
      <c r="H206" s="16">
        <f t="shared" ref="H206" si="121">G206/G205-1</f>
        <v>0</v>
      </c>
      <c r="I206" s="15">
        <f>VLOOKUP(A206,'SP500'!$E$2:$F$3700,2,FALSE)</f>
        <v>102</v>
      </c>
      <c r="J206" s="16">
        <f t="shared" si="57"/>
        <v>1.090188305252715E-2</v>
      </c>
      <c r="K206" s="17">
        <f t="shared" si="61"/>
        <v>0.74870878762507076</v>
      </c>
    </row>
    <row r="207" spans="1:11">
      <c r="A207" s="7">
        <v>28157</v>
      </c>
      <c r="B207" s="8">
        <v>1560</v>
      </c>
      <c r="C207" s="9">
        <f t="shared" si="109"/>
        <v>6.4120054570259155E-2</v>
      </c>
      <c r="D207" s="9">
        <f t="shared" ref="D207:D270" si="122">B207/B195-1</f>
        <v>0.31092436974789917</v>
      </c>
      <c r="E207" s="8">
        <v>1943</v>
      </c>
      <c r="F207" s="9">
        <f t="shared" si="110"/>
        <v>0.27242960052390308</v>
      </c>
      <c r="G207" s="8">
        <v>1655</v>
      </c>
      <c r="H207" s="16">
        <f t="shared" ref="H207" si="123">G207/G206-1</f>
        <v>0.13589567604667119</v>
      </c>
      <c r="I207" s="15">
        <f>VLOOKUP(A207,'SP500'!$E$2:$F$3700,2,FALSE)</f>
        <v>99.8</v>
      </c>
      <c r="J207" s="16">
        <f t="shared" si="57"/>
        <v>1.0030090270811698E-3</v>
      </c>
      <c r="K207" s="17">
        <f t="shared" si="61"/>
        <v>0.60190313900296533</v>
      </c>
    </row>
    <row r="208" spans="1:11">
      <c r="A208" s="7">
        <v>28185</v>
      </c>
      <c r="B208" s="8">
        <v>1660</v>
      </c>
      <c r="C208" s="9">
        <f t="shared" si="109"/>
        <v>6.4102564102564097E-2</v>
      </c>
      <c r="D208" s="9">
        <f t="shared" si="122"/>
        <v>0.42611683848797255</v>
      </c>
      <c r="E208" s="8">
        <v>2063</v>
      </c>
      <c r="F208" s="9">
        <f t="shared" si="110"/>
        <v>6.1760164693772435E-2</v>
      </c>
      <c r="G208" s="8">
        <v>1619</v>
      </c>
      <c r="H208" s="16">
        <f t="shared" ref="H208" si="124">G208/G207-1</f>
        <v>-2.1752265861027187E-2</v>
      </c>
      <c r="I208" s="15">
        <f>VLOOKUP(A208,'SP500'!$E$2:$F$3700,2,FALSE)</f>
        <v>98.4</v>
      </c>
      <c r="J208" s="16">
        <f t="shared" si="57"/>
        <v>-4.2801556420233422E-2</v>
      </c>
      <c r="K208" s="17">
        <f t="shared" si="61"/>
        <v>0.32605954587529568</v>
      </c>
    </row>
    <row r="209" spans="1:11">
      <c r="A209" s="7">
        <v>28216</v>
      </c>
      <c r="B209" s="8">
        <v>1660</v>
      </c>
      <c r="C209" s="9">
        <f t="shared" si="109"/>
        <v>0</v>
      </c>
      <c r="D209" s="9">
        <f t="shared" si="122"/>
        <v>0.46643109540636041</v>
      </c>
      <c r="E209" s="8">
        <v>1892</v>
      </c>
      <c r="F209" s="9">
        <f t="shared" si="110"/>
        <v>-8.2888996606883203E-2</v>
      </c>
      <c r="G209" s="8">
        <v>1548</v>
      </c>
      <c r="H209" s="16">
        <f t="shared" ref="H209" si="125">G209/G208-1</f>
        <v>-4.3854231006794309E-2</v>
      </c>
      <c r="I209" s="15">
        <f>VLOOKUP(A209,'SP500'!$E$2:$F$3700,2,FALSE)</f>
        <v>98.4</v>
      </c>
      <c r="J209" s="16">
        <f t="shared" ref="J209:J217" si="126">IFERROR(I209/I197-1,"")</f>
        <v>-3.1496062992125928E-2</v>
      </c>
      <c r="K209" s="17">
        <f t="shared" si="61"/>
        <v>-0.18856975936014694</v>
      </c>
    </row>
    <row r="210" spans="1:11">
      <c r="A210" s="7">
        <v>28246</v>
      </c>
      <c r="B210" s="8">
        <v>1668</v>
      </c>
      <c r="C210" s="9">
        <f t="shared" si="109"/>
        <v>4.8192771084336616E-3</v>
      </c>
      <c r="D210" s="9">
        <f t="shared" si="122"/>
        <v>0.39698492462311563</v>
      </c>
      <c r="E210" s="8">
        <v>1971</v>
      </c>
      <c r="F210" s="9">
        <f t="shared" si="110"/>
        <v>4.1754756871035914E-2</v>
      </c>
      <c r="G210" s="8">
        <v>1555</v>
      </c>
      <c r="H210" s="16">
        <f t="shared" ref="H210" si="127">G210/G209-1</f>
        <v>4.5219638242894877E-3</v>
      </c>
      <c r="I210" s="15">
        <f>VLOOKUP(A210,'SP500'!$E$2:$F$3700,2,FALSE)</f>
        <v>96.1</v>
      </c>
      <c r="J210" s="16">
        <f t="shared" si="126"/>
        <v>-4.0918163672654773E-2</v>
      </c>
      <c r="K210" s="17">
        <f t="shared" si="61"/>
        <v>-0.24785303986137311</v>
      </c>
    </row>
    <row r="211" spans="1:11">
      <c r="A211" s="7">
        <v>28277</v>
      </c>
      <c r="B211" s="8">
        <v>1752</v>
      </c>
      <c r="C211" s="9">
        <f t="shared" si="109"/>
        <v>5.0359712230215736E-2</v>
      </c>
      <c r="D211" s="9">
        <f t="shared" si="122"/>
        <v>0.4747474747474747</v>
      </c>
      <c r="E211" s="8">
        <v>1893</v>
      </c>
      <c r="F211" s="9">
        <f t="shared" si="110"/>
        <v>-3.9573820395738202E-2</v>
      </c>
      <c r="G211" s="8">
        <v>1636</v>
      </c>
      <c r="H211" s="16">
        <f t="shared" ref="H211" si="128">G211/G210-1</f>
        <v>5.2090032154340937E-2</v>
      </c>
      <c r="I211" s="15">
        <f>VLOOKUP(A211,'SP500'!$E$2:$F$3700,2,FALSE)</f>
        <v>100.5</v>
      </c>
      <c r="J211" s="16">
        <f t="shared" si="126"/>
        <v>-3.643336529242569E-2</v>
      </c>
      <c r="K211" s="17">
        <f t="shared" si="61"/>
        <v>-0.3528701033225855</v>
      </c>
    </row>
    <row r="212" spans="1:11">
      <c r="A212" s="7">
        <v>28307</v>
      </c>
      <c r="B212" s="8">
        <v>1687</v>
      </c>
      <c r="C212" s="9">
        <f t="shared" si="109"/>
        <v>-3.7100456621004585E-2</v>
      </c>
      <c r="D212" s="9">
        <f t="shared" si="122"/>
        <v>0.35502008032128507</v>
      </c>
      <c r="E212" s="8">
        <v>2058</v>
      </c>
      <c r="F212" s="9">
        <f t="shared" si="110"/>
        <v>8.7163232963549886E-2</v>
      </c>
      <c r="G212" s="8">
        <v>1687</v>
      </c>
      <c r="H212" s="16">
        <f t="shared" ref="H212" si="129">G212/G211-1</f>
        <v>3.1173594132029248E-2</v>
      </c>
      <c r="I212" s="15">
        <f>VLOOKUP(A212,'SP500'!$E$2:$F$3700,2,FALSE)</f>
        <v>98.8</v>
      </c>
      <c r="J212" s="16">
        <f t="shared" si="126"/>
        <v>-4.4487427466150975E-2</v>
      </c>
      <c r="K212" s="17">
        <f t="shared" ref="K212:K275" si="130">CORREL(J200:J212,D200:D212)</f>
        <v>-0.33783749650455397</v>
      </c>
    </row>
    <row r="213" spans="1:11">
      <c r="A213" s="7">
        <v>28338</v>
      </c>
      <c r="B213" s="8">
        <v>1780</v>
      </c>
      <c r="C213" s="9">
        <f t="shared" si="109"/>
        <v>5.5127445168938971E-2</v>
      </c>
      <c r="D213" s="9">
        <f t="shared" si="122"/>
        <v>0.35981665393430107</v>
      </c>
      <c r="E213" s="8">
        <v>2020</v>
      </c>
      <c r="F213" s="9">
        <f t="shared" si="110"/>
        <v>-1.8464528668610258E-2</v>
      </c>
      <c r="G213" s="8">
        <v>1673</v>
      </c>
      <c r="H213" s="16">
        <f t="shared" ref="H213" si="131">G213/G212-1</f>
        <v>-8.2987551867219622E-3</v>
      </c>
      <c r="I213" s="15">
        <f>VLOOKUP(A213,'SP500'!$E$2:$F$3700,2,FALSE)</f>
        <v>96.8</v>
      </c>
      <c r="J213" s="16">
        <f t="shared" si="126"/>
        <v>-5.928085519922266E-2</v>
      </c>
      <c r="K213" s="17">
        <f t="shared" si="130"/>
        <v>-0.22427114779374041</v>
      </c>
    </row>
    <row r="214" spans="1:11">
      <c r="A214" s="7">
        <v>28369</v>
      </c>
      <c r="B214" s="8">
        <v>1674</v>
      </c>
      <c r="C214" s="9">
        <f t="shared" si="109"/>
        <v>-5.9550561797752755E-2</v>
      </c>
      <c r="D214" s="9">
        <f t="shared" si="122"/>
        <v>0.13031735313977033</v>
      </c>
      <c r="E214" s="8">
        <v>1949</v>
      </c>
      <c r="F214" s="9">
        <f t="shared" si="110"/>
        <v>-3.514851485148518E-2</v>
      </c>
      <c r="G214" s="8">
        <v>1865</v>
      </c>
      <c r="H214" s="16">
        <f t="shared" ref="H214" si="132">G214/G213-1</f>
        <v>0.11476389719067548</v>
      </c>
      <c r="I214" s="15">
        <f>VLOOKUP(A214,'SP500'!$E$2:$F$3700,2,FALSE)</f>
        <v>96.5</v>
      </c>
      <c r="J214" s="16">
        <f t="shared" si="126"/>
        <v>-8.2699619771863131E-2</v>
      </c>
      <c r="K214" s="17">
        <f t="shared" si="130"/>
        <v>0.11149153889078817</v>
      </c>
    </row>
    <row r="215" spans="1:11">
      <c r="A215" s="7">
        <v>28399</v>
      </c>
      <c r="B215" s="8">
        <v>1758</v>
      </c>
      <c r="C215" s="9">
        <f t="shared" si="109"/>
        <v>5.017921146953408E-2</v>
      </c>
      <c r="D215" s="9">
        <f t="shared" si="122"/>
        <v>0.23368421052631572</v>
      </c>
      <c r="E215" s="8">
        <v>2042</v>
      </c>
      <c r="F215" s="9">
        <f t="shared" si="110"/>
        <v>4.7716777834787116E-2</v>
      </c>
      <c r="G215" s="8">
        <v>1675</v>
      </c>
      <c r="H215" s="16">
        <f t="shared" ref="H215" si="133">G215/G214-1</f>
        <v>-0.10187667560321712</v>
      </c>
      <c r="I215" s="15">
        <f>VLOOKUP(A215,'SP500'!$E$2:$F$3700,2,FALSE)</f>
        <v>92.3</v>
      </c>
      <c r="J215" s="16">
        <f t="shared" si="126"/>
        <v>-0.10301263362487856</v>
      </c>
      <c r="K215" s="17">
        <f t="shared" si="130"/>
        <v>0.1550609894081646</v>
      </c>
    </row>
    <row r="216" spans="1:11">
      <c r="A216" s="7">
        <v>28430</v>
      </c>
      <c r="B216" s="8">
        <v>1771</v>
      </c>
      <c r="C216" s="9">
        <f t="shared" si="109"/>
        <v>7.3947667804323824E-3</v>
      </c>
      <c r="D216" s="9">
        <f t="shared" si="122"/>
        <v>0.15676028739386028</v>
      </c>
      <c r="E216" s="8">
        <v>2042</v>
      </c>
      <c r="F216" s="9">
        <f t="shared" si="110"/>
        <v>0</v>
      </c>
      <c r="G216" s="8">
        <v>1770</v>
      </c>
      <c r="H216" s="16">
        <f t="shared" ref="H216" si="134">G216/G215-1</f>
        <v>5.6716417910447792E-2</v>
      </c>
      <c r="I216" s="15">
        <f>VLOOKUP(A216,'SP500'!$E$2:$F$3700,2,FALSE)</f>
        <v>94.8</v>
      </c>
      <c r="J216" s="16">
        <f t="shared" si="126"/>
        <v>-7.1498530852105779E-2</v>
      </c>
      <c r="K216" s="17">
        <f t="shared" si="130"/>
        <v>0.31432310822797727</v>
      </c>
    </row>
    <row r="217" spans="1:11">
      <c r="A217" s="7">
        <v>28460</v>
      </c>
      <c r="B217" s="8">
        <v>1754</v>
      </c>
      <c r="C217" s="9">
        <f t="shared" si="109"/>
        <v>-9.5990965556183028E-3</v>
      </c>
      <c r="D217" s="9">
        <f t="shared" si="122"/>
        <v>0.16082064857710132</v>
      </c>
      <c r="E217" s="8">
        <v>2142</v>
      </c>
      <c r="F217" s="9">
        <f t="shared" si="110"/>
        <v>4.8971596474045143E-2</v>
      </c>
      <c r="G217" s="8">
        <v>1634</v>
      </c>
      <c r="H217" s="16">
        <f t="shared" ref="H217" si="135">G217/G216-1</f>
        <v>-7.6836158192090442E-2</v>
      </c>
      <c r="I217" s="15">
        <f>VLOOKUP(A217,'SP500'!$E$2:$F$3700,2,FALSE)</f>
        <v>95.1</v>
      </c>
      <c r="J217" s="16">
        <f t="shared" si="126"/>
        <v>-0.11534883720930234</v>
      </c>
      <c r="K217" s="17">
        <f t="shared" si="130"/>
        <v>0.37775587257347509</v>
      </c>
    </row>
    <row r="218" spans="1:11">
      <c r="A218" s="7">
        <v>28491</v>
      </c>
      <c r="B218" s="8">
        <v>1740</v>
      </c>
      <c r="C218" s="9">
        <f t="shared" si="109"/>
        <v>-7.9817559863170073E-3</v>
      </c>
      <c r="D218" s="9">
        <f t="shared" si="122"/>
        <v>0.18690313778990442</v>
      </c>
      <c r="E218" s="8">
        <v>1718</v>
      </c>
      <c r="F218" s="9">
        <f t="shared" si="110"/>
        <v>-0.1979458450046685</v>
      </c>
      <c r="G218" s="8">
        <v>1777</v>
      </c>
      <c r="H218" s="16">
        <f t="shared" ref="H218" si="136">G218/G217-1</f>
        <v>8.7515299877600983E-2</v>
      </c>
      <c r="I218" s="15">
        <f>VLOOKUP(A218,'SP500'!$E$2:$F$3700,2,FALSE)</f>
        <v>89.2</v>
      </c>
      <c r="J218" s="16">
        <f>IFERROR(I218/I206-1,"")</f>
        <v>-0.12549019607843137</v>
      </c>
      <c r="K218" s="17">
        <f t="shared" si="130"/>
        <v>0.5337611868364962</v>
      </c>
    </row>
    <row r="219" spans="1:11">
      <c r="A219" s="7">
        <v>28522</v>
      </c>
      <c r="B219" s="8">
        <v>1736</v>
      </c>
      <c r="C219" s="9">
        <f t="shared" si="109"/>
        <v>-2.2988505747126853E-3</v>
      </c>
      <c r="D219" s="9">
        <f t="shared" si="122"/>
        <v>0.11282051282051286</v>
      </c>
      <c r="E219" s="8">
        <v>1738</v>
      </c>
      <c r="F219" s="9">
        <f t="shared" si="110"/>
        <v>1.1641443538998875E-2</v>
      </c>
      <c r="G219" s="8">
        <v>1719</v>
      </c>
      <c r="H219" s="16">
        <f t="shared" ref="H219" si="137">G219/G218-1</f>
        <v>-3.2639279684862132E-2</v>
      </c>
      <c r="I219" s="15">
        <f>VLOOKUP(A219,'SP500'!$E$2:$F$3700,2,FALSE)</f>
        <v>87</v>
      </c>
      <c r="J219" s="16">
        <f t="shared" ref="J219:J282" si="138">IFERROR(I219/I207-1,"")</f>
        <v>-0.12825651302605212</v>
      </c>
      <c r="K219" s="17">
        <f t="shared" si="130"/>
        <v>0.77228529810246793</v>
      </c>
    </row>
    <row r="220" spans="1:11">
      <c r="A220" s="7">
        <v>28550</v>
      </c>
      <c r="B220" s="8">
        <v>1799</v>
      </c>
      <c r="C220" s="9">
        <f t="shared" si="109"/>
        <v>3.629032258064524E-2</v>
      </c>
      <c r="D220" s="9">
        <f t="shared" si="122"/>
        <v>8.373493975903612E-2</v>
      </c>
      <c r="E220" s="8">
        <v>2032</v>
      </c>
      <c r="F220" s="9">
        <f t="shared" si="110"/>
        <v>0.16915995397008055</v>
      </c>
      <c r="G220" s="8">
        <v>1785</v>
      </c>
      <c r="H220" s="16">
        <f t="shared" ref="H220" si="139">G220/G219-1</f>
        <v>3.8394415357766221E-2</v>
      </c>
      <c r="I220" s="15">
        <f>VLOOKUP(A220,'SP500'!$E$2:$F$3700,2,FALSE)</f>
        <v>89.2</v>
      </c>
      <c r="J220" s="16">
        <f t="shared" si="138"/>
        <v>-9.3495934959349603E-2</v>
      </c>
      <c r="K220" s="17">
        <f t="shared" si="130"/>
        <v>0.85194950880476139</v>
      </c>
    </row>
    <row r="221" spans="1:11">
      <c r="A221" s="7">
        <v>28581</v>
      </c>
      <c r="B221" s="8">
        <v>1948</v>
      </c>
      <c r="C221" s="9">
        <f t="shared" si="109"/>
        <v>8.2823790994997148E-2</v>
      </c>
      <c r="D221" s="9">
        <f t="shared" si="122"/>
        <v>0.17349397590361448</v>
      </c>
      <c r="E221" s="8">
        <v>2197</v>
      </c>
      <c r="F221" s="9">
        <f t="shared" si="110"/>
        <v>8.120078740157477E-2</v>
      </c>
      <c r="G221" s="8">
        <v>1843</v>
      </c>
      <c r="H221" s="16">
        <f t="shared" ref="H221" si="140">G221/G220-1</f>
        <v>3.2492997198879658E-2</v>
      </c>
      <c r="I221" s="15">
        <f>VLOOKUP(A221,'SP500'!$E$2:$F$3700,2,FALSE)</f>
        <v>96.8</v>
      </c>
      <c r="J221" s="16">
        <f t="shared" si="138"/>
        <v>-1.6260162601626105E-2</v>
      </c>
      <c r="K221" s="17">
        <f t="shared" si="130"/>
        <v>0.66072628333198136</v>
      </c>
    </row>
    <row r="222" spans="1:11">
      <c r="A222" s="7">
        <v>28611</v>
      </c>
      <c r="B222" s="8">
        <v>1766</v>
      </c>
      <c r="C222" s="9">
        <f t="shared" si="109"/>
        <v>-9.3429158110882926E-2</v>
      </c>
      <c r="D222" s="9">
        <f t="shared" si="122"/>
        <v>5.8752997601918544E-2</v>
      </c>
      <c r="E222" s="8">
        <v>2075</v>
      </c>
      <c r="F222" s="9">
        <f t="shared" si="110"/>
        <v>-5.5530268548020012E-2</v>
      </c>
      <c r="G222" s="8">
        <v>1850</v>
      </c>
      <c r="H222" s="16">
        <f t="shared" ref="H222" si="141">G222/G221-1</f>
        <v>3.7981551817689585E-3</v>
      </c>
      <c r="I222" s="15">
        <f>VLOOKUP(A222,'SP500'!$E$2:$F$3700,2,FALSE)</f>
        <v>97.2</v>
      </c>
      <c r="J222" s="16">
        <f t="shared" si="138"/>
        <v>1.1446409989594342E-2</v>
      </c>
      <c r="K222" s="17">
        <f t="shared" si="130"/>
        <v>0.25829477427779435</v>
      </c>
    </row>
    <row r="223" spans="1:11">
      <c r="A223" s="7">
        <v>28642</v>
      </c>
      <c r="B223" s="8">
        <v>1983</v>
      </c>
      <c r="C223" s="9">
        <f t="shared" si="109"/>
        <v>0.12287655719139301</v>
      </c>
      <c r="D223" s="9">
        <f t="shared" si="122"/>
        <v>0.13184931506849318</v>
      </c>
      <c r="E223" s="8">
        <v>2070</v>
      </c>
      <c r="F223" s="9">
        <f t="shared" si="110"/>
        <v>-2.4096385542168308E-3</v>
      </c>
      <c r="G223" s="8">
        <v>1905</v>
      </c>
      <c r="H223" s="16">
        <f t="shared" ref="H223" si="142">G223/G222-1</f>
        <v>2.9729729729729648E-2</v>
      </c>
      <c r="I223" s="15">
        <f>VLOOKUP(A223,'SP500'!$E$2:$F$3700,2,FALSE)</f>
        <v>95.5</v>
      </c>
      <c r="J223" s="16">
        <f t="shared" si="138"/>
        <v>-4.9751243781094523E-2</v>
      </c>
      <c r="K223" s="17">
        <f t="shared" si="130"/>
        <v>0.1695902520727734</v>
      </c>
    </row>
    <row r="224" spans="1:11">
      <c r="A224" s="7">
        <v>28672</v>
      </c>
      <c r="B224" s="8">
        <v>1786</v>
      </c>
      <c r="C224" s="9">
        <f t="shared" si="109"/>
        <v>-9.9344427634896593E-2</v>
      </c>
      <c r="D224" s="9">
        <f t="shared" si="122"/>
        <v>5.8684054534676955E-2</v>
      </c>
      <c r="E224" s="8">
        <v>2092</v>
      </c>
      <c r="F224" s="9">
        <f t="shared" si="110"/>
        <v>1.0628019323671412E-2</v>
      </c>
      <c r="G224" s="8">
        <v>1957</v>
      </c>
      <c r="H224" s="16">
        <f t="shared" ref="H224" si="143">G224/G223-1</f>
        <v>2.7296587926509241E-2</v>
      </c>
      <c r="I224" s="15">
        <f>VLOOKUP(A224,'SP500'!$E$2:$F$3700,2,FALSE)</f>
        <v>100.7</v>
      </c>
      <c r="J224" s="16">
        <f t="shared" si="138"/>
        <v>1.9230769230769384E-2</v>
      </c>
      <c r="K224" s="17">
        <f t="shared" si="130"/>
        <v>-0.1669092823645055</v>
      </c>
    </row>
    <row r="225" spans="1:11">
      <c r="A225" s="7">
        <v>28703</v>
      </c>
      <c r="B225" s="8">
        <v>1691</v>
      </c>
      <c r="C225" s="9">
        <f t="shared" si="109"/>
        <v>-5.3191489361702149E-2</v>
      </c>
      <c r="D225" s="9">
        <f t="shared" si="122"/>
        <v>-5.0000000000000044E-2</v>
      </c>
      <c r="E225" s="8">
        <v>1996</v>
      </c>
      <c r="F225" s="9">
        <f t="shared" si="110"/>
        <v>-4.5889101338432159E-2</v>
      </c>
      <c r="G225" s="8">
        <v>1976</v>
      </c>
      <c r="H225" s="16">
        <f t="shared" ref="H225" si="144">G225/G224-1</f>
        <v>9.7087378640776656E-3</v>
      </c>
      <c r="I225" s="15">
        <f>VLOOKUP(A225,'SP500'!$E$2:$F$3700,2,FALSE)</f>
        <v>103.3</v>
      </c>
      <c r="J225" s="16">
        <f t="shared" si="138"/>
        <v>6.7148760330578483E-2</v>
      </c>
      <c r="K225" s="17">
        <f t="shared" si="130"/>
        <v>-0.54681554055499304</v>
      </c>
    </row>
    <row r="226" spans="1:11">
      <c r="A226" s="7">
        <v>28734</v>
      </c>
      <c r="B226" s="8">
        <v>1751</v>
      </c>
      <c r="C226" s="9">
        <f t="shared" si="109"/>
        <v>3.5481963335304512E-2</v>
      </c>
      <c r="D226" s="9">
        <f t="shared" si="122"/>
        <v>4.5997610513739629E-2</v>
      </c>
      <c r="E226" s="8">
        <v>1970</v>
      </c>
      <c r="F226" s="9">
        <f t="shared" si="110"/>
        <v>-1.3026052104208374E-2</v>
      </c>
      <c r="G226" s="8">
        <v>1944</v>
      </c>
      <c r="H226" s="16">
        <f t="shared" ref="H226" si="145">G226/G225-1</f>
        <v>-1.619433198380571E-2</v>
      </c>
      <c r="I226" s="15">
        <f>VLOOKUP(A226,'SP500'!$E$2:$F$3700,2,FALSE)</f>
        <v>102.5</v>
      </c>
      <c r="J226" s="16">
        <f t="shared" si="138"/>
        <v>6.2176165803108807E-2</v>
      </c>
      <c r="K226" s="17">
        <f t="shared" si="130"/>
        <v>-0.75594451821793751</v>
      </c>
    </row>
    <row r="227" spans="1:11">
      <c r="A227" s="7">
        <v>28764</v>
      </c>
      <c r="B227" s="8">
        <v>1781</v>
      </c>
      <c r="C227" s="9">
        <f t="shared" si="109"/>
        <v>1.7133066818960652E-2</v>
      </c>
      <c r="D227" s="9">
        <f t="shared" si="122"/>
        <v>1.3083048919226403E-2</v>
      </c>
      <c r="E227" s="8">
        <v>1981</v>
      </c>
      <c r="F227" s="9">
        <f t="shared" si="110"/>
        <v>5.583756345177715E-3</v>
      </c>
      <c r="G227" s="8">
        <v>1885</v>
      </c>
      <c r="H227" s="16">
        <f t="shared" ref="H227" si="146">G227/G226-1</f>
        <v>-3.0349794238683114E-2</v>
      </c>
      <c r="I227" s="15">
        <f>VLOOKUP(A227,'SP500'!$E$2:$F$3700,2,FALSE)</f>
        <v>93.2</v>
      </c>
      <c r="J227" s="16">
        <f t="shared" si="138"/>
        <v>9.750812567713929E-3</v>
      </c>
      <c r="K227" s="17">
        <f t="shared" si="130"/>
        <v>-0.7673577552598384</v>
      </c>
    </row>
    <row r="228" spans="1:11">
      <c r="A228" s="7">
        <v>28795</v>
      </c>
      <c r="B228" s="8">
        <v>1795</v>
      </c>
      <c r="C228" s="9">
        <f t="shared" si="109"/>
        <v>7.8607523862999074E-3</v>
      </c>
      <c r="D228" s="9">
        <f t="shared" si="122"/>
        <v>1.3551665725578754E-2</v>
      </c>
      <c r="E228" s="8">
        <v>2094</v>
      </c>
      <c r="F228" s="9">
        <f t="shared" si="110"/>
        <v>5.7041898031297222E-2</v>
      </c>
      <c r="G228" s="8">
        <v>1877</v>
      </c>
      <c r="H228" s="16">
        <f t="shared" ref="H228" si="147">G228/G227-1</f>
        <v>-4.2440318302386926E-3</v>
      </c>
      <c r="I228" s="15">
        <f>VLOOKUP(A228,'SP500'!$E$2:$F$3700,2,FALSE)</f>
        <v>94.7</v>
      </c>
      <c r="J228" s="16">
        <f t="shared" si="138"/>
        <v>-1.0548523206750371E-3</v>
      </c>
      <c r="K228" s="17">
        <f t="shared" si="130"/>
        <v>-0.75764603332798841</v>
      </c>
    </row>
    <row r="229" spans="1:11">
      <c r="A229" s="7">
        <v>28825</v>
      </c>
      <c r="B229" s="8">
        <v>1818</v>
      </c>
      <c r="C229" s="9">
        <f t="shared" si="109"/>
        <v>1.2813370473537589E-2</v>
      </c>
      <c r="D229" s="9">
        <f t="shared" si="122"/>
        <v>3.6488027366020415E-2</v>
      </c>
      <c r="E229" s="8">
        <v>2044</v>
      </c>
      <c r="F229" s="9">
        <f t="shared" si="110"/>
        <v>-2.3877745940783179E-2</v>
      </c>
      <c r="G229" s="8">
        <v>1844</v>
      </c>
      <c r="H229" s="16">
        <f t="shared" ref="H229" si="148">G229/G228-1</f>
        <v>-1.7581246670218431E-2</v>
      </c>
      <c r="I229" s="15">
        <f>VLOOKUP(A229,'SP500'!$E$2:$F$3700,2,FALSE)</f>
        <v>96.1</v>
      </c>
      <c r="J229" s="16">
        <f t="shared" si="138"/>
        <v>1.051524710830698E-2</v>
      </c>
      <c r="K229" s="17">
        <f t="shared" si="130"/>
        <v>-0.75839288187900455</v>
      </c>
    </row>
    <row r="230" spans="1:11">
      <c r="A230" s="7">
        <v>28856</v>
      </c>
      <c r="B230" s="8">
        <v>1461</v>
      </c>
      <c r="C230" s="9">
        <f t="shared" si="109"/>
        <v>-0.19636963696369636</v>
      </c>
      <c r="D230" s="9">
        <f t="shared" si="122"/>
        <v>-0.16034482758620694</v>
      </c>
      <c r="E230" s="8">
        <v>1630</v>
      </c>
      <c r="F230" s="9">
        <f t="shared" si="110"/>
        <v>-0.20254403131115462</v>
      </c>
      <c r="G230" s="8">
        <v>1850</v>
      </c>
      <c r="H230" s="16">
        <f t="shared" ref="H230" si="149">G230/G229-1</f>
        <v>3.2537960954446277E-3</v>
      </c>
      <c r="I230" s="15">
        <f>VLOOKUP(A230,'SP500'!$E$2:$F$3700,2,FALSE)</f>
        <v>99.9</v>
      </c>
      <c r="J230" s="16">
        <f t="shared" si="138"/>
        <v>0.11995515695067271</v>
      </c>
      <c r="K230" s="17">
        <f t="shared" si="130"/>
        <v>-0.80485451849487255</v>
      </c>
    </row>
    <row r="231" spans="1:11">
      <c r="A231" s="7">
        <v>28887</v>
      </c>
      <c r="B231" s="8">
        <v>1492</v>
      </c>
      <c r="C231" s="9">
        <f t="shared" si="109"/>
        <v>2.1218343600273748E-2</v>
      </c>
      <c r="D231" s="9">
        <f t="shared" si="122"/>
        <v>-0.14055299539170507</v>
      </c>
      <c r="E231" s="8">
        <v>1520</v>
      </c>
      <c r="F231" s="9">
        <f t="shared" si="110"/>
        <v>-6.7484662576687171E-2</v>
      </c>
      <c r="G231" s="8">
        <v>1845</v>
      </c>
      <c r="H231" s="16">
        <f t="shared" ref="H231" si="150">G231/G230-1</f>
        <v>-2.7027027027026751E-3</v>
      </c>
      <c r="I231" s="15">
        <f>VLOOKUP(A231,'SP500'!$E$2:$F$3700,2,FALSE)</f>
        <v>96.3</v>
      </c>
      <c r="J231" s="16">
        <f t="shared" si="138"/>
        <v>0.10689655172413781</v>
      </c>
      <c r="K231" s="17">
        <f t="shared" si="130"/>
        <v>-0.8021340260458153</v>
      </c>
    </row>
    <row r="232" spans="1:11">
      <c r="A232" s="7">
        <v>28915</v>
      </c>
      <c r="B232" s="8">
        <v>1720</v>
      </c>
      <c r="C232" s="9">
        <f t="shared" si="109"/>
        <v>0.15281501340482584</v>
      </c>
      <c r="D232" s="9">
        <f t="shared" si="122"/>
        <v>-4.39132851584213E-2</v>
      </c>
      <c r="E232" s="8">
        <v>1847</v>
      </c>
      <c r="F232" s="9">
        <f t="shared" si="110"/>
        <v>0.21513157894736845</v>
      </c>
      <c r="G232" s="8">
        <v>1946</v>
      </c>
      <c r="H232" s="16">
        <f t="shared" ref="H232" si="151">G232/G231-1</f>
        <v>5.4742547425474353E-2</v>
      </c>
      <c r="I232" s="15">
        <f>VLOOKUP(A232,'SP500'!$E$2:$F$3700,2,FALSE)</f>
        <v>101.6</v>
      </c>
      <c r="J232" s="16">
        <f t="shared" si="138"/>
        <v>0.13901345291479816</v>
      </c>
      <c r="K232" s="17">
        <f t="shared" si="130"/>
        <v>-0.8017660196356019</v>
      </c>
    </row>
    <row r="233" spans="1:11">
      <c r="A233" s="7">
        <v>28946</v>
      </c>
      <c r="B233" s="8">
        <v>1597</v>
      </c>
      <c r="C233" s="9">
        <f t="shared" si="109"/>
        <v>-7.1511627906976738E-2</v>
      </c>
      <c r="D233" s="9">
        <f t="shared" si="122"/>
        <v>-0.18018480492813138</v>
      </c>
      <c r="E233" s="8">
        <v>1748</v>
      </c>
      <c r="F233" s="9">
        <f t="shared" si="110"/>
        <v>-5.3600433134813219E-2</v>
      </c>
      <c r="G233" s="8">
        <v>1866</v>
      </c>
      <c r="H233" s="16">
        <f t="shared" ref="H233" si="152">G233/G232-1</f>
        <v>-4.1109969167523075E-2</v>
      </c>
      <c r="I233" s="15">
        <f>VLOOKUP(A233,'SP500'!$E$2:$F$3700,2,FALSE)</f>
        <v>101.8</v>
      </c>
      <c r="J233" s="16">
        <f t="shared" si="138"/>
        <v>5.1652892561983466E-2</v>
      </c>
      <c r="K233" s="17">
        <f t="shared" si="130"/>
        <v>-0.76006861568859596</v>
      </c>
    </row>
    <row r="234" spans="1:11">
      <c r="A234" s="7">
        <v>28976</v>
      </c>
      <c r="B234" s="8">
        <v>1684</v>
      </c>
      <c r="C234" s="9">
        <f t="shared" si="109"/>
        <v>5.4477144646211562E-2</v>
      </c>
      <c r="D234" s="9">
        <f t="shared" si="122"/>
        <v>-4.6432616081540257E-2</v>
      </c>
      <c r="E234" s="8">
        <v>1876</v>
      </c>
      <c r="F234" s="9">
        <f t="shared" si="110"/>
        <v>7.3226544622425616E-2</v>
      </c>
      <c r="G234" s="8">
        <v>2007</v>
      </c>
      <c r="H234" s="16">
        <f t="shared" ref="H234" si="153">G234/G233-1</f>
        <v>7.5562700964630247E-2</v>
      </c>
      <c r="I234" s="15">
        <f>VLOOKUP(A234,'SP500'!$E$2:$F$3700,2,FALSE)</f>
        <v>99.1</v>
      </c>
      <c r="J234" s="16">
        <f t="shared" si="138"/>
        <v>1.9547325102880597E-2</v>
      </c>
      <c r="K234" s="17">
        <f t="shared" si="130"/>
        <v>-0.7154157119094271</v>
      </c>
    </row>
    <row r="235" spans="1:11">
      <c r="A235" s="7">
        <v>29007</v>
      </c>
      <c r="B235" s="8">
        <v>1640</v>
      </c>
      <c r="C235" s="9">
        <f t="shared" si="109"/>
        <v>-2.6128266033254133E-2</v>
      </c>
      <c r="D235" s="9">
        <f t="shared" si="122"/>
        <v>-0.17297024710035303</v>
      </c>
      <c r="E235" s="8">
        <v>1913</v>
      </c>
      <c r="F235" s="9">
        <f t="shared" si="110"/>
        <v>1.9722814498933872E-2</v>
      </c>
      <c r="G235" s="8">
        <v>1853</v>
      </c>
      <c r="H235" s="16">
        <f t="shared" ref="H235" si="154">G235/G234-1</f>
        <v>-7.6731439960139536E-2</v>
      </c>
      <c r="I235" s="15">
        <f>VLOOKUP(A235,'SP500'!$E$2:$F$3700,2,FALSE)</f>
        <v>102.9</v>
      </c>
      <c r="J235" s="16">
        <f t="shared" si="138"/>
        <v>7.7486910994764457E-2</v>
      </c>
      <c r="K235" s="17">
        <f t="shared" si="130"/>
        <v>-0.70049094092609021</v>
      </c>
    </row>
    <row r="236" spans="1:11">
      <c r="A236" s="7">
        <v>29037</v>
      </c>
      <c r="B236" s="8">
        <v>1534</v>
      </c>
      <c r="C236" s="9">
        <f t="shared" si="109"/>
        <v>-6.4634146341463361E-2</v>
      </c>
      <c r="D236" s="9">
        <f t="shared" si="122"/>
        <v>-0.14109742441209405</v>
      </c>
      <c r="E236" s="8">
        <v>1760</v>
      </c>
      <c r="F236" s="9">
        <f t="shared" si="110"/>
        <v>-7.9979090433873523E-2</v>
      </c>
      <c r="G236" s="8">
        <v>1759</v>
      </c>
      <c r="H236" s="16">
        <f t="shared" ref="H236" si="155">G236/G235-1</f>
        <v>-5.0728548300054022E-2</v>
      </c>
      <c r="I236" s="15">
        <f>VLOOKUP(A236,'SP500'!$E$2:$F$3700,2,FALSE)</f>
        <v>103.8</v>
      </c>
      <c r="J236" s="16">
        <f t="shared" si="138"/>
        <v>3.0784508440913516E-2</v>
      </c>
      <c r="K236" s="17">
        <f t="shared" si="130"/>
        <v>-0.51160692091235649</v>
      </c>
    </row>
    <row r="237" spans="1:11">
      <c r="A237" s="7">
        <v>29068</v>
      </c>
      <c r="B237" s="8">
        <v>1591</v>
      </c>
      <c r="C237" s="9">
        <f t="shared" si="109"/>
        <v>3.7157757496740551E-2</v>
      </c>
      <c r="D237" s="9">
        <f t="shared" si="122"/>
        <v>-5.9136605558840927E-2</v>
      </c>
      <c r="E237" s="8">
        <v>1778</v>
      </c>
      <c r="F237" s="9">
        <f t="shared" si="110"/>
        <v>1.0227272727272751E-2</v>
      </c>
      <c r="G237" s="8">
        <v>1779</v>
      </c>
      <c r="H237" s="16">
        <f t="shared" ref="H237" si="156">G237/G236-1</f>
        <v>1.1370096645821448E-2</v>
      </c>
      <c r="I237" s="15">
        <f>VLOOKUP(A237,'SP500'!$E$2:$F$3700,2,FALSE)</f>
        <v>109.3</v>
      </c>
      <c r="J237" s="16">
        <f t="shared" si="138"/>
        <v>5.8083252662149087E-2</v>
      </c>
      <c r="K237" s="17">
        <f t="shared" si="130"/>
        <v>-0.46880758432841491</v>
      </c>
    </row>
    <row r="238" spans="1:11">
      <c r="A238" s="7">
        <v>29099</v>
      </c>
      <c r="B238" s="8">
        <v>1638</v>
      </c>
      <c r="C238" s="9">
        <f t="shared" si="109"/>
        <v>2.9541169076052753E-2</v>
      </c>
      <c r="D238" s="9">
        <f t="shared" si="122"/>
        <v>-6.4534551684751529E-2</v>
      </c>
      <c r="E238" s="8">
        <v>1832</v>
      </c>
      <c r="F238" s="9">
        <f t="shared" si="110"/>
        <v>3.0371203599550034E-2</v>
      </c>
      <c r="G238" s="8">
        <v>1983</v>
      </c>
      <c r="H238" s="16">
        <f t="shared" ref="H238" si="157">G238/G237-1</f>
        <v>0.11467116357504215</v>
      </c>
      <c r="I238" s="15">
        <f>VLOOKUP(A238,'SP500'!$E$2:$F$3700,2,FALSE)</f>
        <v>109.3</v>
      </c>
      <c r="J238" s="16">
        <f t="shared" si="138"/>
        <v>6.6341463414634205E-2</v>
      </c>
      <c r="K238" s="17">
        <f t="shared" si="130"/>
        <v>-0.47309125494657478</v>
      </c>
    </row>
    <row r="239" spans="1:11">
      <c r="A239" s="7">
        <v>29129</v>
      </c>
      <c r="B239" s="8">
        <v>1481</v>
      </c>
      <c r="C239" s="9">
        <f t="shared" si="109"/>
        <v>-9.5848595848595841E-2</v>
      </c>
      <c r="D239" s="9">
        <f t="shared" si="122"/>
        <v>-0.16844469399213924</v>
      </c>
      <c r="E239" s="8">
        <v>1681</v>
      </c>
      <c r="F239" s="9">
        <f t="shared" si="110"/>
        <v>-8.2423580786026185E-2</v>
      </c>
      <c r="G239" s="8">
        <v>1832</v>
      </c>
      <c r="H239" s="16">
        <f t="shared" ref="H239" si="158">G239/G238-1</f>
        <v>-7.614725163893088E-2</v>
      </c>
      <c r="I239" s="15">
        <f>VLOOKUP(A239,'SP500'!$E$2:$F$3700,2,FALSE)</f>
        <v>101.8</v>
      </c>
      <c r="J239" s="16">
        <f t="shared" si="138"/>
        <v>9.227467811158796E-2</v>
      </c>
      <c r="K239" s="17">
        <f t="shared" si="130"/>
        <v>-0.56400104090172232</v>
      </c>
    </row>
    <row r="240" spans="1:11">
      <c r="A240" s="7">
        <v>29160</v>
      </c>
      <c r="B240" s="8">
        <v>1276</v>
      </c>
      <c r="C240" s="9">
        <f t="shared" si="109"/>
        <v>-0.13841998649561105</v>
      </c>
      <c r="D240" s="9">
        <f t="shared" si="122"/>
        <v>-0.28913649025069643</v>
      </c>
      <c r="E240" s="8">
        <v>1524</v>
      </c>
      <c r="F240" s="9">
        <f t="shared" si="110"/>
        <v>-9.3396787626412903E-2</v>
      </c>
      <c r="G240" s="8">
        <v>1892</v>
      </c>
      <c r="H240" s="16">
        <f t="shared" ref="H240" si="159">G240/G239-1</f>
        <v>3.2751091703056678E-2</v>
      </c>
      <c r="I240" s="15">
        <f>VLOOKUP(A240,'SP500'!$E$2:$F$3700,2,FALSE)</f>
        <v>106.2</v>
      </c>
      <c r="J240" s="16">
        <f t="shared" si="138"/>
        <v>0.12143611404435051</v>
      </c>
      <c r="K240" s="17">
        <f t="shared" si="130"/>
        <v>-0.58491611973653945</v>
      </c>
    </row>
    <row r="241" spans="1:11">
      <c r="A241" s="7">
        <v>29190</v>
      </c>
      <c r="B241" s="8">
        <v>1254</v>
      </c>
      <c r="C241" s="9">
        <f t="shared" si="109"/>
        <v>-1.7241379310344862E-2</v>
      </c>
      <c r="D241" s="9">
        <f t="shared" si="122"/>
        <v>-0.31023102310231021</v>
      </c>
      <c r="E241" s="8">
        <v>1498</v>
      </c>
      <c r="F241" s="9">
        <f t="shared" si="110"/>
        <v>-1.7060367454068248E-2</v>
      </c>
      <c r="G241" s="8">
        <v>1863</v>
      </c>
      <c r="H241" s="16">
        <f t="shared" ref="H241" si="160">G241/G240-1</f>
        <v>-1.5327695560253707E-2</v>
      </c>
      <c r="I241" s="15">
        <f>VLOOKUP(A241,'SP500'!$E$2:$F$3700,2,FALSE)</f>
        <v>107.9</v>
      </c>
      <c r="J241" s="16">
        <f t="shared" si="138"/>
        <v>0.12278876170655573</v>
      </c>
      <c r="K241" s="17">
        <f t="shared" si="130"/>
        <v>-0.56166425956850541</v>
      </c>
    </row>
    <row r="242" spans="1:11">
      <c r="A242" s="7">
        <v>29221</v>
      </c>
      <c r="B242" s="8">
        <v>1280</v>
      </c>
      <c r="C242" s="9">
        <f t="shared" si="109"/>
        <v>2.0733652312599604E-2</v>
      </c>
      <c r="D242" s="9">
        <f t="shared" si="122"/>
        <v>-0.12388774811772763</v>
      </c>
      <c r="E242" s="8">
        <v>1341</v>
      </c>
      <c r="F242" s="9">
        <f t="shared" si="110"/>
        <v>-0.10480640854472634</v>
      </c>
      <c r="G242" s="8">
        <v>1794</v>
      </c>
      <c r="H242" s="16">
        <f t="shared" ref="H242" si="161">G242/G241-1</f>
        <v>-3.703703703703709E-2</v>
      </c>
      <c r="I242" s="15">
        <f>VLOOKUP(A242,'SP500'!$E$2:$F$3700,2,FALSE)</f>
        <v>114.2</v>
      </c>
      <c r="J242" s="16">
        <f t="shared" si="138"/>
        <v>0.14314314314314314</v>
      </c>
      <c r="K242" s="17">
        <f t="shared" si="130"/>
        <v>-0.34929007646968829</v>
      </c>
    </row>
    <row r="243" spans="1:11">
      <c r="A243" s="7">
        <v>29252</v>
      </c>
      <c r="B243" s="8">
        <v>1199</v>
      </c>
      <c r="C243" s="9">
        <f t="shared" si="109"/>
        <v>-6.3281249999999956E-2</v>
      </c>
      <c r="D243" s="9">
        <f t="shared" si="122"/>
        <v>-0.1963806970509383</v>
      </c>
      <c r="E243" s="8">
        <v>1350</v>
      </c>
      <c r="F243" s="9">
        <f t="shared" si="110"/>
        <v>6.7114093959732557E-3</v>
      </c>
      <c r="G243" s="8">
        <v>1803</v>
      </c>
      <c r="H243" s="16">
        <f t="shared" ref="H243" si="162">G243/G242-1</f>
        <v>5.0167224080268635E-3</v>
      </c>
      <c r="I243" s="15">
        <f>VLOOKUP(A243,'SP500'!$E$2:$F$3700,2,FALSE)</f>
        <v>113.7</v>
      </c>
      <c r="J243" s="16">
        <f t="shared" si="138"/>
        <v>0.18068535825545173</v>
      </c>
      <c r="K243" s="17">
        <f t="shared" si="130"/>
        <v>-0.37786066296709991</v>
      </c>
    </row>
    <row r="244" spans="1:11">
      <c r="A244" s="7">
        <v>29281</v>
      </c>
      <c r="B244" s="8">
        <v>988</v>
      </c>
      <c r="C244" s="9">
        <f t="shared" si="109"/>
        <v>-0.17597998331943288</v>
      </c>
      <c r="D244" s="9">
        <f t="shared" si="122"/>
        <v>-0.42558139534883721</v>
      </c>
      <c r="E244" s="8">
        <v>1047</v>
      </c>
      <c r="F244" s="9">
        <f t="shared" si="110"/>
        <v>-0.22444444444444445</v>
      </c>
      <c r="G244" s="8">
        <v>1701</v>
      </c>
      <c r="H244" s="16">
        <f t="shared" ref="H244" si="163">G244/G243-1</f>
        <v>-5.6572379367720416E-2</v>
      </c>
      <c r="I244" s="15">
        <f>VLOOKUP(A244,'SP500'!$E$2:$F$3700,2,FALSE)</f>
        <v>102.1</v>
      </c>
      <c r="J244" s="16">
        <f t="shared" si="138"/>
        <v>4.9212598425196763E-3</v>
      </c>
      <c r="K244" s="17">
        <f t="shared" si="130"/>
        <v>4.8591584204043012E-2</v>
      </c>
    </row>
    <row r="245" spans="1:11">
      <c r="A245" s="7">
        <v>29312</v>
      </c>
      <c r="B245" s="8">
        <v>808</v>
      </c>
      <c r="C245" s="9">
        <f t="shared" si="109"/>
        <v>-0.18218623481781382</v>
      </c>
      <c r="D245" s="9">
        <f t="shared" si="122"/>
        <v>-0.49405134627426428</v>
      </c>
      <c r="E245" s="8">
        <v>1051</v>
      </c>
      <c r="F245" s="9">
        <f t="shared" si="110"/>
        <v>3.8204393505252288E-3</v>
      </c>
      <c r="G245" s="8">
        <v>1751</v>
      </c>
      <c r="H245" s="16">
        <f t="shared" ref="H245" si="164">G245/G244-1</f>
        <v>2.9394473838918245E-2</v>
      </c>
      <c r="I245" s="15">
        <f>VLOOKUP(A245,'SP500'!$E$2:$F$3700,2,FALSE)</f>
        <v>106.3</v>
      </c>
      <c r="J245" s="16">
        <f t="shared" si="138"/>
        <v>4.4204322200392943E-2</v>
      </c>
      <c r="K245" s="17">
        <f t="shared" si="130"/>
        <v>7.7911921643283685E-2</v>
      </c>
    </row>
    <row r="246" spans="1:11">
      <c r="A246" s="7">
        <v>29342</v>
      </c>
      <c r="B246" s="8">
        <v>861</v>
      </c>
      <c r="C246" s="9">
        <f t="shared" si="109"/>
        <v>6.5594059405940541E-2</v>
      </c>
      <c r="D246" s="9">
        <f t="shared" si="122"/>
        <v>-0.48871733966745845</v>
      </c>
      <c r="E246" s="8">
        <v>927</v>
      </c>
      <c r="F246" s="9">
        <f t="shared" si="110"/>
        <v>-0.1179828734538535</v>
      </c>
      <c r="G246" s="8">
        <v>1532</v>
      </c>
      <c r="H246" s="16">
        <f t="shared" ref="H246" si="165">G246/G245-1</f>
        <v>-0.12507138777841231</v>
      </c>
      <c r="I246" s="15">
        <f>VLOOKUP(A246,'SP500'!$E$2:$F$3700,2,FALSE)</f>
        <v>111.2</v>
      </c>
      <c r="J246" s="16">
        <f t="shared" si="138"/>
        <v>0.122098890010091</v>
      </c>
      <c r="K246" s="17">
        <f t="shared" si="130"/>
        <v>-3.4479709228446315E-2</v>
      </c>
    </row>
    <row r="247" spans="1:11">
      <c r="A247" s="7">
        <v>29373</v>
      </c>
      <c r="B247" s="8">
        <v>1118</v>
      </c>
      <c r="C247" s="9">
        <f t="shared" si="109"/>
        <v>0.29849012775842043</v>
      </c>
      <c r="D247" s="9">
        <f t="shared" si="122"/>
        <v>-0.31829268292682922</v>
      </c>
      <c r="E247" s="8">
        <v>1196</v>
      </c>
      <c r="F247" s="9">
        <f t="shared" si="110"/>
        <v>0.29018338727076598</v>
      </c>
      <c r="G247" s="8">
        <v>1480</v>
      </c>
      <c r="H247" s="16">
        <f t="shared" ref="H247" si="166">G247/G246-1</f>
        <v>-3.394255874673624E-2</v>
      </c>
      <c r="I247" s="15">
        <f>VLOOKUP(A247,'SP500'!$E$2:$F$3700,2,FALSE)</f>
        <v>114.2</v>
      </c>
      <c r="J247" s="16">
        <f t="shared" si="138"/>
        <v>0.10981535471331383</v>
      </c>
      <c r="K247" s="17">
        <f t="shared" si="130"/>
        <v>8.7234240406457206E-2</v>
      </c>
    </row>
    <row r="248" spans="1:11">
      <c r="A248" s="7">
        <v>29403</v>
      </c>
      <c r="B248" s="8">
        <v>1259</v>
      </c>
      <c r="C248" s="9">
        <f t="shared" si="109"/>
        <v>0.1261180679785332</v>
      </c>
      <c r="D248" s="9">
        <f t="shared" si="122"/>
        <v>-0.17926988265971322</v>
      </c>
      <c r="E248" s="8">
        <v>1269</v>
      </c>
      <c r="F248" s="9">
        <f t="shared" si="110"/>
        <v>6.1036789297658878E-2</v>
      </c>
      <c r="G248" s="8">
        <v>1472</v>
      </c>
      <c r="H248" s="16">
        <f t="shared" ref="H248" si="167">G248/G247-1</f>
        <v>-5.4054054054053502E-3</v>
      </c>
      <c r="I248" s="15">
        <f>VLOOKUP(A248,'SP500'!$E$2:$F$3700,2,FALSE)</f>
        <v>121.7</v>
      </c>
      <c r="J248" s="16">
        <f t="shared" si="138"/>
        <v>0.17244701348747604</v>
      </c>
      <c r="K248" s="17">
        <f t="shared" si="130"/>
        <v>0.15023519488707232</v>
      </c>
    </row>
    <row r="249" spans="1:11">
      <c r="A249" s="7">
        <v>29434</v>
      </c>
      <c r="B249" s="8">
        <v>1367</v>
      </c>
      <c r="C249" s="9">
        <f t="shared" si="109"/>
        <v>8.57823669579032E-2</v>
      </c>
      <c r="D249" s="9">
        <f t="shared" si="122"/>
        <v>-0.14079195474544315</v>
      </c>
      <c r="E249" s="8">
        <v>1436</v>
      </c>
      <c r="F249" s="9">
        <f t="shared" si="110"/>
        <v>0.13159968479117423</v>
      </c>
      <c r="G249" s="8">
        <v>1440</v>
      </c>
      <c r="H249" s="16">
        <f t="shared" ref="H249" si="168">G249/G248-1</f>
        <v>-2.1739130434782594E-2</v>
      </c>
      <c r="I249" s="15">
        <f>VLOOKUP(A249,'SP500'!$E$2:$F$3700,2,FALSE)</f>
        <v>122.4</v>
      </c>
      <c r="J249" s="16">
        <f t="shared" si="138"/>
        <v>0.11985361390667904</v>
      </c>
      <c r="K249" s="17">
        <f t="shared" si="130"/>
        <v>0.26880036589806705</v>
      </c>
    </row>
    <row r="250" spans="1:11">
      <c r="A250" s="7">
        <v>29465</v>
      </c>
      <c r="B250" s="8">
        <v>1484</v>
      </c>
      <c r="C250" s="9">
        <f t="shared" si="109"/>
        <v>8.5588880760790076E-2</v>
      </c>
      <c r="D250" s="9">
        <f t="shared" si="122"/>
        <v>-9.4017094017094016E-2</v>
      </c>
      <c r="E250" s="8">
        <v>1471</v>
      </c>
      <c r="F250" s="9">
        <f t="shared" si="110"/>
        <v>2.4373259052924867E-2</v>
      </c>
      <c r="G250" s="8">
        <v>1267</v>
      </c>
      <c r="H250" s="16">
        <f t="shared" ref="H250" si="169">G250/G249-1</f>
        <v>-0.12013888888888891</v>
      </c>
      <c r="I250" s="15">
        <f>VLOOKUP(A250,'SP500'!$E$2:$F$3700,2,FALSE)</f>
        <v>125.5</v>
      </c>
      <c r="J250" s="16">
        <f t="shared" si="138"/>
        <v>0.14821591948764867</v>
      </c>
      <c r="K250" s="17">
        <f t="shared" si="130"/>
        <v>0.46199559669208601</v>
      </c>
    </row>
    <row r="251" spans="1:11">
      <c r="A251" s="7">
        <v>29495</v>
      </c>
      <c r="B251" s="8">
        <v>1366</v>
      </c>
      <c r="C251" s="9">
        <f t="shared" si="109"/>
        <v>-7.9514824797843664E-2</v>
      </c>
      <c r="D251" s="9">
        <f t="shared" si="122"/>
        <v>-7.7650236326806232E-2</v>
      </c>
      <c r="E251" s="8">
        <v>1523</v>
      </c>
      <c r="F251" s="9">
        <f t="shared" si="110"/>
        <v>3.5350101971447945E-2</v>
      </c>
      <c r="G251" s="8">
        <v>1272</v>
      </c>
      <c r="H251" s="16">
        <f t="shared" ref="H251" si="170">G251/G250-1</f>
        <v>3.9463299131807794E-3</v>
      </c>
      <c r="I251" s="15">
        <f>VLOOKUP(A251,'SP500'!$E$2:$F$3700,2,FALSE)</f>
        <v>127.5</v>
      </c>
      <c r="J251" s="16">
        <f t="shared" si="138"/>
        <v>0.25245579567779974</v>
      </c>
      <c r="K251" s="17">
        <f t="shared" si="130"/>
        <v>0.69333309134248033</v>
      </c>
    </row>
    <row r="252" spans="1:11">
      <c r="A252" s="7">
        <v>29526</v>
      </c>
      <c r="B252" s="8">
        <v>1383</v>
      </c>
      <c r="C252" s="9">
        <f t="shared" si="109"/>
        <v>1.2445095168374776E-2</v>
      </c>
      <c r="D252" s="9">
        <f t="shared" si="122"/>
        <v>8.3855799373040663E-2</v>
      </c>
      <c r="E252" s="8">
        <v>1510</v>
      </c>
      <c r="F252" s="9">
        <f t="shared" si="110"/>
        <v>-8.5357846355876843E-3</v>
      </c>
      <c r="G252" s="8">
        <v>1313</v>
      </c>
      <c r="H252" s="16">
        <f t="shared" ref="H252" si="171">G252/G251-1</f>
        <v>3.2232704402515688E-2</v>
      </c>
      <c r="I252" s="15">
        <f>VLOOKUP(A252,'SP500'!$E$2:$F$3700,2,FALSE)</f>
        <v>140.5</v>
      </c>
      <c r="J252" s="16">
        <f t="shared" si="138"/>
        <v>0.32297551789077206</v>
      </c>
      <c r="K252" s="17">
        <f t="shared" si="130"/>
        <v>0.83198966014319031</v>
      </c>
    </row>
    <row r="253" spans="1:11">
      <c r="A253" s="7">
        <v>29556</v>
      </c>
      <c r="B253" s="8">
        <v>1249</v>
      </c>
      <c r="C253" s="9">
        <f t="shared" si="109"/>
        <v>-9.6890817064352874E-2</v>
      </c>
      <c r="D253" s="9">
        <f t="shared" si="122"/>
        <v>-3.9872408293460948E-3</v>
      </c>
      <c r="E253" s="8">
        <v>1482</v>
      </c>
      <c r="F253" s="9">
        <f t="shared" si="110"/>
        <v>-1.8543046357615944E-2</v>
      </c>
      <c r="G253" s="8">
        <v>1378</v>
      </c>
      <c r="H253" s="16">
        <f t="shared" ref="H253" si="172">G253/G252-1</f>
        <v>4.9504950495049549E-2</v>
      </c>
      <c r="I253" s="15">
        <f>VLOOKUP(A253,'SP500'!$E$2:$F$3700,2,FALSE)</f>
        <v>135.80000000000001</v>
      </c>
      <c r="J253" s="16">
        <f t="shared" si="138"/>
        <v>0.2585727525486563</v>
      </c>
      <c r="K253" s="17">
        <f t="shared" si="130"/>
        <v>0.85173085727538156</v>
      </c>
    </row>
    <row r="254" spans="1:11">
      <c r="A254" s="7">
        <v>29587</v>
      </c>
      <c r="B254" s="8">
        <v>1221</v>
      </c>
      <c r="C254" s="9">
        <f t="shared" si="109"/>
        <v>-2.2417934347477964E-2</v>
      </c>
      <c r="D254" s="9">
        <f t="shared" si="122"/>
        <v>-4.6093750000000044E-2</v>
      </c>
      <c r="E254" s="8">
        <v>1547</v>
      </c>
      <c r="F254" s="9">
        <f t="shared" si="110"/>
        <v>4.3859649122806932E-2</v>
      </c>
      <c r="G254" s="8">
        <v>1270</v>
      </c>
      <c r="H254" s="16">
        <f t="shared" ref="H254" si="173">G254/G253-1</f>
        <v>-7.8374455732946324E-2</v>
      </c>
      <c r="I254" s="15">
        <f>VLOOKUP(A254,'SP500'!$E$2:$F$3700,2,FALSE)</f>
        <v>129.6</v>
      </c>
      <c r="J254" s="16">
        <f t="shared" si="138"/>
        <v>0.13485113835376517</v>
      </c>
      <c r="K254" s="17">
        <f t="shared" si="130"/>
        <v>0.80729054806126332</v>
      </c>
    </row>
    <row r="255" spans="1:11">
      <c r="A255" s="7">
        <v>29618</v>
      </c>
      <c r="B255" s="8">
        <v>1199</v>
      </c>
      <c r="C255" s="9">
        <f t="shared" si="109"/>
        <v>-1.8018018018018056E-2</v>
      </c>
      <c r="D255" s="9">
        <f t="shared" si="122"/>
        <v>0</v>
      </c>
      <c r="E255" s="8">
        <v>1246</v>
      </c>
      <c r="F255" s="9">
        <f t="shared" si="110"/>
        <v>-0.19457013574660631</v>
      </c>
      <c r="G255" s="8">
        <v>1395</v>
      </c>
      <c r="H255" s="16">
        <f t="shared" ref="H255" si="174">G255/G254-1</f>
        <v>9.8425196850393748E-2</v>
      </c>
      <c r="I255" s="15">
        <f>VLOOKUP(A255,'SP500'!$E$2:$F$3700,2,FALSE)</f>
        <v>131.30000000000001</v>
      </c>
      <c r="J255" s="16">
        <f t="shared" si="138"/>
        <v>0.15479331574318378</v>
      </c>
      <c r="K255" s="17">
        <f t="shared" si="130"/>
        <v>0.78242250398096413</v>
      </c>
    </row>
    <row r="256" spans="1:11">
      <c r="A256" s="7">
        <v>29646</v>
      </c>
      <c r="B256" s="8">
        <v>1183</v>
      </c>
      <c r="C256" s="9">
        <f t="shared" si="109"/>
        <v>-1.334445371142623E-2</v>
      </c>
      <c r="D256" s="9">
        <f t="shared" si="122"/>
        <v>0.19736842105263164</v>
      </c>
      <c r="E256" s="8">
        <v>1306</v>
      </c>
      <c r="F256" s="9">
        <f t="shared" si="110"/>
        <v>4.8154093097913409E-2</v>
      </c>
      <c r="G256" s="8">
        <v>1377</v>
      </c>
      <c r="H256" s="16">
        <f t="shared" ref="H256" si="175">G256/G255-1</f>
        <v>-1.2903225806451646E-2</v>
      </c>
      <c r="I256" s="15">
        <f>VLOOKUP(A256,'SP500'!$E$2:$F$3700,2,FALSE)</f>
        <v>136</v>
      </c>
      <c r="J256" s="16">
        <f t="shared" si="138"/>
        <v>0.33202742409402553</v>
      </c>
      <c r="K256" s="17">
        <f t="shared" si="130"/>
        <v>0.83812750766736199</v>
      </c>
    </row>
    <row r="257" spans="1:11">
      <c r="A257" s="7">
        <v>29677</v>
      </c>
      <c r="B257" s="8">
        <v>1190</v>
      </c>
      <c r="C257" s="9">
        <f t="shared" si="109"/>
        <v>5.9171597633136397E-3</v>
      </c>
      <c r="D257" s="9">
        <f t="shared" si="122"/>
        <v>0.47277227722772275</v>
      </c>
      <c r="E257" s="8">
        <v>1360</v>
      </c>
      <c r="F257" s="9">
        <f t="shared" si="110"/>
        <v>4.1347626339969468E-2</v>
      </c>
      <c r="G257" s="8">
        <v>1469</v>
      </c>
      <c r="H257" s="16">
        <f t="shared" ref="H257" si="176">G257/G256-1</f>
        <v>6.681190994916486E-2</v>
      </c>
      <c r="I257" s="15">
        <f>VLOOKUP(A257,'SP500'!$E$2:$F$3700,2,FALSE)</f>
        <v>132.80000000000001</v>
      </c>
      <c r="J257" s="16">
        <f t="shared" si="138"/>
        <v>0.24929444967074321</v>
      </c>
      <c r="K257" s="17">
        <f t="shared" si="130"/>
        <v>0.74756086550171708</v>
      </c>
    </row>
    <row r="258" spans="1:11">
      <c r="A258" s="7">
        <v>29707</v>
      </c>
      <c r="B258" s="8">
        <v>1173</v>
      </c>
      <c r="C258" s="9">
        <f t="shared" si="109"/>
        <v>-1.4285714285714235E-2</v>
      </c>
      <c r="D258" s="9">
        <f t="shared" si="122"/>
        <v>0.36236933797909399</v>
      </c>
      <c r="E258" s="8">
        <v>1140</v>
      </c>
      <c r="F258" s="9">
        <f t="shared" si="110"/>
        <v>-0.16176470588235292</v>
      </c>
      <c r="G258" s="8">
        <v>1246</v>
      </c>
      <c r="H258" s="16">
        <f t="shared" ref="H258" si="177">G258/G257-1</f>
        <v>-0.15180394826412524</v>
      </c>
      <c r="I258" s="15">
        <f>VLOOKUP(A258,'SP500'!$E$2:$F$3700,2,FALSE)</f>
        <v>132.6</v>
      </c>
      <c r="J258" s="16">
        <f t="shared" si="138"/>
        <v>0.19244604316546754</v>
      </c>
      <c r="K258" s="17">
        <f t="shared" si="130"/>
        <v>0.59558178916033866</v>
      </c>
    </row>
    <row r="259" spans="1:11">
      <c r="A259" s="7">
        <v>29738</v>
      </c>
      <c r="B259" s="8">
        <v>976</v>
      </c>
      <c r="C259" s="9">
        <f t="shared" si="109"/>
        <v>-0.16794543904518333</v>
      </c>
      <c r="D259" s="9">
        <f t="shared" si="122"/>
        <v>-0.12701252236135963</v>
      </c>
      <c r="E259" s="8">
        <v>1045</v>
      </c>
      <c r="F259" s="9">
        <f t="shared" si="110"/>
        <v>-8.333333333333337E-2</v>
      </c>
      <c r="G259" s="8">
        <v>1350</v>
      </c>
      <c r="H259" s="16">
        <f t="shared" ref="H259" si="178">G259/G258-1</f>
        <v>8.3467094703049804E-2</v>
      </c>
      <c r="I259" s="15">
        <f>VLOOKUP(A259,'SP500'!$E$2:$F$3700,2,FALSE)</f>
        <v>131.19999999999999</v>
      </c>
      <c r="J259" s="16">
        <f t="shared" si="138"/>
        <v>0.1488616462346759</v>
      </c>
      <c r="K259" s="17">
        <f t="shared" si="130"/>
        <v>0.56038931909923118</v>
      </c>
    </row>
    <row r="260" spans="1:11">
      <c r="A260" s="7">
        <v>29768</v>
      </c>
      <c r="B260" s="8">
        <v>935</v>
      </c>
      <c r="C260" s="9">
        <f t="shared" ref="C260:C323" si="179">B260/B259-1</f>
        <v>-4.2008196721311508E-2</v>
      </c>
      <c r="D260" s="9">
        <f t="shared" si="122"/>
        <v>-0.25734710087370927</v>
      </c>
      <c r="E260" s="8">
        <v>1041</v>
      </c>
      <c r="F260" s="9">
        <f t="shared" ref="F260:F323" si="180">E260/E259-1</f>
        <v>-3.827751196172291E-3</v>
      </c>
      <c r="G260" s="8">
        <v>1337</v>
      </c>
      <c r="H260" s="16">
        <f t="shared" ref="H260" si="181">G260/G259-1</f>
        <v>-9.6296296296296546E-3</v>
      </c>
      <c r="I260" s="15">
        <f>VLOOKUP(A260,'SP500'!$E$2:$F$3700,2,FALSE)</f>
        <v>130.9</v>
      </c>
      <c r="J260" s="16">
        <f t="shared" si="138"/>
        <v>7.5595727198027873E-2</v>
      </c>
      <c r="K260" s="17">
        <f t="shared" si="130"/>
        <v>0.56906877838763137</v>
      </c>
    </row>
    <row r="261" spans="1:11">
      <c r="A261" s="7">
        <v>29799</v>
      </c>
      <c r="B261" s="8">
        <v>889</v>
      </c>
      <c r="C261" s="9">
        <f t="shared" si="179"/>
        <v>-4.9197860962566842E-2</v>
      </c>
      <c r="D261" s="9">
        <f t="shared" si="122"/>
        <v>-0.34967081199707384</v>
      </c>
      <c r="E261" s="8">
        <v>940</v>
      </c>
      <c r="F261" s="9">
        <f t="shared" si="180"/>
        <v>-9.7022094140249759E-2</v>
      </c>
      <c r="G261" s="8">
        <v>1222</v>
      </c>
      <c r="H261" s="16">
        <f t="shared" ref="H261" si="182">G261/G260-1</f>
        <v>-8.6013462976813782E-2</v>
      </c>
      <c r="I261" s="15">
        <f>VLOOKUP(A261,'SP500'!$E$2:$F$3700,2,FALSE)</f>
        <v>122.8</v>
      </c>
      <c r="J261" s="16">
        <f t="shared" si="138"/>
        <v>3.2679738562091387E-3</v>
      </c>
      <c r="K261" s="17">
        <f t="shared" si="130"/>
        <v>0.67459547826480881</v>
      </c>
    </row>
    <row r="262" spans="1:11">
      <c r="A262" s="7">
        <v>29830</v>
      </c>
      <c r="B262" s="8">
        <v>847</v>
      </c>
      <c r="C262" s="9">
        <f t="shared" si="179"/>
        <v>-4.7244094488189003E-2</v>
      </c>
      <c r="D262" s="9">
        <f t="shared" si="122"/>
        <v>-0.42924528301886788</v>
      </c>
      <c r="E262" s="8">
        <v>911</v>
      </c>
      <c r="F262" s="9">
        <f t="shared" si="180"/>
        <v>-3.0851063829787195E-2</v>
      </c>
      <c r="G262" s="8">
        <v>1221</v>
      </c>
      <c r="H262" s="16">
        <f t="shared" ref="H262" si="183">G262/G261-1</f>
        <v>-8.1833060556468773E-4</v>
      </c>
      <c r="I262" s="15">
        <f>VLOOKUP(A262,'SP500'!$E$2:$F$3700,2,FALSE)</f>
        <v>116.2</v>
      </c>
      <c r="J262" s="16">
        <f t="shared" si="138"/>
        <v>-7.4103585657370519E-2</v>
      </c>
      <c r="K262" s="17">
        <f t="shared" si="130"/>
        <v>0.75158581239028421</v>
      </c>
    </row>
    <row r="263" spans="1:11">
      <c r="A263" s="7">
        <v>29860</v>
      </c>
      <c r="B263" s="8">
        <v>731</v>
      </c>
      <c r="C263" s="9">
        <f t="shared" si="179"/>
        <v>-0.13695395513577335</v>
      </c>
      <c r="D263" s="9">
        <f t="shared" si="122"/>
        <v>-0.46486090775988287</v>
      </c>
      <c r="E263" s="8">
        <v>873</v>
      </c>
      <c r="F263" s="9">
        <f t="shared" si="180"/>
        <v>-4.1712403951701393E-2</v>
      </c>
      <c r="G263" s="8">
        <v>1206</v>
      </c>
      <c r="H263" s="16">
        <f t="shared" ref="H263" si="184">G263/G262-1</f>
        <v>-1.2285012285012331E-2</v>
      </c>
      <c r="I263" s="15">
        <f>VLOOKUP(A263,'SP500'!$E$2:$F$3700,2,FALSE)</f>
        <v>121.9</v>
      </c>
      <c r="J263" s="16">
        <f t="shared" si="138"/>
        <v>-4.3921568627450891E-2</v>
      </c>
      <c r="K263" s="17">
        <f t="shared" si="130"/>
        <v>0.7995517972191194</v>
      </c>
    </row>
    <row r="264" spans="1:11">
      <c r="A264" s="7">
        <v>29891</v>
      </c>
      <c r="B264" s="8">
        <v>748</v>
      </c>
      <c r="C264" s="9">
        <f t="shared" si="179"/>
        <v>2.3255813953488413E-2</v>
      </c>
      <c r="D264" s="9">
        <f t="shared" si="122"/>
        <v>-0.45914678235719453</v>
      </c>
      <c r="E264" s="8">
        <v>837</v>
      </c>
      <c r="F264" s="9">
        <f t="shared" si="180"/>
        <v>-4.123711340206182E-2</v>
      </c>
      <c r="G264" s="8">
        <v>1074</v>
      </c>
      <c r="H264" s="16">
        <f t="shared" ref="H264" si="185">G264/G263-1</f>
        <v>-0.10945273631840791</v>
      </c>
      <c r="I264" s="15">
        <f>VLOOKUP(A264,'SP500'!$E$2:$F$3700,2,FALSE)</f>
        <v>126.3</v>
      </c>
      <c r="J264" s="16">
        <f t="shared" si="138"/>
        <v>-0.10106761565836297</v>
      </c>
      <c r="K264" s="17">
        <f t="shared" si="130"/>
        <v>0.85246946751825392</v>
      </c>
    </row>
    <row r="265" spans="1:11">
      <c r="A265" s="7">
        <v>29921</v>
      </c>
      <c r="B265" s="8">
        <v>796</v>
      </c>
      <c r="C265" s="9">
        <f t="shared" si="179"/>
        <v>6.4171122994652441E-2</v>
      </c>
      <c r="D265" s="9">
        <f t="shared" si="122"/>
        <v>-0.36269015212169731</v>
      </c>
      <c r="E265" s="8">
        <v>910</v>
      </c>
      <c r="F265" s="9">
        <f t="shared" si="180"/>
        <v>8.7216248506571059E-2</v>
      </c>
      <c r="G265" s="8">
        <v>1129</v>
      </c>
      <c r="H265" s="16">
        <f t="shared" ref="H265" si="186">G265/G264-1</f>
        <v>5.1210428305400457E-2</v>
      </c>
      <c r="I265" s="15">
        <f>VLOOKUP(A265,'SP500'!$E$2:$F$3700,2,FALSE)</f>
        <v>122.6</v>
      </c>
      <c r="J265" s="16">
        <f t="shared" si="138"/>
        <v>-9.7201767304860187E-2</v>
      </c>
      <c r="K265" s="17">
        <f t="shared" si="130"/>
        <v>0.87267669376665469</v>
      </c>
    </row>
    <row r="266" spans="1:11">
      <c r="A266" s="7">
        <v>29952</v>
      </c>
      <c r="B266" s="8">
        <v>794</v>
      </c>
      <c r="C266" s="9">
        <f t="shared" si="179"/>
        <v>-2.5125628140703071E-3</v>
      </c>
      <c r="D266" s="9">
        <f t="shared" si="122"/>
        <v>-0.34971334971334966</v>
      </c>
      <c r="E266" s="8">
        <v>843</v>
      </c>
      <c r="F266" s="9">
        <f t="shared" si="180"/>
        <v>-7.3626373626373587E-2</v>
      </c>
      <c r="G266" s="8">
        <v>1052</v>
      </c>
      <c r="H266" s="16">
        <f t="shared" ref="H266" si="187">G266/G265-1</f>
        <v>-6.8201948627103604E-2</v>
      </c>
      <c r="I266" s="15">
        <f>VLOOKUP(A266,'SP500'!$E$2:$F$3700,2,FALSE)</f>
        <v>120.4</v>
      </c>
      <c r="J266" s="16">
        <f t="shared" si="138"/>
        <v>-7.0987654320987525E-2</v>
      </c>
      <c r="K266" s="17">
        <f t="shared" si="130"/>
        <v>0.89619114227679875</v>
      </c>
    </row>
    <row r="267" spans="1:11">
      <c r="A267" s="7">
        <v>29983</v>
      </c>
      <c r="B267" s="8">
        <v>808</v>
      </c>
      <c r="C267" s="9">
        <f t="shared" si="179"/>
        <v>1.7632241813602123E-2</v>
      </c>
      <c r="D267" s="9">
        <f t="shared" si="122"/>
        <v>-0.32610508757297751</v>
      </c>
      <c r="E267" s="8">
        <v>866</v>
      </c>
      <c r="F267" s="9">
        <f t="shared" si="180"/>
        <v>2.7283511269276417E-2</v>
      </c>
      <c r="G267" s="8">
        <v>935</v>
      </c>
      <c r="H267" s="16">
        <f t="shared" ref="H267" si="188">G267/G266-1</f>
        <v>-0.11121673003802279</v>
      </c>
      <c r="I267" s="15">
        <f>VLOOKUP(A267,'SP500'!$E$2:$F$3700,2,FALSE)</f>
        <v>113.1</v>
      </c>
      <c r="J267" s="16">
        <f t="shared" si="138"/>
        <v>-0.13861386138613874</v>
      </c>
      <c r="K267" s="17">
        <f t="shared" si="130"/>
        <v>0.8802794245601453</v>
      </c>
    </row>
    <row r="268" spans="1:11">
      <c r="A268" s="7">
        <v>30011</v>
      </c>
      <c r="B268" s="8">
        <v>891</v>
      </c>
      <c r="C268" s="9">
        <f t="shared" si="179"/>
        <v>0.1027227722772277</v>
      </c>
      <c r="D268" s="9">
        <f t="shared" si="122"/>
        <v>-0.2468300929839391</v>
      </c>
      <c r="E268" s="8">
        <v>931</v>
      </c>
      <c r="F268" s="9">
        <f t="shared" si="180"/>
        <v>7.5057736720554269E-2</v>
      </c>
      <c r="G268" s="8">
        <v>965</v>
      </c>
      <c r="H268" s="16">
        <f t="shared" ref="H268" si="189">G268/G267-1</f>
        <v>3.2085561497326109E-2</v>
      </c>
      <c r="I268" s="15">
        <f>VLOOKUP(A268,'SP500'!$E$2:$F$3700,2,FALSE)</f>
        <v>112</v>
      </c>
      <c r="J268" s="16">
        <f t="shared" si="138"/>
        <v>-0.17647058823529416</v>
      </c>
      <c r="K268" s="17">
        <f t="shared" si="130"/>
        <v>0.83706036798532812</v>
      </c>
    </row>
    <row r="269" spans="1:11">
      <c r="A269" s="7">
        <v>30042</v>
      </c>
      <c r="B269" s="8">
        <v>888</v>
      </c>
      <c r="C269" s="9">
        <f t="shared" si="179"/>
        <v>-3.3670033670033517E-3</v>
      </c>
      <c r="D269" s="9">
        <f t="shared" si="122"/>
        <v>-0.253781512605042</v>
      </c>
      <c r="E269" s="8">
        <v>917</v>
      </c>
      <c r="F269" s="9">
        <f t="shared" si="180"/>
        <v>-1.5037593984962405E-2</v>
      </c>
      <c r="G269" s="8">
        <v>979</v>
      </c>
      <c r="H269" s="16">
        <f t="shared" ref="H269" si="190">G269/G268-1</f>
        <v>1.4507772020725396E-2</v>
      </c>
      <c r="I269" s="15">
        <f>VLOOKUP(A269,'SP500'!$E$2:$F$3700,2,FALSE)</f>
        <v>116.4</v>
      </c>
      <c r="J269" s="16">
        <f t="shared" si="138"/>
        <v>-0.12349397590361444</v>
      </c>
      <c r="K269" s="17">
        <f t="shared" si="130"/>
        <v>0.81036296819793219</v>
      </c>
    </row>
    <row r="270" spans="1:11">
      <c r="A270" s="7">
        <v>30072</v>
      </c>
      <c r="B270" s="8">
        <v>953</v>
      </c>
      <c r="C270" s="9">
        <f t="shared" si="179"/>
        <v>7.3198198198198172E-2</v>
      </c>
      <c r="D270" s="9">
        <f t="shared" si="122"/>
        <v>-0.18755328218243816</v>
      </c>
      <c r="E270" s="8">
        <v>1025</v>
      </c>
      <c r="F270" s="9">
        <f t="shared" si="180"/>
        <v>0.11777535441657583</v>
      </c>
      <c r="G270" s="8">
        <v>1060</v>
      </c>
      <c r="H270" s="16">
        <f t="shared" ref="H270" si="191">G270/G269-1</f>
        <v>8.2737487231869355E-2</v>
      </c>
      <c r="I270" s="15">
        <f>VLOOKUP(A270,'SP500'!$E$2:$F$3700,2,FALSE)</f>
        <v>111.9</v>
      </c>
      <c r="J270" s="16">
        <f t="shared" si="138"/>
        <v>-0.15610859728506776</v>
      </c>
      <c r="K270" s="17">
        <f t="shared" si="130"/>
        <v>0.63147913445399972</v>
      </c>
    </row>
    <row r="271" spans="1:11">
      <c r="A271" s="7">
        <v>30103</v>
      </c>
      <c r="B271" s="8">
        <v>913</v>
      </c>
      <c r="C271" s="9">
        <f t="shared" si="179"/>
        <v>-4.1972717733473219E-2</v>
      </c>
      <c r="D271" s="9">
        <f t="shared" ref="D271:D334" si="192">B271/B259-1</f>
        <v>-6.4549180327868827E-2</v>
      </c>
      <c r="E271" s="8">
        <v>902</v>
      </c>
      <c r="F271" s="9">
        <f t="shared" si="180"/>
        <v>-0.12</v>
      </c>
      <c r="G271" s="8">
        <v>930</v>
      </c>
      <c r="H271" s="16">
        <f t="shared" ref="H271" si="193">G271/G270-1</f>
        <v>-0.12264150943396224</v>
      </c>
      <c r="I271" s="15">
        <f>VLOOKUP(A271,'SP500'!$E$2:$F$3700,2,FALSE)</f>
        <v>109.6</v>
      </c>
      <c r="J271" s="16">
        <f t="shared" si="138"/>
        <v>-0.16463414634146334</v>
      </c>
      <c r="K271" s="17">
        <f t="shared" si="130"/>
        <v>3.5335000597937455E-2</v>
      </c>
    </row>
    <row r="272" spans="1:11">
      <c r="A272" s="7">
        <v>30133</v>
      </c>
      <c r="B272" s="8">
        <v>1044</v>
      </c>
      <c r="C272" s="9">
        <f t="shared" si="179"/>
        <v>0.14348302300109528</v>
      </c>
      <c r="D272" s="9">
        <f t="shared" si="192"/>
        <v>0.11657754010695198</v>
      </c>
      <c r="E272" s="8">
        <v>1166</v>
      </c>
      <c r="F272" s="9">
        <f t="shared" si="180"/>
        <v>0.29268292682926833</v>
      </c>
      <c r="G272" s="8">
        <v>1006</v>
      </c>
      <c r="H272" s="16">
        <f t="shared" ref="H272" si="194">G272/G271-1</f>
        <v>8.1720430107526942E-2</v>
      </c>
      <c r="I272" s="15">
        <f>VLOOKUP(A272,'SP500'!$E$2:$F$3700,2,FALSE)</f>
        <v>107.1</v>
      </c>
      <c r="J272" s="16">
        <f t="shared" si="138"/>
        <v>-0.18181818181818188</v>
      </c>
      <c r="K272" s="17">
        <f t="shared" si="130"/>
        <v>-0.49032533984808463</v>
      </c>
    </row>
    <row r="273" spans="1:11">
      <c r="A273" s="7">
        <v>30164</v>
      </c>
      <c r="B273" s="8">
        <v>926</v>
      </c>
      <c r="C273" s="9">
        <f t="shared" si="179"/>
        <v>-0.1130268199233716</v>
      </c>
      <c r="D273" s="9">
        <f t="shared" si="192"/>
        <v>4.1619797525309421E-2</v>
      </c>
      <c r="E273" s="8">
        <v>1046</v>
      </c>
      <c r="F273" s="9">
        <f t="shared" si="180"/>
        <v>-0.10291595197255576</v>
      </c>
      <c r="G273" s="8">
        <v>985</v>
      </c>
      <c r="H273" s="16">
        <f t="shared" ref="H273" si="195">G273/G272-1</f>
        <v>-2.0874751491053667E-2</v>
      </c>
      <c r="I273" s="15">
        <f>VLOOKUP(A273,'SP500'!$E$2:$F$3700,2,FALSE)</f>
        <v>119.5</v>
      </c>
      <c r="J273" s="16">
        <f t="shared" si="138"/>
        <v>-2.6872964169381119E-2</v>
      </c>
      <c r="K273" s="17">
        <f t="shared" si="130"/>
        <v>-0.38852276862896673</v>
      </c>
    </row>
    <row r="274" spans="1:11">
      <c r="A274" s="7">
        <v>30195</v>
      </c>
      <c r="B274" s="8">
        <v>1042</v>
      </c>
      <c r="C274" s="9">
        <f t="shared" si="179"/>
        <v>0.12526997840172793</v>
      </c>
      <c r="D274" s="9">
        <f t="shared" si="192"/>
        <v>0.23022432113341207</v>
      </c>
      <c r="E274" s="8">
        <v>1144</v>
      </c>
      <c r="F274" s="9">
        <f t="shared" si="180"/>
        <v>9.3690248565965639E-2</v>
      </c>
      <c r="G274" s="8">
        <v>947</v>
      </c>
      <c r="H274" s="16">
        <f t="shared" ref="H274" si="196">G274/G273-1</f>
        <v>-3.8578680203045668E-2</v>
      </c>
      <c r="I274" s="15">
        <f>VLOOKUP(A274,'SP500'!$E$2:$F$3700,2,FALSE)</f>
        <v>120.4</v>
      </c>
      <c r="J274" s="16">
        <f t="shared" si="138"/>
        <v>3.6144578313253017E-2</v>
      </c>
      <c r="K274" s="17">
        <f t="shared" si="130"/>
        <v>0.14171020402350762</v>
      </c>
    </row>
    <row r="275" spans="1:11">
      <c r="A275" s="7">
        <v>30225</v>
      </c>
      <c r="B275" s="8">
        <v>1149</v>
      </c>
      <c r="C275" s="9">
        <f t="shared" si="179"/>
        <v>0.10268714011516322</v>
      </c>
      <c r="D275" s="9">
        <f t="shared" si="192"/>
        <v>0.57181942544459652</v>
      </c>
      <c r="E275" s="8">
        <v>1173</v>
      </c>
      <c r="F275" s="9">
        <f t="shared" si="180"/>
        <v>2.5349650349650421E-2</v>
      </c>
      <c r="G275" s="8">
        <v>1059</v>
      </c>
      <c r="H275" s="16">
        <f t="shared" ref="H275" si="197">G275/G274-1</f>
        <v>0.11826821541710664</v>
      </c>
      <c r="I275" s="15">
        <f>VLOOKUP(A275,'SP500'!$E$2:$F$3700,2,FALSE)</f>
        <v>133.69999999999999</v>
      </c>
      <c r="J275" s="16">
        <f t="shared" si="138"/>
        <v>9.680065627563561E-2</v>
      </c>
      <c r="K275" s="17">
        <f t="shared" si="130"/>
        <v>0.55829925738839259</v>
      </c>
    </row>
    <row r="276" spans="1:11">
      <c r="A276" s="7">
        <v>30256</v>
      </c>
      <c r="B276" s="8">
        <v>1229</v>
      </c>
      <c r="C276" s="9">
        <f t="shared" si="179"/>
        <v>6.9625761531766805E-2</v>
      </c>
      <c r="D276" s="9">
        <f t="shared" si="192"/>
        <v>0.64304812834224601</v>
      </c>
      <c r="E276" s="8">
        <v>1372</v>
      </c>
      <c r="F276" s="9">
        <f t="shared" si="180"/>
        <v>0.16965046888320545</v>
      </c>
      <c r="G276" s="8">
        <v>1079</v>
      </c>
      <c r="H276" s="16">
        <f t="shared" ref="H276" si="198">G276/G275-1</f>
        <v>1.8885741265344702E-2</v>
      </c>
      <c r="I276" s="15">
        <f>VLOOKUP(A276,'SP500'!$E$2:$F$3700,2,FALSE)</f>
        <v>138.5</v>
      </c>
      <c r="J276" s="16">
        <f t="shared" si="138"/>
        <v>9.6595407759303198E-2</v>
      </c>
      <c r="K276" s="17">
        <f t="shared" ref="K276:K339" si="199">CORREL(J264:J276,D264:D276)</f>
        <v>0.75881768348109091</v>
      </c>
    </row>
    <row r="277" spans="1:11">
      <c r="A277" s="7">
        <v>30286</v>
      </c>
      <c r="B277" s="8">
        <v>1351</v>
      </c>
      <c r="C277" s="9">
        <f t="shared" si="179"/>
        <v>9.9267697314890047E-2</v>
      </c>
      <c r="D277" s="9">
        <f t="shared" si="192"/>
        <v>0.69723618090452266</v>
      </c>
      <c r="E277" s="8">
        <v>1303</v>
      </c>
      <c r="F277" s="9">
        <f t="shared" si="180"/>
        <v>-5.0291545189504405E-2</v>
      </c>
      <c r="G277" s="8">
        <v>1047</v>
      </c>
      <c r="H277" s="16">
        <f t="shared" ref="H277" si="200">G277/G276-1</f>
        <v>-2.9657089898053712E-2</v>
      </c>
      <c r="I277" s="15">
        <f>VLOOKUP(A277,'SP500'!$E$2:$F$3700,2,FALSE)</f>
        <v>140.6</v>
      </c>
      <c r="J277" s="16">
        <f t="shared" si="138"/>
        <v>0.14681892332789559</v>
      </c>
      <c r="K277" s="17">
        <f t="shared" si="199"/>
        <v>0.84261983304257393</v>
      </c>
    </row>
    <row r="278" spans="1:11">
      <c r="A278" s="7">
        <v>30317</v>
      </c>
      <c r="B278" s="8">
        <v>1426</v>
      </c>
      <c r="C278" s="9">
        <f t="shared" si="179"/>
        <v>5.551443375277576E-2</v>
      </c>
      <c r="D278" s="9">
        <f t="shared" si="192"/>
        <v>0.79596977329974816</v>
      </c>
      <c r="E278" s="8">
        <v>1586</v>
      </c>
      <c r="F278" s="9">
        <f t="shared" si="180"/>
        <v>0.21719109746738297</v>
      </c>
      <c r="G278" s="8">
        <v>1187</v>
      </c>
      <c r="H278" s="16">
        <f t="shared" ref="H278" si="201">G278/G277-1</f>
        <v>0.13371537726838589</v>
      </c>
      <c r="I278" s="15">
        <f>VLOOKUP(A278,'SP500'!$E$2:$F$3700,2,FALSE)</f>
        <v>145.30000000000001</v>
      </c>
      <c r="J278" s="16">
        <f t="shared" si="138"/>
        <v>0.20681063122923593</v>
      </c>
      <c r="K278" s="17">
        <f t="shared" si="199"/>
        <v>0.89273905693869426</v>
      </c>
    </row>
    <row r="279" spans="1:11">
      <c r="A279" s="7">
        <v>30348</v>
      </c>
      <c r="B279" s="8">
        <v>1471</v>
      </c>
      <c r="C279" s="9">
        <f t="shared" si="179"/>
        <v>3.1556802244039339E-2</v>
      </c>
      <c r="D279" s="9">
        <f t="shared" si="192"/>
        <v>0.8205445544554455</v>
      </c>
      <c r="E279" s="8">
        <v>1699</v>
      </c>
      <c r="F279" s="9">
        <f t="shared" si="180"/>
        <v>7.1248423707440001E-2</v>
      </c>
      <c r="G279" s="8">
        <v>1135</v>
      </c>
      <c r="H279" s="16">
        <f t="shared" ref="H279" si="202">G279/G278-1</f>
        <v>-4.3807919123841632E-2</v>
      </c>
      <c r="I279" s="15">
        <f>VLOOKUP(A279,'SP500'!$E$2:$F$3700,2,FALSE)</f>
        <v>148.1</v>
      </c>
      <c r="J279" s="16">
        <f t="shared" si="138"/>
        <v>0.30946065428824054</v>
      </c>
      <c r="K279" s="17">
        <f t="shared" si="199"/>
        <v>0.9280075313096009</v>
      </c>
    </row>
    <row r="280" spans="1:11">
      <c r="A280" s="7">
        <v>30376</v>
      </c>
      <c r="B280" s="8">
        <v>1475</v>
      </c>
      <c r="C280" s="9">
        <f t="shared" si="179"/>
        <v>2.7192386131882351E-3</v>
      </c>
      <c r="D280" s="9">
        <f t="shared" si="192"/>
        <v>0.65544332210998868</v>
      </c>
      <c r="E280" s="8">
        <v>1606</v>
      </c>
      <c r="F280" s="9">
        <f t="shared" si="180"/>
        <v>-5.4738081224249613E-2</v>
      </c>
      <c r="G280" s="8">
        <v>1168</v>
      </c>
      <c r="H280" s="16">
        <f t="shared" ref="H280" si="203">G280/G279-1</f>
        <v>2.9074889867841458E-2</v>
      </c>
      <c r="I280" s="15">
        <f>VLOOKUP(A280,'SP500'!$E$2:$F$3700,2,FALSE)</f>
        <v>153</v>
      </c>
      <c r="J280" s="16">
        <f t="shared" si="138"/>
        <v>0.3660714285714286</v>
      </c>
      <c r="K280" s="17">
        <f t="shared" si="199"/>
        <v>0.90164444354998163</v>
      </c>
    </row>
    <row r="281" spans="1:11">
      <c r="A281" s="7">
        <v>30407</v>
      </c>
      <c r="B281" s="8">
        <v>1566</v>
      </c>
      <c r="C281" s="9">
        <f t="shared" si="179"/>
        <v>6.1694915254237204E-2</v>
      </c>
      <c r="D281" s="9">
        <f t="shared" si="192"/>
        <v>0.7635135135135136</v>
      </c>
      <c r="E281" s="8">
        <v>1472</v>
      </c>
      <c r="F281" s="9">
        <f t="shared" si="180"/>
        <v>-8.3437110834371109E-2</v>
      </c>
      <c r="G281" s="8">
        <v>1197</v>
      </c>
      <c r="H281" s="16">
        <f t="shared" ref="H281" si="204">G281/G280-1</f>
        <v>2.4828767123287632E-2</v>
      </c>
      <c r="I281" s="15">
        <f>VLOOKUP(A281,'SP500'!$E$2:$F$3700,2,FALSE)</f>
        <v>164.4</v>
      </c>
      <c r="J281" s="16">
        <f t="shared" si="138"/>
        <v>0.41237113402061865</v>
      </c>
      <c r="K281" s="17">
        <f t="shared" si="199"/>
        <v>0.88495720221362562</v>
      </c>
    </row>
    <row r="282" spans="1:11">
      <c r="A282" s="7">
        <v>30437</v>
      </c>
      <c r="B282" s="8">
        <v>1669</v>
      </c>
      <c r="C282" s="9">
        <f t="shared" si="179"/>
        <v>6.5772669220945046E-2</v>
      </c>
      <c r="D282" s="9">
        <f t="shared" si="192"/>
        <v>0.751311647429171</v>
      </c>
      <c r="E282" s="8">
        <v>1776</v>
      </c>
      <c r="F282" s="9">
        <f t="shared" si="180"/>
        <v>0.20652173913043481</v>
      </c>
      <c r="G282" s="8">
        <v>1300</v>
      </c>
      <c r="H282" s="16">
        <f t="shared" ref="H282" si="205">G282/G281-1</f>
        <v>8.6048454469507041E-2</v>
      </c>
      <c r="I282" s="15">
        <f>VLOOKUP(A282,'SP500'!$E$2:$F$3700,2,FALSE)</f>
        <v>162.4</v>
      </c>
      <c r="J282" s="16">
        <f t="shared" si="138"/>
        <v>0.45129579982126899</v>
      </c>
      <c r="K282" s="17">
        <f t="shared" si="199"/>
        <v>0.8771055223305918</v>
      </c>
    </row>
    <row r="283" spans="1:11">
      <c r="A283" s="7">
        <v>30468</v>
      </c>
      <c r="B283" s="8">
        <v>1769</v>
      </c>
      <c r="C283" s="9">
        <f t="shared" si="179"/>
        <v>5.9916117435590222E-2</v>
      </c>
      <c r="D283" s="9">
        <f t="shared" si="192"/>
        <v>0.93756845564074487</v>
      </c>
      <c r="E283" s="8">
        <v>1733</v>
      </c>
      <c r="F283" s="9">
        <f t="shared" si="180"/>
        <v>-2.4211711711711659E-2</v>
      </c>
      <c r="G283" s="8">
        <v>1344</v>
      </c>
      <c r="H283" s="16">
        <f t="shared" ref="H283" si="206">G283/G282-1</f>
        <v>3.3846153846153859E-2</v>
      </c>
      <c r="I283" s="15">
        <f>VLOOKUP(A283,'SP500'!$E$2:$F$3700,2,FALSE)</f>
        <v>168.1</v>
      </c>
      <c r="J283" s="16">
        <f t="shared" ref="J283:J346" si="207">IFERROR(I283/I271-1,"")</f>
        <v>0.53375912408759119</v>
      </c>
      <c r="K283" s="17">
        <f t="shared" si="199"/>
        <v>0.87798048575307341</v>
      </c>
    </row>
    <row r="284" spans="1:11">
      <c r="A284" s="7">
        <v>30498</v>
      </c>
      <c r="B284" s="8">
        <v>1795</v>
      </c>
      <c r="C284" s="9">
        <f t="shared" si="179"/>
        <v>1.469756924816279E-2</v>
      </c>
      <c r="D284" s="9">
        <f t="shared" si="192"/>
        <v>0.71934865900383138</v>
      </c>
      <c r="E284" s="8">
        <v>1785</v>
      </c>
      <c r="F284" s="9">
        <f t="shared" si="180"/>
        <v>3.0005770340450155E-2</v>
      </c>
      <c r="G284" s="8">
        <v>1410</v>
      </c>
      <c r="H284" s="16">
        <f t="shared" ref="H284" si="208">G284/G283-1</f>
        <v>4.9107142857142794E-2</v>
      </c>
      <c r="I284" s="15">
        <f>VLOOKUP(A284,'SP500'!$E$2:$F$3700,2,FALSE)</f>
        <v>162.6</v>
      </c>
      <c r="J284" s="16">
        <f t="shared" si="207"/>
        <v>0.5182072829131652</v>
      </c>
      <c r="K284" s="17">
        <f t="shared" si="199"/>
        <v>0.82338274581323767</v>
      </c>
    </row>
    <row r="285" spans="1:11">
      <c r="A285" s="7">
        <v>30529</v>
      </c>
      <c r="B285" s="8">
        <v>1713</v>
      </c>
      <c r="C285" s="9">
        <f t="shared" si="179"/>
        <v>-4.5682451253481915E-2</v>
      </c>
      <c r="D285" s="9">
        <f t="shared" si="192"/>
        <v>0.84989200863930892</v>
      </c>
      <c r="E285" s="8">
        <v>1910</v>
      </c>
      <c r="F285" s="9">
        <f t="shared" si="180"/>
        <v>7.0028011204481766E-2</v>
      </c>
      <c r="G285" s="8">
        <v>1711</v>
      </c>
      <c r="H285" s="16">
        <f t="shared" ref="H285" si="209">G285/G284-1</f>
        <v>0.21347517730496457</v>
      </c>
      <c r="I285" s="15">
        <f>VLOOKUP(A285,'SP500'!$E$2:$F$3700,2,FALSE)</f>
        <v>164.4</v>
      </c>
      <c r="J285" s="16">
        <f t="shared" si="207"/>
        <v>0.37573221757322184</v>
      </c>
      <c r="K285" s="17">
        <f t="shared" si="199"/>
        <v>0.76359126431586311</v>
      </c>
    </row>
    <row r="286" spans="1:11">
      <c r="A286" s="7">
        <v>30560</v>
      </c>
      <c r="B286" s="8">
        <v>1585</v>
      </c>
      <c r="C286" s="9">
        <f t="shared" si="179"/>
        <v>-7.472270869819031E-2</v>
      </c>
      <c r="D286" s="9">
        <f t="shared" si="192"/>
        <v>0.52111324376199608</v>
      </c>
      <c r="E286" s="8">
        <v>1710</v>
      </c>
      <c r="F286" s="9">
        <f t="shared" si="180"/>
        <v>-0.10471204188481675</v>
      </c>
      <c r="G286" s="8">
        <v>1493</v>
      </c>
      <c r="H286" s="16">
        <f t="shared" ref="H286" si="210">G286/G285-1</f>
        <v>-0.12741087083576852</v>
      </c>
      <c r="I286" s="15">
        <f>VLOOKUP(A286,'SP500'!$E$2:$F$3700,2,FALSE)</f>
        <v>166.1</v>
      </c>
      <c r="J286" s="16">
        <f t="shared" si="207"/>
        <v>0.37956810631229221</v>
      </c>
      <c r="K286" s="17">
        <f t="shared" si="199"/>
        <v>0.62061490871925507</v>
      </c>
    </row>
    <row r="287" spans="1:11">
      <c r="A287" s="7">
        <v>30590</v>
      </c>
      <c r="B287" s="8">
        <v>1716</v>
      </c>
      <c r="C287" s="9">
        <f t="shared" si="179"/>
        <v>8.264984227129335E-2</v>
      </c>
      <c r="D287" s="9">
        <f t="shared" si="192"/>
        <v>0.49347258485639678</v>
      </c>
      <c r="E287" s="8">
        <v>1715</v>
      </c>
      <c r="F287" s="9">
        <f t="shared" si="180"/>
        <v>2.9239766081872176E-3</v>
      </c>
      <c r="G287" s="8">
        <v>1586</v>
      </c>
      <c r="H287" s="16">
        <f t="shared" ref="H287" si="211">G287/G286-1</f>
        <v>6.2290689886135286E-2</v>
      </c>
      <c r="I287" s="15">
        <f>VLOOKUP(A287,'SP500'!$E$2:$F$3700,2,FALSE)</f>
        <v>163.6</v>
      </c>
      <c r="J287" s="16">
        <f t="shared" si="207"/>
        <v>0.2236350037397159</v>
      </c>
      <c r="K287" s="17">
        <f t="shared" si="199"/>
        <v>0.47860077238026616</v>
      </c>
    </row>
    <row r="288" spans="1:11">
      <c r="A288" s="7">
        <v>30621</v>
      </c>
      <c r="B288" s="8">
        <v>1668</v>
      </c>
      <c r="C288" s="9">
        <f t="shared" si="179"/>
        <v>-2.7972027972028024E-2</v>
      </c>
      <c r="D288" s="9">
        <f t="shared" si="192"/>
        <v>0.35720097640358017</v>
      </c>
      <c r="E288" s="8">
        <v>1785</v>
      </c>
      <c r="F288" s="9">
        <f t="shared" si="180"/>
        <v>4.081632653061229E-2</v>
      </c>
      <c r="G288" s="8">
        <v>1462</v>
      </c>
      <c r="H288" s="16">
        <f t="shared" ref="H288" si="212">G288/G287-1</f>
        <v>-7.8184110970996201E-2</v>
      </c>
      <c r="I288" s="15">
        <f>VLOOKUP(A288,'SP500'!$E$2:$F$3700,2,FALSE)</f>
        <v>166.4</v>
      </c>
      <c r="J288" s="16">
        <f t="shared" si="207"/>
        <v>0.20144404332129962</v>
      </c>
      <c r="K288" s="17">
        <f t="shared" si="199"/>
        <v>0.4651598703289726</v>
      </c>
    </row>
    <row r="289" spans="1:11">
      <c r="A289" s="7">
        <v>30651</v>
      </c>
      <c r="B289" s="8">
        <v>1627</v>
      </c>
      <c r="C289" s="9">
        <f t="shared" si="179"/>
        <v>-2.4580335731414826E-2</v>
      </c>
      <c r="D289" s="9">
        <f t="shared" si="192"/>
        <v>0.20429311621021462</v>
      </c>
      <c r="E289" s="8">
        <v>1688</v>
      </c>
      <c r="F289" s="9">
        <f t="shared" si="180"/>
        <v>-5.43417366946779E-2</v>
      </c>
      <c r="G289" s="8">
        <v>1509</v>
      </c>
      <c r="H289" s="16">
        <f t="shared" ref="H289" si="213">G289/G288-1</f>
        <v>3.2147742818057434E-2</v>
      </c>
      <c r="I289" s="15">
        <f>VLOOKUP(A289,'SP500'!$E$2:$F$3700,2,FALSE)</f>
        <v>164.9</v>
      </c>
      <c r="J289" s="16">
        <f t="shared" si="207"/>
        <v>0.17283072546230449</v>
      </c>
      <c r="K289" s="17">
        <f t="shared" si="199"/>
        <v>0.57740823899046467</v>
      </c>
    </row>
    <row r="290" spans="1:11">
      <c r="A290" s="7">
        <v>30682</v>
      </c>
      <c r="B290" s="8">
        <v>1816</v>
      </c>
      <c r="C290" s="9">
        <f t="shared" si="179"/>
        <v>0.11616472034419179</v>
      </c>
      <c r="D290" s="9">
        <f t="shared" si="192"/>
        <v>0.27349228611500709</v>
      </c>
      <c r="E290" s="8">
        <v>1897</v>
      </c>
      <c r="F290" s="9">
        <f t="shared" si="180"/>
        <v>0.12381516587677721</v>
      </c>
      <c r="G290" s="8">
        <v>1595</v>
      </c>
      <c r="H290" s="16">
        <f t="shared" ref="H290" si="214">G290/G289-1</f>
        <v>5.699138502319423E-2</v>
      </c>
      <c r="I290" s="15">
        <f>VLOOKUP(A290,'SP500'!$E$2:$F$3700,2,FALSE)</f>
        <v>163.4</v>
      </c>
      <c r="J290" s="16">
        <f t="shared" si="207"/>
        <v>0.12456985547143828</v>
      </c>
      <c r="K290" s="17">
        <f t="shared" si="199"/>
        <v>0.73303420610723058</v>
      </c>
    </row>
    <row r="291" spans="1:11">
      <c r="A291" s="7">
        <v>30713</v>
      </c>
      <c r="B291" s="8">
        <v>1987</v>
      </c>
      <c r="C291" s="9">
        <f t="shared" si="179"/>
        <v>9.4162995594713639E-2</v>
      </c>
      <c r="D291" s="9">
        <f t="shared" si="192"/>
        <v>0.35078178110129166</v>
      </c>
      <c r="E291" s="8">
        <v>2260</v>
      </c>
      <c r="F291" s="9">
        <f t="shared" si="180"/>
        <v>0.19135477069056406</v>
      </c>
      <c r="G291" s="8">
        <v>1562</v>
      </c>
      <c r="H291" s="16">
        <f t="shared" ref="H291" si="215">G291/G290-1</f>
        <v>-2.0689655172413834E-2</v>
      </c>
      <c r="I291" s="15">
        <f>VLOOKUP(A291,'SP500'!$E$2:$F$3700,2,FALSE)</f>
        <v>157.1</v>
      </c>
      <c r="J291" s="16">
        <f t="shared" si="207"/>
        <v>6.0769750168804926E-2</v>
      </c>
      <c r="K291" s="17">
        <f t="shared" si="199"/>
        <v>0.84549474822660642</v>
      </c>
    </row>
    <row r="292" spans="1:11">
      <c r="A292" s="7">
        <v>30742</v>
      </c>
      <c r="B292" s="8">
        <v>1725</v>
      </c>
      <c r="C292" s="9">
        <f t="shared" si="179"/>
        <v>-0.1318570709612481</v>
      </c>
      <c r="D292" s="9">
        <f t="shared" si="192"/>
        <v>0.16949152542372881</v>
      </c>
      <c r="E292" s="8">
        <v>1663</v>
      </c>
      <c r="F292" s="9">
        <f t="shared" si="180"/>
        <v>-0.26415929203539823</v>
      </c>
      <c r="G292" s="8">
        <v>1600</v>
      </c>
      <c r="H292" s="16">
        <f t="shared" ref="H292" si="216">G292/G291-1</f>
        <v>2.4327784891165161E-2</v>
      </c>
      <c r="I292" s="15">
        <f>VLOOKUP(A292,'SP500'!$E$2:$F$3700,2,FALSE)</f>
        <v>159.19999999999999</v>
      </c>
      <c r="J292" s="16">
        <f t="shared" si="207"/>
        <v>4.052287581699332E-2</v>
      </c>
      <c r="K292" s="17">
        <f t="shared" si="199"/>
        <v>0.90955762832376508</v>
      </c>
    </row>
    <row r="293" spans="1:11">
      <c r="A293" s="7">
        <v>30773</v>
      </c>
      <c r="B293" s="8">
        <v>1776</v>
      </c>
      <c r="C293" s="9">
        <f t="shared" si="179"/>
        <v>2.9565217391304355E-2</v>
      </c>
      <c r="D293" s="9">
        <f t="shared" si="192"/>
        <v>0.13409961685823757</v>
      </c>
      <c r="E293" s="8">
        <v>1851</v>
      </c>
      <c r="F293" s="9">
        <f t="shared" si="180"/>
        <v>0.11304870715574267</v>
      </c>
      <c r="G293" s="8">
        <v>1683</v>
      </c>
      <c r="H293" s="16">
        <f t="shared" ref="H293" si="217">G293/G292-1</f>
        <v>5.1874999999999893E-2</v>
      </c>
      <c r="I293" s="15">
        <f>VLOOKUP(A293,'SP500'!$E$2:$F$3700,2,FALSE)</f>
        <v>160.1</v>
      </c>
      <c r="J293" s="16">
        <f t="shared" si="207"/>
        <v>-2.6155717761557229E-2</v>
      </c>
      <c r="K293" s="17">
        <f t="shared" si="199"/>
        <v>0.92272686002039261</v>
      </c>
    </row>
    <row r="294" spans="1:11">
      <c r="A294" s="7">
        <v>30803</v>
      </c>
      <c r="B294" s="8">
        <v>1741</v>
      </c>
      <c r="C294" s="9">
        <f t="shared" si="179"/>
        <v>-1.97072072072072E-2</v>
      </c>
      <c r="D294" s="9">
        <f t="shared" si="192"/>
        <v>4.3139604553624977E-2</v>
      </c>
      <c r="E294" s="8">
        <v>1774</v>
      </c>
      <c r="F294" s="9">
        <f t="shared" si="180"/>
        <v>-4.1599135602377046E-2</v>
      </c>
      <c r="G294" s="8">
        <v>1732</v>
      </c>
      <c r="H294" s="16">
        <f t="shared" ref="H294" si="218">G294/G293-1</f>
        <v>2.9114676173499721E-2</v>
      </c>
      <c r="I294" s="15">
        <f>VLOOKUP(A294,'SP500'!$E$2:$F$3700,2,FALSE)</f>
        <v>150.6</v>
      </c>
      <c r="J294" s="16">
        <f t="shared" si="207"/>
        <v>-7.2660098522167593E-2</v>
      </c>
      <c r="K294" s="17">
        <f t="shared" si="199"/>
        <v>0.93327175653075056</v>
      </c>
    </row>
    <row r="295" spans="1:11">
      <c r="A295" s="7">
        <v>30834</v>
      </c>
      <c r="B295" s="8">
        <v>1814</v>
      </c>
      <c r="C295" s="9">
        <f t="shared" si="179"/>
        <v>4.1929925330270068E-2</v>
      </c>
      <c r="D295" s="9">
        <f t="shared" si="192"/>
        <v>2.5438100621820281E-2</v>
      </c>
      <c r="E295" s="8">
        <v>1843</v>
      </c>
      <c r="F295" s="9">
        <f t="shared" si="180"/>
        <v>3.8895152198421545E-2</v>
      </c>
      <c r="G295" s="8">
        <v>1714</v>
      </c>
      <c r="H295" s="16">
        <f t="shared" ref="H295" si="219">G295/G294-1</f>
        <v>-1.0392609699769073E-2</v>
      </c>
      <c r="I295" s="15">
        <f>VLOOKUP(A295,'SP500'!$E$2:$F$3700,2,FALSE)</f>
        <v>153.19999999999999</v>
      </c>
      <c r="J295" s="16">
        <f t="shared" si="207"/>
        <v>-8.86377156454492E-2</v>
      </c>
      <c r="K295" s="17">
        <f t="shared" si="199"/>
        <v>0.93618080011913296</v>
      </c>
    </row>
    <row r="296" spans="1:11">
      <c r="A296" s="7">
        <v>30864</v>
      </c>
      <c r="B296" s="8">
        <v>1605</v>
      </c>
      <c r="C296" s="9">
        <f t="shared" si="179"/>
        <v>-0.11521499448732087</v>
      </c>
      <c r="D296" s="9">
        <f t="shared" si="192"/>
        <v>-0.10584958217270191</v>
      </c>
      <c r="E296" s="8">
        <v>1732</v>
      </c>
      <c r="F296" s="9">
        <f t="shared" si="180"/>
        <v>-6.0227889310906169E-2</v>
      </c>
      <c r="G296" s="8">
        <v>1692</v>
      </c>
      <c r="H296" s="16">
        <f t="shared" ref="H296" si="220">G296/G295-1</f>
        <v>-1.2835472578763163E-2</v>
      </c>
      <c r="I296" s="15">
        <f>VLOOKUP(A296,'SP500'!$E$2:$F$3700,2,FALSE)</f>
        <v>150.69999999999999</v>
      </c>
      <c r="J296" s="16">
        <f t="shared" si="207"/>
        <v>-7.3185731857318581E-2</v>
      </c>
      <c r="K296" s="17">
        <f t="shared" si="199"/>
        <v>0.92042204424885421</v>
      </c>
    </row>
    <row r="297" spans="1:11">
      <c r="A297" s="7">
        <v>30895</v>
      </c>
      <c r="B297" s="8">
        <v>1530</v>
      </c>
      <c r="C297" s="9">
        <f t="shared" si="179"/>
        <v>-4.6728971962616828E-2</v>
      </c>
      <c r="D297" s="9">
        <f t="shared" si="192"/>
        <v>-0.10683012259194391</v>
      </c>
      <c r="E297" s="8">
        <v>1586</v>
      </c>
      <c r="F297" s="9">
        <f t="shared" si="180"/>
        <v>-8.4295612009237852E-2</v>
      </c>
      <c r="G297" s="8">
        <v>1685</v>
      </c>
      <c r="H297" s="16">
        <f t="shared" ref="H297" si="221">G297/G296-1</f>
        <v>-4.137115839243477E-3</v>
      </c>
      <c r="I297" s="15">
        <f>VLOOKUP(A297,'SP500'!$E$2:$F$3700,2,FALSE)</f>
        <v>166.7</v>
      </c>
      <c r="J297" s="16">
        <f t="shared" si="207"/>
        <v>1.3990267639902632E-2</v>
      </c>
      <c r="K297" s="17">
        <f t="shared" si="199"/>
        <v>0.88995508606771145</v>
      </c>
    </row>
    <row r="298" spans="1:11">
      <c r="A298" s="7">
        <v>30926</v>
      </c>
      <c r="B298" s="8">
        <v>1523</v>
      </c>
      <c r="C298" s="9">
        <f t="shared" si="179"/>
        <v>-4.5751633986927942E-3</v>
      </c>
      <c r="D298" s="9">
        <f t="shared" si="192"/>
        <v>-3.9116719242902165E-2</v>
      </c>
      <c r="E298" s="8">
        <v>1698</v>
      </c>
      <c r="F298" s="9">
        <f t="shared" si="180"/>
        <v>7.0617906683480447E-2</v>
      </c>
      <c r="G298" s="8">
        <v>1642</v>
      </c>
      <c r="H298" s="16">
        <f t="shared" ref="H298" si="222">G298/G297-1</f>
        <v>-2.5519287833827842E-2</v>
      </c>
      <c r="I298" s="15">
        <f>VLOOKUP(A298,'SP500'!$E$2:$F$3700,2,FALSE)</f>
        <v>166.1</v>
      </c>
      <c r="J298" s="16">
        <f t="shared" si="207"/>
        <v>0</v>
      </c>
      <c r="K298" s="17">
        <f t="shared" si="199"/>
        <v>0.85419161482590622</v>
      </c>
    </row>
    <row r="299" spans="1:11">
      <c r="A299" s="7">
        <v>30956</v>
      </c>
      <c r="B299" s="8">
        <v>1490</v>
      </c>
      <c r="C299" s="9">
        <f t="shared" si="179"/>
        <v>-2.166776099803025E-2</v>
      </c>
      <c r="D299" s="9">
        <f t="shared" si="192"/>
        <v>-0.13170163170163174</v>
      </c>
      <c r="E299" s="8">
        <v>1590</v>
      </c>
      <c r="F299" s="9">
        <f t="shared" si="180"/>
        <v>-6.360424028268552E-2</v>
      </c>
      <c r="G299" s="8">
        <v>1633</v>
      </c>
      <c r="H299" s="16">
        <f t="shared" ref="H299" si="223">G299/G298-1</f>
        <v>-5.4811205846528877E-3</v>
      </c>
      <c r="I299" s="15">
        <f>VLOOKUP(A299,'SP500'!$E$2:$F$3700,2,FALSE)</f>
        <v>166.1</v>
      </c>
      <c r="J299" s="16">
        <f t="shared" si="207"/>
        <v>1.5281173594132058E-2</v>
      </c>
      <c r="K299" s="17">
        <f t="shared" si="199"/>
        <v>0.77972296455403867</v>
      </c>
    </row>
    <row r="300" spans="1:11">
      <c r="A300" s="7">
        <v>30987</v>
      </c>
      <c r="B300" s="8">
        <v>1643</v>
      </c>
      <c r="C300" s="9">
        <f t="shared" si="179"/>
        <v>0.1026845637583893</v>
      </c>
      <c r="D300" s="9">
        <f t="shared" si="192"/>
        <v>-1.4988009592326157E-2</v>
      </c>
      <c r="E300" s="8">
        <v>1689</v>
      </c>
      <c r="F300" s="9">
        <f t="shared" si="180"/>
        <v>6.2264150943396324E-2</v>
      </c>
      <c r="G300" s="8">
        <v>1611</v>
      </c>
      <c r="H300" s="16">
        <f t="shared" ref="H300" si="224">G300/G299-1</f>
        <v>-1.3472137170851162E-2</v>
      </c>
      <c r="I300" s="15">
        <f>VLOOKUP(A300,'SP500'!$E$2:$F$3700,2,FALSE)</f>
        <v>163.6</v>
      </c>
      <c r="J300" s="16">
        <f t="shared" si="207"/>
        <v>-1.6826923076923128E-2</v>
      </c>
      <c r="K300" s="17">
        <f t="shared" si="199"/>
        <v>0.70419999393947041</v>
      </c>
    </row>
    <row r="301" spans="1:11">
      <c r="A301" s="7">
        <v>31017</v>
      </c>
      <c r="B301" s="8">
        <v>1626</v>
      </c>
      <c r="C301" s="9">
        <f t="shared" si="179"/>
        <v>-1.0346926354230068E-2</v>
      </c>
      <c r="D301" s="9">
        <f t="shared" si="192"/>
        <v>-6.1462814996926518E-4</v>
      </c>
      <c r="E301" s="8">
        <v>1612</v>
      </c>
      <c r="F301" s="9">
        <f t="shared" si="180"/>
        <v>-4.558910597986976E-2</v>
      </c>
      <c r="G301" s="8">
        <v>1629</v>
      </c>
      <c r="H301" s="16">
        <f t="shared" ref="H301" si="225">G301/G300-1</f>
        <v>1.1173184357541999E-2</v>
      </c>
      <c r="I301" s="15">
        <f>VLOOKUP(A301,'SP500'!$E$2:$F$3700,2,FALSE)</f>
        <v>167.2</v>
      </c>
      <c r="J301" s="16">
        <f t="shared" si="207"/>
        <v>1.3947847180109108E-2</v>
      </c>
      <c r="K301" s="17">
        <f t="shared" si="199"/>
        <v>0.59722862338874572</v>
      </c>
    </row>
    <row r="302" spans="1:11">
      <c r="A302" s="7">
        <v>31048</v>
      </c>
      <c r="B302" s="8">
        <v>1660</v>
      </c>
      <c r="C302" s="9">
        <f t="shared" si="179"/>
        <v>2.091020910209096E-2</v>
      </c>
      <c r="D302" s="9">
        <f t="shared" si="192"/>
        <v>-8.590308370044053E-2</v>
      </c>
      <c r="E302" s="8">
        <v>1711</v>
      </c>
      <c r="F302" s="9">
        <f t="shared" si="180"/>
        <v>6.1414392059553347E-2</v>
      </c>
      <c r="G302" s="8">
        <v>1646</v>
      </c>
      <c r="H302" s="16">
        <f t="shared" ref="H302" si="226">G302/G301-1</f>
        <v>1.0435850214855824E-2</v>
      </c>
      <c r="I302" s="15">
        <f>VLOOKUP(A302,'SP500'!$E$2:$F$3700,2,FALSE)</f>
        <v>179.6</v>
      </c>
      <c r="J302" s="16">
        <f t="shared" si="207"/>
        <v>9.9143206854345189E-2</v>
      </c>
      <c r="K302" s="17">
        <f t="shared" si="199"/>
        <v>0.38893668797083425</v>
      </c>
    </row>
    <row r="303" spans="1:11">
      <c r="A303" s="7">
        <v>31079</v>
      </c>
      <c r="B303" s="8">
        <v>1662</v>
      </c>
      <c r="C303" s="9">
        <f t="shared" si="179"/>
        <v>1.2048192771083599E-3</v>
      </c>
      <c r="D303" s="9">
        <f t="shared" si="192"/>
        <v>-0.16356316054353293</v>
      </c>
      <c r="E303" s="8">
        <v>1632</v>
      </c>
      <c r="F303" s="9">
        <f t="shared" si="180"/>
        <v>-4.6171829339567538E-2</v>
      </c>
      <c r="G303" s="8">
        <v>1772</v>
      </c>
      <c r="H303" s="16">
        <f t="shared" ref="H303" si="227">G303/G302-1</f>
        <v>7.6549210206561469E-2</v>
      </c>
      <c r="I303" s="15">
        <f>VLOOKUP(A303,'SP500'!$E$2:$F$3700,2,FALSE)</f>
        <v>181.2</v>
      </c>
      <c r="J303" s="16">
        <f t="shared" si="207"/>
        <v>0.15340547422024176</v>
      </c>
      <c r="K303" s="17">
        <f t="shared" si="199"/>
        <v>-8.8020239460248728E-2</v>
      </c>
    </row>
    <row r="304" spans="1:11">
      <c r="A304" s="7">
        <v>31107</v>
      </c>
      <c r="B304" s="8">
        <v>1727</v>
      </c>
      <c r="C304" s="9">
        <f t="shared" si="179"/>
        <v>3.9109506618531853E-2</v>
      </c>
      <c r="D304" s="9">
        <f t="shared" si="192"/>
        <v>1.159420289855051E-3</v>
      </c>
      <c r="E304" s="8">
        <v>1800</v>
      </c>
      <c r="F304" s="9">
        <f t="shared" si="180"/>
        <v>0.10294117647058831</v>
      </c>
      <c r="G304" s="8">
        <v>1715</v>
      </c>
      <c r="H304" s="16">
        <f t="shared" ref="H304" si="228">G304/G303-1</f>
        <v>-3.216704288939054E-2</v>
      </c>
      <c r="I304" s="15">
        <f>VLOOKUP(A304,'SP500'!$E$2:$F$3700,2,FALSE)</f>
        <v>180.7</v>
      </c>
      <c r="J304" s="16">
        <f t="shared" si="207"/>
        <v>0.13505025125628145</v>
      </c>
      <c r="K304" s="17">
        <f t="shared" si="199"/>
        <v>-0.29343827081549262</v>
      </c>
    </row>
    <row r="305" spans="1:11">
      <c r="A305" s="7">
        <v>31138</v>
      </c>
      <c r="B305" s="8">
        <v>1664</v>
      </c>
      <c r="C305" s="9">
        <f t="shared" si="179"/>
        <v>-3.6479444122756277E-2</v>
      </c>
      <c r="D305" s="9">
        <f t="shared" si="192"/>
        <v>-6.3063063063063085E-2</v>
      </c>
      <c r="E305" s="8">
        <v>1821</v>
      </c>
      <c r="F305" s="9">
        <f t="shared" si="180"/>
        <v>1.1666666666666714E-2</v>
      </c>
      <c r="G305" s="8">
        <v>1630</v>
      </c>
      <c r="H305" s="16">
        <f t="shared" ref="H305" si="229">G305/G304-1</f>
        <v>-4.9562682215743448E-2</v>
      </c>
      <c r="I305" s="15">
        <f>VLOOKUP(A305,'SP500'!$E$2:$F$3700,2,FALSE)</f>
        <v>179.8</v>
      </c>
      <c r="J305" s="16">
        <f t="shared" si="207"/>
        <v>0.12304809494066227</v>
      </c>
      <c r="K305" s="17">
        <f t="shared" si="199"/>
        <v>-0.43149558486625528</v>
      </c>
    </row>
    <row r="306" spans="1:11">
      <c r="A306" s="7">
        <v>31168</v>
      </c>
      <c r="B306" s="8">
        <v>1709</v>
      </c>
      <c r="C306" s="9">
        <f t="shared" si="179"/>
        <v>2.7043269230769162E-2</v>
      </c>
      <c r="D306" s="9">
        <f t="shared" si="192"/>
        <v>-1.8380241240666284E-2</v>
      </c>
      <c r="E306" s="8">
        <v>1680</v>
      </c>
      <c r="F306" s="9">
        <f t="shared" si="180"/>
        <v>-7.7429983525535429E-2</v>
      </c>
      <c r="G306" s="8">
        <v>1665</v>
      </c>
      <c r="H306" s="16">
        <f t="shared" ref="H306" si="230">G306/G305-1</f>
        <v>2.1472392638036908E-2</v>
      </c>
      <c r="I306" s="15">
        <f>VLOOKUP(A306,'SP500'!$E$2:$F$3700,2,FALSE)</f>
        <v>189.6</v>
      </c>
      <c r="J306" s="16">
        <f t="shared" si="207"/>
        <v>0.25896414342629481</v>
      </c>
      <c r="K306" s="17">
        <f t="shared" si="199"/>
        <v>-0.2306197287897567</v>
      </c>
    </row>
    <row r="307" spans="1:11">
      <c r="A307" s="7">
        <v>31199</v>
      </c>
      <c r="B307" s="8">
        <v>1716</v>
      </c>
      <c r="C307" s="9">
        <f t="shared" si="179"/>
        <v>4.0959625511995945E-3</v>
      </c>
      <c r="D307" s="9">
        <f t="shared" si="192"/>
        <v>-5.4024255788313158E-2</v>
      </c>
      <c r="E307" s="8">
        <v>1676</v>
      </c>
      <c r="F307" s="9">
        <f t="shared" si="180"/>
        <v>-2.3809523809523725E-3</v>
      </c>
      <c r="G307" s="8">
        <v>1791</v>
      </c>
      <c r="H307" s="16">
        <f t="shared" ref="H307" si="231">G307/G306-1</f>
        <v>7.5675675675675569E-2</v>
      </c>
      <c r="I307" s="15">
        <f>VLOOKUP(A307,'SP500'!$E$2:$F$3700,2,FALSE)</f>
        <v>191.8</v>
      </c>
      <c r="J307" s="16">
        <f t="shared" si="207"/>
        <v>0.25195822454308114</v>
      </c>
      <c r="K307" s="17">
        <f t="shared" si="199"/>
        <v>-7.4026668413290322E-2</v>
      </c>
    </row>
    <row r="308" spans="1:11">
      <c r="A308" s="7">
        <v>31229</v>
      </c>
      <c r="B308" s="8">
        <v>1697</v>
      </c>
      <c r="C308" s="9">
        <f t="shared" si="179"/>
        <v>-1.1072261072261114E-2</v>
      </c>
      <c r="D308" s="9">
        <f t="shared" si="192"/>
        <v>5.7320872274143397E-2</v>
      </c>
      <c r="E308" s="8">
        <v>1684</v>
      </c>
      <c r="F308" s="9">
        <f t="shared" si="180"/>
        <v>4.7732696897375693E-3</v>
      </c>
      <c r="G308" s="8">
        <v>1693</v>
      </c>
      <c r="H308" s="16">
        <f t="shared" ref="H308" si="232">G308/G307-1</f>
        <v>-5.4718034617532108E-2</v>
      </c>
      <c r="I308" s="15">
        <f>VLOOKUP(A308,'SP500'!$E$2:$F$3700,2,FALSE)</f>
        <v>190.9</v>
      </c>
      <c r="J308" s="16">
        <f t="shared" si="207"/>
        <v>0.26675514266755163</v>
      </c>
      <c r="K308" s="17">
        <f t="shared" si="199"/>
        <v>0.3483562738277905</v>
      </c>
    </row>
    <row r="309" spans="1:11">
      <c r="A309" s="7">
        <v>31260</v>
      </c>
      <c r="B309" s="8">
        <v>1808</v>
      </c>
      <c r="C309" s="9">
        <f t="shared" si="179"/>
        <v>6.540954625810258E-2</v>
      </c>
      <c r="D309" s="9">
        <f t="shared" si="192"/>
        <v>0.18169934640522878</v>
      </c>
      <c r="E309" s="8">
        <v>1743</v>
      </c>
      <c r="F309" s="9">
        <f t="shared" si="180"/>
        <v>3.5035629453681771E-2</v>
      </c>
      <c r="G309" s="8">
        <v>1685</v>
      </c>
      <c r="H309" s="16">
        <f t="shared" ref="H309" si="233">G309/G308-1</f>
        <v>-4.7253396337861853E-3</v>
      </c>
      <c r="I309" s="15">
        <f>VLOOKUP(A309,'SP500'!$E$2:$F$3700,2,FALSE)</f>
        <v>188.6</v>
      </c>
      <c r="J309" s="16">
        <f t="shared" si="207"/>
        <v>0.13137372525494895</v>
      </c>
      <c r="K309" s="17">
        <f t="shared" si="199"/>
        <v>0.23099548356360255</v>
      </c>
    </row>
    <row r="310" spans="1:11">
      <c r="A310" s="7">
        <v>31291</v>
      </c>
      <c r="B310" s="8">
        <v>1916</v>
      </c>
      <c r="C310" s="9">
        <f t="shared" si="179"/>
        <v>5.9734513274336321E-2</v>
      </c>
      <c r="D310" s="9">
        <f t="shared" si="192"/>
        <v>0.25804333552199599</v>
      </c>
      <c r="E310" s="8">
        <v>1676</v>
      </c>
      <c r="F310" s="9">
        <f t="shared" si="180"/>
        <v>-3.8439472174411904E-2</v>
      </c>
      <c r="G310" s="8">
        <v>1806</v>
      </c>
      <c r="H310" s="16">
        <f t="shared" ref="H310" si="234">G310/G309-1</f>
        <v>7.1810089020771573E-2</v>
      </c>
      <c r="I310" s="15">
        <f>VLOOKUP(A310,'SP500'!$E$2:$F$3700,2,FALSE)</f>
        <v>182.1</v>
      </c>
      <c r="J310" s="16">
        <f t="shared" si="207"/>
        <v>9.632751354605662E-2</v>
      </c>
      <c r="K310" s="17">
        <f t="shared" si="199"/>
        <v>8.1932397096120921E-2</v>
      </c>
    </row>
    <row r="311" spans="1:11">
      <c r="A311" s="7">
        <v>31321</v>
      </c>
      <c r="B311" s="8">
        <v>1743</v>
      </c>
      <c r="C311" s="9">
        <f t="shared" si="179"/>
        <v>-9.029227557411279E-2</v>
      </c>
      <c r="D311" s="9">
        <f t="shared" si="192"/>
        <v>0.16979865771812075</v>
      </c>
      <c r="E311" s="8">
        <v>1834</v>
      </c>
      <c r="F311" s="9">
        <f t="shared" si="180"/>
        <v>9.427207637231505E-2</v>
      </c>
      <c r="G311" s="8">
        <v>1565</v>
      </c>
      <c r="H311" s="16">
        <f t="shared" ref="H311" si="235">G311/G310-1</f>
        <v>-0.13344407530454039</v>
      </c>
      <c r="I311" s="15">
        <f>VLOOKUP(A311,'SP500'!$E$2:$F$3700,2,FALSE)</f>
        <v>189.8</v>
      </c>
      <c r="J311" s="16">
        <f t="shared" si="207"/>
        <v>0.14268512944009637</v>
      </c>
      <c r="K311" s="17">
        <f t="shared" si="199"/>
        <v>6.8194836735400222E-2</v>
      </c>
    </row>
    <row r="312" spans="1:11">
      <c r="A312" s="7">
        <v>31352</v>
      </c>
      <c r="B312" s="8">
        <v>1692</v>
      </c>
      <c r="C312" s="9">
        <f t="shared" si="179"/>
        <v>-2.9259896729776247E-2</v>
      </c>
      <c r="D312" s="9">
        <f t="shared" si="192"/>
        <v>2.9823493609251406E-2</v>
      </c>
      <c r="E312" s="8">
        <v>1698</v>
      </c>
      <c r="F312" s="9">
        <f t="shared" si="180"/>
        <v>-7.4154852780807023E-2</v>
      </c>
      <c r="G312" s="8">
        <v>1749</v>
      </c>
      <c r="H312" s="16">
        <f t="shared" ref="H312" si="236">G312/G311-1</f>
        <v>0.11757188498402549</v>
      </c>
      <c r="I312" s="15">
        <f>VLOOKUP(A312,'SP500'!$E$2:$F$3700,2,FALSE)</f>
        <v>202.2</v>
      </c>
      <c r="J312" s="16">
        <f t="shared" si="207"/>
        <v>0.23594132029339843</v>
      </c>
      <c r="K312" s="17">
        <f t="shared" si="199"/>
        <v>-5.7699174409209755E-2</v>
      </c>
    </row>
    <row r="313" spans="1:11">
      <c r="A313" s="7">
        <v>31382</v>
      </c>
      <c r="B313" s="8">
        <v>1794</v>
      </c>
      <c r="C313" s="9">
        <f t="shared" si="179"/>
        <v>6.0283687943262443E-2</v>
      </c>
      <c r="D313" s="9">
        <f t="shared" si="192"/>
        <v>0.10332103321033204</v>
      </c>
      <c r="E313" s="8">
        <v>1942</v>
      </c>
      <c r="F313" s="9">
        <f t="shared" si="180"/>
        <v>0.14369846878680792</v>
      </c>
      <c r="G313" s="8">
        <v>1732</v>
      </c>
      <c r="H313" s="16">
        <f t="shared" ref="H313" si="237">G313/G312-1</f>
        <v>-9.7198399085191012E-3</v>
      </c>
      <c r="I313" s="15">
        <f>VLOOKUP(A313,'SP500'!$E$2:$F$3700,2,FALSE)</f>
        <v>211.3</v>
      </c>
      <c r="J313" s="16">
        <f t="shared" si="207"/>
        <v>0.26375598086124419</v>
      </c>
      <c r="K313" s="17">
        <f t="shared" si="199"/>
        <v>-5.6389814816878901E-2</v>
      </c>
    </row>
    <row r="314" spans="1:11">
      <c r="A314" s="7">
        <v>31413</v>
      </c>
      <c r="B314" s="8">
        <v>1847</v>
      </c>
      <c r="C314" s="9">
        <f t="shared" si="179"/>
        <v>2.9542920847268617E-2</v>
      </c>
      <c r="D314" s="9">
        <f t="shared" si="192"/>
        <v>0.11265060240963853</v>
      </c>
      <c r="E314" s="8">
        <v>1972</v>
      </c>
      <c r="F314" s="9">
        <f t="shared" si="180"/>
        <v>1.5447991761071034E-2</v>
      </c>
      <c r="G314" s="8">
        <v>1723</v>
      </c>
      <c r="H314" s="16">
        <f t="shared" ref="H314" si="238">G314/G313-1</f>
        <v>-5.1963048498845366E-3</v>
      </c>
      <c r="I314" s="15">
        <f>VLOOKUP(A314,'SP500'!$E$2:$F$3700,2,FALSE)</f>
        <v>211.8</v>
      </c>
      <c r="J314" s="16">
        <f t="shared" si="207"/>
        <v>0.17928730512249458</v>
      </c>
      <c r="K314" s="17">
        <f t="shared" si="199"/>
        <v>-0.12463668121011087</v>
      </c>
    </row>
    <row r="315" spans="1:11">
      <c r="A315" s="7">
        <v>31444</v>
      </c>
      <c r="B315" s="8">
        <v>1767</v>
      </c>
      <c r="C315" s="9">
        <f t="shared" si="179"/>
        <v>-4.3313481321061165E-2</v>
      </c>
      <c r="D315" s="9">
        <f t="shared" si="192"/>
        <v>6.3176895306859215E-2</v>
      </c>
      <c r="E315" s="8">
        <v>1848</v>
      </c>
      <c r="F315" s="9">
        <f t="shared" si="180"/>
        <v>-6.2880324543610588E-2</v>
      </c>
      <c r="G315" s="8">
        <v>1753</v>
      </c>
      <c r="H315" s="16">
        <f t="shared" ref="H315" si="239">G315/G314-1</f>
        <v>1.741149158444566E-2</v>
      </c>
      <c r="I315" s="15">
        <f>VLOOKUP(A315,'SP500'!$E$2:$F$3700,2,FALSE)</f>
        <v>226.9</v>
      </c>
      <c r="J315" s="16">
        <f t="shared" si="207"/>
        <v>0.25220750551876381</v>
      </c>
      <c r="K315" s="17">
        <f t="shared" si="199"/>
        <v>-0.25222135008423219</v>
      </c>
    </row>
    <row r="316" spans="1:11">
      <c r="A316" s="7">
        <v>31472</v>
      </c>
      <c r="B316" s="8">
        <v>1780</v>
      </c>
      <c r="C316" s="9">
        <f t="shared" si="179"/>
        <v>7.357102433503071E-3</v>
      </c>
      <c r="D316" s="9">
        <f t="shared" si="192"/>
        <v>3.0689056166763207E-2</v>
      </c>
      <c r="E316" s="8">
        <v>1876</v>
      </c>
      <c r="F316" s="9">
        <f t="shared" si="180"/>
        <v>1.5151515151515138E-2</v>
      </c>
      <c r="G316" s="8">
        <v>1756</v>
      </c>
      <c r="H316" s="16">
        <f t="shared" ref="H316" si="240">G316/G315-1</f>
        <v>1.7113519680547196E-3</v>
      </c>
      <c r="I316" s="15">
        <f>VLOOKUP(A316,'SP500'!$E$2:$F$3700,2,FALSE)</f>
        <v>238.9</v>
      </c>
      <c r="J316" s="16">
        <f t="shared" si="207"/>
        <v>0.32208079690094094</v>
      </c>
      <c r="K316" s="17">
        <f t="shared" si="199"/>
        <v>-0.43265084709524743</v>
      </c>
    </row>
    <row r="317" spans="1:11">
      <c r="A317" s="7">
        <v>31503</v>
      </c>
      <c r="B317" s="8">
        <v>1858</v>
      </c>
      <c r="C317" s="9">
        <f t="shared" si="179"/>
        <v>4.3820224719101075E-2</v>
      </c>
      <c r="D317" s="9">
        <f t="shared" si="192"/>
        <v>0.11658653846153855</v>
      </c>
      <c r="E317" s="8">
        <v>1933</v>
      </c>
      <c r="F317" s="9">
        <f t="shared" si="180"/>
        <v>3.0383795309168349E-2</v>
      </c>
      <c r="G317" s="8">
        <v>1685</v>
      </c>
      <c r="H317" s="16">
        <f t="shared" ref="H317" si="241">G317/G316-1</f>
        <v>-4.043280182232345E-2</v>
      </c>
      <c r="I317" s="15">
        <f>VLOOKUP(A317,'SP500'!$E$2:$F$3700,2,FALSE)</f>
        <v>235.5</v>
      </c>
      <c r="J317" s="16">
        <f t="shared" si="207"/>
        <v>0.30978865406006673</v>
      </c>
      <c r="K317" s="17">
        <f t="shared" si="199"/>
        <v>-0.43654207920501764</v>
      </c>
    </row>
    <row r="318" spans="1:11">
      <c r="A318" s="7">
        <v>31533</v>
      </c>
      <c r="B318" s="8">
        <v>1797</v>
      </c>
      <c r="C318" s="9">
        <f t="shared" si="179"/>
        <v>-3.2831001076426225E-2</v>
      </c>
      <c r="D318" s="9">
        <f t="shared" si="192"/>
        <v>5.1492100643651284E-2</v>
      </c>
      <c r="E318" s="8">
        <v>1854</v>
      </c>
      <c r="F318" s="9">
        <f t="shared" si="180"/>
        <v>-4.0869115364718045E-2</v>
      </c>
      <c r="G318" s="8">
        <v>1833</v>
      </c>
      <c r="H318" s="16">
        <f t="shared" ref="H318" si="242">G318/G317-1</f>
        <v>8.7833827893175176E-2</v>
      </c>
      <c r="I318" s="15">
        <f>VLOOKUP(A318,'SP500'!$E$2:$F$3700,2,FALSE)</f>
        <v>247.3</v>
      </c>
      <c r="J318" s="16">
        <f t="shared" si="207"/>
        <v>0.30432489451476807</v>
      </c>
      <c r="K318" s="17">
        <f t="shared" si="199"/>
        <v>-0.72869037477274534</v>
      </c>
    </row>
    <row r="319" spans="1:11">
      <c r="A319" s="7">
        <v>31564</v>
      </c>
      <c r="B319" s="8">
        <v>1790</v>
      </c>
      <c r="C319" s="9">
        <f t="shared" si="179"/>
        <v>-3.8953811908736258E-3</v>
      </c>
      <c r="D319" s="9">
        <f t="shared" si="192"/>
        <v>4.3123543123543051E-2</v>
      </c>
      <c r="E319" s="8">
        <v>1847</v>
      </c>
      <c r="F319" s="9">
        <f t="shared" si="180"/>
        <v>-3.7756202804746231E-3</v>
      </c>
      <c r="G319" s="8">
        <v>1672</v>
      </c>
      <c r="H319" s="16">
        <f t="shared" ref="H319" si="243">G319/G318-1</f>
        <v>-8.7834151663938931E-2</v>
      </c>
      <c r="I319" s="15">
        <f>VLOOKUP(A319,'SP500'!$E$2:$F$3700,2,FALSE)</f>
        <v>250.8</v>
      </c>
      <c r="J319" s="16">
        <f t="shared" si="207"/>
        <v>0.30761209593326377</v>
      </c>
      <c r="K319" s="17">
        <f t="shared" si="199"/>
        <v>-0.75074803963257664</v>
      </c>
    </row>
    <row r="320" spans="1:11">
      <c r="A320" s="7">
        <v>31594</v>
      </c>
      <c r="B320" s="8">
        <v>1780</v>
      </c>
      <c r="C320" s="9">
        <f t="shared" si="179"/>
        <v>-5.5865921787709993E-3</v>
      </c>
      <c r="D320" s="9">
        <f t="shared" si="192"/>
        <v>4.8909840895698276E-2</v>
      </c>
      <c r="E320" s="8">
        <v>1782</v>
      </c>
      <c r="F320" s="9">
        <f t="shared" si="180"/>
        <v>-3.5192203573362169E-2</v>
      </c>
      <c r="G320" s="8">
        <v>1722</v>
      </c>
      <c r="H320" s="16">
        <f t="shared" ref="H320" si="244">G320/G319-1</f>
        <v>2.9904306220095656E-2</v>
      </c>
      <c r="I320" s="15">
        <f>VLOOKUP(A320,'SP500'!$E$2:$F$3700,2,FALSE)</f>
        <v>236.1</v>
      </c>
      <c r="J320" s="16">
        <f t="shared" si="207"/>
        <v>0.2367731796752226</v>
      </c>
      <c r="K320" s="17">
        <f t="shared" si="199"/>
        <v>-0.83249894231799004</v>
      </c>
    </row>
    <row r="321" spans="1:11">
      <c r="A321" s="7">
        <v>31625</v>
      </c>
      <c r="B321" s="8">
        <v>1726</v>
      </c>
      <c r="C321" s="9">
        <f t="shared" si="179"/>
        <v>-3.0337078651685445E-2</v>
      </c>
      <c r="D321" s="9">
        <f t="shared" si="192"/>
        <v>-4.5353982300884943E-2</v>
      </c>
      <c r="E321" s="8">
        <v>1807</v>
      </c>
      <c r="F321" s="9">
        <f t="shared" si="180"/>
        <v>1.4029180695847465E-2</v>
      </c>
      <c r="G321" s="8">
        <v>1763</v>
      </c>
      <c r="H321" s="16">
        <f t="shared" ref="H321" si="245">G321/G320-1</f>
        <v>2.3809523809523725E-2</v>
      </c>
      <c r="I321" s="15">
        <f>VLOOKUP(A321,'SP500'!$E$2:$F$3700,2,FALSE)</f>
        <v>252.9</v>
      </c>
      <c r="J321" s="16">
        <f t="shared" si="207"/>
        <v>0.34093319194061511</v>
      </c>
      <c r="K321" s="17">
        <f t="shared" si="199"/>
        <v>-0.85340521013082149</v>
      </c>
    </row>
    <row r="322" spans="1:11">
      <c r="A322" s="7">
        <v>31656</v>
      </c>
      <c r="B322" s="8">
        <v>1686</v>
      </c>
      <c r="C322" s="9">
        <f t="shared" si="179"/>
        <v>-2.3174971031286185E-2</v>
      </c>
      <c r="D322" s="9">
        <f t="shared" si="192"/>
        <v>-0.12004175365344472</v>
      </c>
      <c r="E322" s="8">
        <v>1687</v>
      </c>
      <c r="F322" s="9">
        <f t="shared" si="180"/>
        <v>-6.6408411732152728E-2</v>
      </c>
      <c r="G322" s="8">
        <v>1732</v>
      </c>
      <c r="H322" s="16">
        <f t="shared" ref="H322" si="246">G322/G321-1</f>
        <v>-1.7583664208735139E-2</v>
      </c>
      <c r="I322" s="15">
        <f>VLOOKUP(A322,'SP500'!$E$2:$F$3700,2,FALSE)</f>
        <v>231.3</v>
      </c>
      <c r="J322" s="16">
        <f t="shared" si="207"/>
        <v>0.27018121911037896</v>
      </c>
      <c r="K322" s="17">
        <f t="shared" si="199"/>
        <v>-0.71005570045360089</v>
      </c>
    </row>
    <row r="323" spans="1:11">
      <c r="A323" s="7">
        <v>31686</v>
      </c>
      <c r="B323" s="8">
        <v>1675</v>
      </c>
      <c r="C323" s="9">
        <f t="shared" si="179"/>
        <v>-6.5243179122183026E-3</v>
      </c>
      <c r="D323" s="9">
        <f t="shared" si="192"/>
        <v>-3.9013195639701626E-2</v>
      </c>
      <c r="E323" s="8">
        <v>1681</v>
      </c>
      <c r="F323" s="9">
        <f t="shared" si="180"/>
        <v>-3.5566093657379838E-3</v>
      </c>
      <c r="G323" s="8">
        <v>1782</v>
      </c>
      <c r="H323" s="16">
        <f t="shared" ref="H323" si="247">G323/G322-1</f>
        <v>2.886836027713624E-2</v>
      </c>
      <c r="I323" s="15">
        <f>VLOOKUP(A323,'SP500'!$E$2:$F$3700,2,FALSE)</f>
        <v>244</v>
      </c>
      <c r="J323" s="16">
        <f t="shared" si="207"/>
        <v>0.28556375131717582</v>
      </c>
      <c r="K323" s="17">
        <f t="shared" si="199"/>
        <v>-0.52720218182819778</v>
      </c>
    </row>
    <row r="324" spans="1:11">
      <c r="A324" s="7">
        <v>31717</v>
      </c>
      <c r="B324" s="8">
        <v>1644</v>
      </c>
      <c r="C324" s="9">
        <f t="shared" ref="C324:C387" si="248">B324/B323-1</f>
        <v>-1.8507462686567111E-2</v>
      </c>
      <c r="D324" s="9">
        <f t="shared" si="192"/>
        <v>-2.8368794326241176E-2</v>
      </c>
      <c r="E324" s="8">
        <v>1623</v>
      </c>
      <c r="F324" s="9">
        <f t="shared" ref="F324:F387" si="249">E324/E323-1</f>
        <v>-3.4503271861986873E-2</v>
      </c>
      <c r="G324" s="8">
        <v>1793</v>
      </c>
      <c r="H324" s="16">
        <f t="shared" ref="H324" si="250">G324/G323-1</f>
        <v>6.1728395061728669E-3</v>
      </c>
      <c r="I324" s="15">
        <f>VLOOKUP(A324,'SP500'!$E$2:$F$3700,2,FALSE)</f>
        <v>249.2</v>
      </c>
      <c r="J324" s="16">
        <f t="shared" si="207"/>
        <v>0.2324431256181998</v>
      </c>
      <c r="K324" s="17">
        <f t="shared" si="199"/>
        <v>-0.2300864641127108</v>
      </c>
    </row>
    <row r="325" spans="1:11">
      <c r="A325" s="7">
        <v>31747</v>
      </c>
      <c r="B325" s="8">
        <v>1903</v>
      </c>
      <c r="C325" s="9">
        <f t="shared" si="248"/>
        <v>0.15754257907542568</v>
      </c>
      <c r="D325" s="9">
        <f t="shared" si="192"/>
        <v>6.0758082497212929E-2</v>
      </c>
      <c r="E325" s="8">
        <v>1833</v>
      </c>
      <c r="F325" s="9">
        <f t="shared" si="249"/>
        <v>0.12939001848428844</v>
      </c>
      <c r="G325" s="8">
        <v>1840</v>
      </c>
      <c r="H325" s="16">
        <f t="shared" ref="H325" si="251">G325/G324-1</f>
        <v>2.6213050752928124E-2</v>
      </c>
      <c r="I325" s="15">
        <f>VLOOKUP(A325,'SP500'!$E$2:$F$3700,2,FALSE)</f>
        <v>242.2</v>
      </c>
      <c r="J325" s="16">
        <f t="shared" si="207"/>
        <v>0.14623757690487449</v>
      </c>
      <c r="K325" s="17">
        <f t="shared" si="199"/>
        <v>-0.26241312977302345</v>
      </c>
    </row>
    <row r="326" spans="1:11">
      <c r="A326" s="7">
        <v>31778</v>
      </c>
      <c r="B326" s="8">
        <v>1690</v>
      </c>
      <c r="C326" s="9">
        <f t="shared" si="248"/>
        <v>-0.11192853389385182</v>
      </c>
      <c r="D326" s="9">
        <f t="shared" si="192"/>
        <v>-8.5002707092582619E-2</v>
      </c>
      <c r="E326" s="8">
        <v>1774</v>
      </c>
      <c r="F326" s="9">
        <f t="shared" si="249"/>
        <v>-3.218767048554283E-2</v>
      </c>
      <c r="G326" s="8">
        <v>1862</v>
      </c>
      <c r="H326" s="16">
        <f t="shared" ref="H326" si="252">G326/G325-1</f>
        <v>1.1956521739130421E-2</v>
      </c>
      <c r="I326" s="15">
        <f>VLOOKUP(A326,'SP500'!$E$2:$F$3700,2,FALSE)</f>
        <v>274.10000000000002</v>
      </c>
      <c r="J326" s="16">
        <f t="shared" si="207"/>
        <v>0.29414542020774315</v>
      </c>
      <c r="K326" s="17">
        <f t="shared" si="199"/>
        <v>-0.30365958454606751</v>
      </c>
    </row>
    <row r="327" spans="1:11">
      <c r="A327" s="7">
        <v>31809</v>
      </c>
      <c r="B327" s="8">
        <v>1689</v>
      </c>
      <c r="C327" s="9">
        <f t="shared" si="248"/>
        <v>-5.9171597633134176E-4</v>
      </c>
      <c r="D327" s="9">
        <f t="shared" si="192"/>
        <v>-4.4142614601018648E-2</v>
      </c>
      <c r="E327" s="8">
        <v>1784</v>
      </c>
      <c r="F327" s="9">
        <f t="shared" si="249"/>
        <v>5.636978579481422E-3</v>
      </c>
      <c r="G327" s="8">
        <v>1771</v>
      </c>
      <c r="H327" s="16">
        <f t="shared" ref="H327" si="253">G327/G326-1</f>
        <v>-4.8872180451127845E-2</v>
      </c>
      <c r="I327" s="15">
        <f>VLOOKUP(A327,'SP500'!$E$2:$F$3700,2,FALSE)</f>
        <v>284.2</v>
      </c>
      <c r="J327" s="16">
        <f t="shared" si="207"/>
        <v>0.25253415601586604</v>
      </c>
      <c r="K327" s="17">
        <f t="shared" si="199"/>
        <v>-0.11628951527675781</v>
      </c>
    </row>
    <row r="328" spans="1:11">
      <c r="A328" s="7">
        <v>31837</v>
      </c>
      <c r="B328" s="8">
        <v>1704</v>
      </c>
      <c r="C328" s="9">
        <f t="shared" si="248"/>
        <v>8.8809946714032417E-3</v>
      </c>
      <c r="D328" s="9">
        <f t="shared" si="192"/>
        <v>-4.2696629213483162E-2</v>
      </c>
      <c r="E328" s="8">
        <v>1726</v>
      </c>
      <c r="F328" s="9">
        <f t="shared" si="249"/>
        <v>-3.2511210762331877E-2</v>
      </c>
      <c r="G328" s="8">
        <v>1694</v>
      </c>
      <c r="H328" s="16">
        <f t="shared" ref="H328" si="254">G328/G327-1</f>
        <v>-4.3478260869565188E-2</v>
      </c>
      <c r="I328" s="15">
        <f>VLOOKUP(A328,'SP500'!$E$2:$F$3700,2,FALSE)</f>
        <v>291.7</v>
      </c>
      <c r="J328" s="16">
        <f t="shared" si="207"/>
        <v>0.22101297614064452</v>
      </c>
      <c r="K328" s="17">
        <f t="shared" si="199"/>
        <v>-3.3590442783354373E-2</v>
      </c>
    </row>
    <row r="329" spans="1:11">
      <c r="A329" s="7">
        <v>31868</v>
      </c>
      <c r="B329" s="8">
        <v>1601</v>
      </c>
      <c r="C329" s="9">
        <f t="shared" si="248"/>
        <v>-6.0446009389671373E-2</v>
      </c>
      <c r="D329" s="9">
        <f t="shared" si="192"/>
        <v>-0.13832077502691065</v>
      </c>
      <c r="E329" s="8">
        <v>1614</v>
      </c>
      <c r="F329" s="9">
        <f t="shared" si="249"/>
        <v>-6.4889918887601428E-2</v>
      </c>
      <c r="G329" s="8">
        <v>1735</v>
      </c>
      <c r="H329" s="16">
        <f t="shared" ref="H329" si="255">G329/G328-1</f>
        <v>2.4203069657615206E-2</v>
      </c>
      <c r="I329" s="15">
        <f>VLOOKUP(A329,'SP500'!$E$2:$F$3700,2,FALSE)</f>
        <v>288.39999999999998</v>
      </c>
      <c r="J329" s="16">
        <f t="shared" si="207"/>
        <v>0.22462845010615706</v>
      </c>
      <c r="K329" s="17">
        <f t="shared" si="199"/>
        <v>3.725634699718415E-2</v>
      </c>
    </row>
    <row r="330" spans="1:11">
      <c r="A330" s="7">
        <v>31898</v>
      </c>
      <c r="B330" s="8">
        <v>1500</v>
      </c>
      <c r="C330" s="9">
        <f t="shared" si="248"/>
        <v>-6.3085571517801364E-2</v>
      </c>
      <c r="D330" s="9">
        <f t="shared" si="192"/>
        <v>-0.1652754590984975</v>
      </c>
      <c r="E330" s="8">
        <v>1628</v>
      </c>
      <c r="F330" s="9">
        <f t="shared" si="249"/>
        <v>8.6741016109046498E-3</v>
      </c>
      <c r="G330" s="8">
        <v>1713</v>
      </c>
      <c r="H330" s="16">
        <f t="shared" ref="H330" si="256">G330/G329-1</f>
        <v>-1.2680115273775217E-2</v>
      </c>
      <c r="I330" s="15">
        <f>VLOOKUP(A330,'SP500'!$E$2:$F$3700,2,FALSE)</f>
        <v>290.10000000000002</v>
      </c>
      <c r="J330" s="16">
        <f t="shared" si="207"/>
        <v>0.17306914678528118</v>
      </c>
      <c r="K330" s="17">
        <f t="shared" si="199"/>
        <v>0.12116033001318435</v>
      </c>
    </row>
    <row r="331" spans="1:11">
      <c r="A331" s="7">
        <v>31929</v>
      </c>
      <c r="B331" s="8">
        <v>1522</v>
      </c>
      <c r="C331" s="9">
        <f t="shared" si="248"/>
        <v>1.4666666666666606E-2</v>
      </c>
      <c r="D331" s="9">
        <f t="shared" si="192"/>
        <v>-0.14972067039106141</v>
      </c>
      <c r="E331" s="8">
        <v>1594</v>
      </c>
      <c r="F331" s="9">
        <f t="shared" si="249"/>
        <v>-2.0884520884520863E-2</v>
      </c>
      <c r="G331" s="8">
        <v>1635</v>
      </c>
      <c r="H331" s="16">
        <f t="shared" ref="H331" si="257">G331/G330-1</f>
        <v>-4.5534150612959734E-2</v>
      </c>
      <c r="I331" s="15">
        <f>VLOOKUP(A331,'SP500'!$E$2:$F$3700,2,FALSE)</f>
        <v>304</v>
      </c>
      <c r="J331" s="16">
        <f t="shared" si="207"/>
        <v>0.21212121212121215</v>
      </c>
      <c r="K331" s="17">
        <f t="shared" si="199"/>
        <v>9.1984739049015024E-2</v>
      </c>
    </row>
    <row r="332" spans="1:11">
      <c r="A332" s="7">
        <v>31959</v>
      </c>
      <c r="B332" s="8">
        <v>1516</v>
      </c>
      <c r="C332" s="9">
        <f t="shared" si="248"/>
        <v>-3.9421813403416328E-3</v>
      </c>
      <c r="D332" s="9">
        <f t="shared" si="192"/>
        <v>-0.14831460674157304</v>
      </c>
      <c r="E332" s="8">
        <v>1575</v>
      </c>
      <c r="F332" s="9">
        <f t="shared" si="249"/>
        <v>-1.1919698870765383E-2</v>
      </c>
      <c r="G332" s="8">
        <v>1685</v>
      </c>
      <c r="H332" s="16">
        <f t="shared" ref="H332" si="258">G332/G331-1</f>
        <v>3.0581039755351647E-2</v>
      </c>
      <c r="I332" s="15">
        <f>VLOOKUP(A332,'SP500'!$E$2:$F$3700,2,FALSE)</f>
        <v>318.7</v>
      </c>
      <c r="J332" s="16">
        <f t="shared" si="207"/>
        <v>0.3498517577297755</v>
      </c>
      <c r="K332" s="17">
        <f t="shared" si="199"/>
        <v>-0.20417109662022564</v>
      </c>
    </row>
    <row r="333" spans="1:11">
      <c r="A333" s="7">
        <v>31990</v>
      </c>
      <c r="B333" s="8">
        <v>1511</v>
      </c>
      <c r="C333" s="9">
        <f t="shared" si="248"/>
        <v>-3.2981530343008103E-3</v>
      </c>
      <c r="D333" s="9">
        <f t="shared" si="192"/>
        <v>-0.12456546929316337</v>
      </c>
      <c r="E333" s="8">
        <v>1605</v>
      </c>
      <c r="F333" s="9">
        <f t="shared" si="249"/>
        <v>1.904761904761898E-2</v>
      </c>
      <c r="G333" s="8">
        <v>1624</v>
      </c>
      <c r="H333" s="16">
        <f t="shared" ref="H333" si="259">G333/G332-1</f>
        <v>-3.6201780415430318E-2</v>
      </c>
      <c r="I333" s="15">
        <f>VLOOKUP(A333,'SP500'!$E$2:$F$3700,2,FALSE)</f>
        <v>329.8</v>
      </c>
      <c r="J333" s="16">
        <f t="shared" si="207"/>
        <v>0.30407275603005135</v>
      </c>
      <c r="K333" s="17">
        <f t="shared" si="199"/>
        <v>-0.23639743765724089</v>
      </c>
    </row>
    <row r="334" spans="1:11">
      <c r="A334" s="7">
        <v>32021</v>
      </c>
      <c r="B334" s="8">
        <v>1514</v>
      </c>
      <c r="C334" s="9">
        <f t="shared" si="248"/>
        <v>1.9854401058900795E-3</v>
      </c>
      <c r="D334" s="9">
        <f t="shared" si="192"/>
        <v>-0.10201660735468565</v>
      </c>
      <c r="E334" s="8">
        <v>1695</v>
      </c>
      <c r="F334" s="9">
        <f t="shared" si="249"/>
        <v>5.6074766355140193E-2</v>
      </c>
      <c r="G334" s="8">
        <v>1587</v>
      </c>
      <c r="H334" s="16">
        <f t="shared" ref="H334" si="260">G334/G333-1</f>
        <v>-2.2783251231527135E-2</v>
      </c>
      <c r="I334" s="15">
        <f>VLOOKUP(A334,'SP500'!$E$2:$F$3700,2,FALSE)</f>
        <v>321.8</v>
      </c>
      <c r="J334" s="16">
        <f t="shared" si="207"/>
        <v>0.39126675313445736</v>
      </c>
      <c r="K334" s="17">
        <f t="shared" si="199"/>
        <v>-0.3212745950068418</v>
      </c>
    </row>
    <row r="335" spans="1:11">
      <c r="A335" s="7">
        <v>32051</v>
      </c>
      <c r="B335" s="8">
        <v>1447</v>
      </c>
      <c r="C335" s="9">
        <f t="shared" si="248"/>
        <v>-4.4253632760898332E-2</v>
      </c>
      <c r="D335" s="9">
        <f t="shared" ref="D335:D398" si="261">B335/B323-1</f>
        <v>-0.13611940298507463</v>
      </c>
      <c r="E335" s="8">
        <v>1515</v>
      </c>
      <c r="F335" s="9">
        <f t="shared" si="249"/>
        <v>-0.10619469026548678</v>
      </c>
      <c r="G335" s="8">
        <v>1577</v>
      </c>
      <c r="H335" s="16">
        <f t="shared" ref="H335" si="262">G335/G334-1</f>
        <v>-6.3011972274732431E-3</v>
      </c>
      <c r="I335" s="15">
        <f>VLOOKUP(A335,'SP500'!$E$2:$F$3700,2,FALSE)</f>
        <v>251.8</v>
      </c>
      <c r="J335" s="16">
        <f t="shared" si="207"/>
        <v>3.1967213114754145E-2</v>
      </c>
      <c r="K335" s="17">
        <f t="shared" si="199"/>
        <v>-7.8653894185554574E-2</v>
      </c>
    </row>
    <row r="336" spans="1:11">
      <c r="A336" s="7">
        <v>32082</v>
      </c>
      <c r="B336" s="8">
        <v>1457</v>
      </c>
      <c r="C336" s="9">
        <f t="shared" si="248"/>
        <v>6.9108500345542723E-3</v>
      </c>
      <c r="D336" s="9">
        <f t="shared" si="261"/>
        <v>-0.11374695863746964</v>
      </c>
      <c r="E336" s="8">
        <v>1656</v>
      </c>
      <c r="F336" s="9">
        <f t="shared" si="249"/>
        <v>9.3069306930693152E-2</v>
      </c>
      <c r="G336" s="8">
        <v>1578</v>
      </c>
      <c r="H336" s="16">
        <f t="shared" ref="H336" si="263">G336/G335-1</f>
        <v>6.3411540900437657E-4</v>
      </c>
      <c r="I336" s="15">
        <f>VLOOKUP(A336,'SP500'!$E$2:$F$3700,2,FALSE)</f>
        <v>230.3</v>
      </c>
      <c r="J336" s="16">
        <f t="shared" si="207"/>
        <v>-7.5842696629213391E-2</v>
      </c>
      <c r="K336" s="17">
        <f t="shared" si="199"/>
        <v>-1.9325473354510261E-2</v>
      </c>
    </row>
    <row r="337" spans="1:11">
      <c r="A337" s="7">
        <v>32112</v>
      </c>
      <c r="B337" s="8">
        <v>1345</v>
      </c>
      <c r="C337" s="9">
        <f t="shared" si="248"/>
        <v>-7.6870281400137297E-2</v>
      </c>
      <c r="D337" s="9">
        <f t="shared" si="261"/>
        <v>-0.29322122963741459</v>
      </c>
      <c r="E337" s="8">
        <v>1400</v>
      </c>
      <c r="F337" s="9">
        <f t="shared" si="249"/>
        <v>-0.15458937198067635</v>
      </c>
      <c r="G337" s="8">
        <v>1632</v>
      </c>
      <c r="H337" s="16">
        <f t="shared" ref="H337" si="264">G337/G336-1</f>
        <v>3.4220532319391594E-2</v>
      </c>
      <c r="I337" s="15">
        <f>VLOOKUP(A337,'SP500'!$E$2:$F$3700,2,FALSE)</f>
        <v>247.1</v>
      </c>
      <c r="J337" s="16">
        <f t="shared" si="207"/>
        <v>2.0231213872832443E-2</v>
      </c>
      <c r="K337" s="17">
        <f t="shared" si="199"/>
        <v>0.23065484026198321</v>
      </c>
    </row>
    <row r="338" spans="1:11">
      <c r="A338" s="7">
        <v>32143</v>
      </c>
      <c r="B338" s="8">
        <v>1244</v>
      </c>
      <c r="C338" s="9">
        <f t="shared" si="248"/>
        <v>-7.509293680297402E-2</v>
      </c>
      <c r="D338" s="9">
        <f t="shared" si="261"/>
        <v>-0.26390532544378698</v>
      </c>
      <c r="E338" s="8">
        <v>1271</v>
      </c>
      <c r="F338" s="9">
        <f t="shared" si="249"/>
        <v>-9.2142857142857193E-2</v>
      </c>
      <c r="G338" s="8">
        <v>1554</v>
      </c>
      <c r="H338" s="16">
        <f t="shared" ref="H338" si="265">G338/G337-1</f>
        <v>-4.7794117647058876E-2</v>
      </c>
      <c r="I338" s="15">
        <f>VLOOKUP(A338,'SP500'!$E$2:$F$3700,2,FALSE)</f>
        <v>257.10000000000002</v>
      </c>
      <c r="J338" s="16">
        <f t="shared" si="207"/>
        <v>-6.202116016052539E-2</v>
      </c>
      <c r="K338" s="17">
        <f t="shared" si="199"/>
        <v>0.54238020087373695</v>
      </c>
    </row>
    <row r="339" spans="1:11">
      <c r="A339" s="7">
        <v>32174</v>
      </c>
      <c r="B339" s="8">
        <v>1438</v>
      </c>
      <c r="C339" s="9">
        <f t="shared" si="248"/>
        <v>0.15594855305466249</v>
      </c>
      <c r="D339" s="9">
        <f t="shared" si="261"/>
        <v>-0.14860864416814679</v>
      </c>
      <c r="E339" s="8">
        <v>1473</v>
      </c>
      <c r="F339" s="9">
        <f t="shared" si="249"/>
        <v>0.15892997639653816</v>
      </c>
      <c r="G339" s="8">
        <v>1450</v>
      </c>
      <c r="H339" s="16">
        <f t="shared" ref="H339" si="266">G339/G338-1</f>
        <v>-6.6924066924066938E-2</v>
      </c>
      <c r="I339" s="15">
        <f>VLOOKUP(A339,'SP500'!$E$2:$F$3700,2,FALSE)</f>
        <v>267.8</v>
      </c>
      <c r="J339" s="16">
        <f t="shared" si="207"/>
        <v>-5.770584095707243E-2</v>
      </c>
      <c r="K339" s="17">
        <f t="shared" si="199"/>
        <v>0.48524973256917375</v>
      </c>
    </row>
    <row r="340" spans="1:11">
      <c r="A340" s="7">
        <v>32203</v>
      </c>
      <c r="B340" s="8">
        <v>1525</v>
      </c>
      <c r="C340" s="9">
        <f t="shared" si="248"/>
        <v>6.0500695410292016E-2</v>
      </c>
      <c r="D340" s="9">
        <f t="shared" si="261"/>
        <v>-0.1050469483568075</v>
      </c>
      <c r="E340" s="8">
        <v>1532</v>
      </c>
      <c r="F340" s="9">
        <f t="shared" si="249"/>
        <v>4.005431093007461E-2</v>
      </c>
      <c r="G340" s="8">
        <v>1600</v>
      </c>
      <c r="H340" s="16">
        <f t="shared" ref="H340" si="267">G340/G339-1</f>
        <v>0.10344827586206895</v>
      </c>
      <c r="I340" s="15">
        <f>VLOOKUP(A340,'SP500'!$E$2:$F$3700,2,FALSE)</f>
        <v>258.89999999999998</v>
      </c>
      <c r="J340" s="16">
        <f t="shared" si="207"/>
        <v>-0.11244429208090512</v>
      </c>
      <c r="K340" s="17">
        <f t="shared" ref="K340:K403" si="268">CORREL(J328:J340,D328:D340)</f>
        <v>0.32819968240247022</v>
      </c>
    </row>
    <row r="341" spans="1:11">
      <c r="A341" s="7">
        <v>32234</v>
      </c>
      <c r="B341" s="8">
        <v>1429</v>
      </c>
      <c r="C341" s="9">
        <f t="shared" si="248"/>
        <v>-6.295081967213112E-2</v>
      </c>
      <c r="D341" s="9">
        <f t="shared" si="261"/>
        <v>-0.10743285446595874</v>
      </c>
      <c r="E341" s="8">
        <v>1573</v>
      </c>
      <c r="F341" s="9">
        <f t="shared" si="249"/>
        <v>2.6762402088772896E-2</v>
      </c>
      <c r="G341" s="8">
        <v>1615</v>
      </c>
      <c r="H341" s="16">
        <f t="shared" ref="H341" si="269">G341/G340-1</f>
        <v>9.3749999999999112E-3</v>
      </c>
      <c r="I341" s="15">
        <f>VLOOKUP(A341,'SP500'!$E$2:$F$3700,2,FALSE)</f>
        <v>261.3</v>
      </c>
      <c r="J341" s="16">
        <f t="shared" si="207"/>
        <v>-9.3966712898751581E-2</v>
      </c>
      <c r="K341" s="17">
        <f t="shared" si="268"/>
        <v>0.18958341740657442</v>
      </c>
    </row>
    <row r="342" spans="1:11">
      <c r="A342" s="7">
        <v>32264</v>
      </c>
      <c r="B342" s="8">
        <v>1444</v>
      </c>
      <c r="C342" s="9">
        <f t="shared" si="248"/>
        <v>1.0496850944716529E-2</v>
      </c>
      <c r="D342" s="9">
        <f t="shared" si="261"/>
        <v>-3.7333333333333329E-2</v>
      </c>
      <c r="E342" s="8">
        <v>1421</v>
      </c>
      <c r="F342" s="9">
        <f t="shared" si="249"/>
        <v>-9.6630642085187568E-2</v>
      </c>
      <c r="G342" s="8">
        <v>1483</v>
      </c>
      <c r="H342" s="16">
        <f t="shared" ref="H342" si="270">G342/G341-1</f>
        <v>-8.1733746130030926E-2</v>
      </c>
      <c r="I342" s="15">
        <f>VLOOKUP(A342,'SP500'!$E$2:$F$3700,2,FALSE)</f>
        <v>262.2</v>
      </c>
      <c r="J342" s="16">
        <f t="shared" si="207"/>
        <v>-9.6173733195449973E-2</v>
      </c>
      <c r="K342" s="17">
        <f t="shared" si="268"/>
        <v>1.5076146302827109E-2</v>
      </c>
    </row>
    <row r="343" spans="1:11">
      <c r="A343" s="7">
        <v>32295</v>
      </c>
      <c r="B343" s="8">
        <v>1485</v>
      </c>
      <c r="C343" s="9">
        <f t="shared" si="248"/>
        <v>2.8393351800553912E-2</v>
      </c>
      <c r="D343" s="9">
        <f t="shared" si="261"/>
        <v>-2.4310118265440162E-2</v>
      </c>
      <c r="E343" s="8">
        <v>1478</v>
      </c>
      <c r="F343" s="9">
        <f t="shared" si="249"/>
        <v>4.0112596762843067E-2</v>
      </c>
      <c r="G343" s="8">
        <v>1512</v>
      </c>
      <c r="H343" s="16">
        <f t="shared" ref="H343" si="271">G343/G342-1</f>
        <v>1.9554956169925752E-2</v>
      </c>
      <c r="I343" s="15">
        <f>VLOOKUP(A343,'SP500'!$E$2:$F$3700,2,FALSE)</f>
        <v>273.5</v>
      </c>
      <c r="J343" s="16">
        <f t="shared" si="207"/>
        <v>-0.10032894736842102</v>
      </c>
      <c r="K343" s="17">
        <f t="shared" si="268"/>
        <v>-8.3909316193150035E-2</v>
      </c>
    </row>
    <row r="344" spans="1:11">
      <c r="A344" s="7">
        <v>32325</v>
      </c>
      <c r="B344" s="8">
        <v>1439</v>
      </c>
      <c r="C344" s="9">
        <f t="shared" si="248"/>
        <v>-3.0976430976430991E-2</v>
      </c>
      <c r="D344" s="9">
        <f t="shared" si="261"/>
        <v>-5.0791556728232212E-2</v>
      </c>
      <c r="E344" s="8">
        <v>1467</v>
      </c>
      <c r="F344" s="9">
        <f t="shared" si="249"/>
        <v>-7.442489851150258E-3</v>
      </c>
      <c r="G344" s="8">
        <v>1527</v>
      </c>
      <c r="H344" s="16">
        <f t="shared" ref="H344" si="272">G344/G343-1</f>
        <v>9.9206349206348854E-3</v>
      </c>
      <c r="I344" s="15">
        <f>VLOOKUP(A344,'SP500'!$E$2:$F$3700,2,FALSE)</f>
        <v>272</v>
      </c>
      <c r="J344" s="16">
        <f t="shared" si="207"/>
        <v>-0.14653278945716974</v>
      </c>
      <c r="K344" s="17">
        <f t="shared" si="268"/>
        <v>-0.1462701780614889</v>
      </c>
    </row>
    <row r="345" spans="1:11">
      <c r="A345" s="7">
        <v>32356</v>
      </c>
      <c r="B345" s="8">
        <v>1460</v>
      </c>
      <c r="C345" s="9">
        <f t="shared" si="248"/>
        <v>1.459346768589298E-2</v>
      </c>
      <c r="D345" s="9">
        <f t="shared" si="261"/>
        <v>-3.375248180013235E-2</v>
      </c>
      <c r="E345" s="8">
        <v>1493</v>
      </c>
      <c r="F345" s="9">
        <f t="shared" si="249"/>
        <v>1.7723244717109843E-2</v>
      </c>
      <c r="G345" s="8">
        <v>1551</v>
      </c>
      <c r="H345" s="16">
        <f t="shared" ref="H345" si="273">G345/G344-1</f>
        <v>1.5717092337917515E-2</v>
      </c>
      <c r="I345" s="15">
        <f>VLOOKUP(A345,'SP500'!$E$2:$F$3700,2,FALSE)</f>
        <v>261.5</v>
      </c>
      <c r="J345" s="16">
        <f t="shared" si="207"/>
        <v>-0.20709520921770774</v>
      </c>
      <c r="K345" s="17">
        <f t="shared" si="268"/>
        <v>-0.21285859662288154</v>
      </c>
    </row>
    <row r="346" spans="1:11">
      <c r="A346" s="7">
        <v>32387</v>
      </c>
      <c r="B346" s="8">
        <v>1436</v>
      </c>
      <c r="C346" s="9">
        <f t="shared" si="248"/>
        <v>-1.6438356164383605E-2</v>
      </c>
      <c r="D346" s="9">
        <f t="shared" si="261"/>
        <v>-5.1519154557463698E-2</v>
      </c>
      <c r="E346" s="8">
        <v>1492</v>
      </c>
      <c r="F346" s="9">
        <f t="shared" si="249"/>
        <v>-6.6979236436703893E-4</v>
      </c>
      <c r="G346" s="8">
        <v>1531</v>
      </c>
      <c r="H346" s="16">
        <f t="shared" ref="H346" si="274">G346/G345-1</f>
        <v>-1.2894906511927817E-2</v>
      </c>
      <c r="I346" s="15">
        <f>VLOOKUP(A346,'SP500'!$E$2:$F$3700,2,FALSE)</f>
        <v>271.89999999999998</v>
      </c>
      <c r="J346" s="16">
        <f t="shared" si="207"/>
        <v>-0.15506525792417658</v>
      </c>
      <c r="K346" s="17">
        <f t="shared" si="268"/>
        <v>-0.27608560231044027</v>
      </c>
    </row>
    <row r="347" spans="1:11">
      <c r="A347" s="7">
        <v>32417</v>
      </c>
      <c r="B347" s="8">
        <v>1516</v>
      </c>
      <c r="C347" s="9">
        <f t="shared" si="248"/>
        <v>5.5710306406685284E-2</v>
      </c>
      <c r="D347" s="9">
        <f t="shared" si="261"/>
        <v>4.7684865238424301E-2</v>
      </c>
      <c r="E347" s="8">
        <v>1522</v>
      </c>
      <c r="F347" s="9">
        <f t="shared" si="249"/>
        <v>2.0107238605898026E-2</v>
      </c>
      <c r="G347" s="8">
        <v>1529</v>
      </c>
      <c r="H347" s="16">
        <f t="shared" ref="H347" si="275">G347/G346-1</f>
        <v>-1.3063357282822041E-3</v>
      </c>
      <c r="I347" s="15">
        <f>VLOOKUP(A347,'SP500'!$E$2:$F$3700,2,FALSE)</f>
        <v>279</v>
      </c>
      <c r="J347" s="16">
        <f t="shared" ref="J347:J410" si="276">IFERROR(I347/I335-1,"")</f>
        <v>0.10802223987291493</v>
      </c>
      <c r="K347" s="17">
        <f t="shared" si="268"/>
        <v>-0.17780461976739739</v>
      </c>
    </row>
    <row r="348" spans="1:11">
      <c r="A348" s="7">
        <v>32448</v>
      </c>
      <c r="B348" s="8">
        <v>1508</v>
      </c>
      <c r="C348" s="9">
        <f t="shared" si="248"/>
        <v>-5.2770448548812299E-3</v>
      </c>
      <c r="D348" s="9">
        <f t="shared" si="261"/>
        <v>3.5003431708991117E-2</v>
      </c>
      <c r="E348" s="8">
        <v>1569</v>
      </c>
      <c r="F348" s="9">
        <f t="shared" si="249"/>
        <v>3.088042049934292E-2</v>
      </c>
      <c r="G348" s="8">
        <v>1407</v>
      </c>
      <c r="H348" s="16">
        <f t="shared" ref="H348" si="277">G348/G347-1</f>
        <v>-7.9790712884238113E-2</v>
      </c>
      <c r="I348" s="15">
        <f>VLOOKUP(A348,'SP500'!$E$2:$F$3700,2,FALSE)</f>
        <v>273.7</v>
      </c>
      <c r="J348" s="16">
        <f t="shared" si="276"/>
        <v>0.18844984802431597</v>
      </c>
      <c r="K348" s="17">
        <f t="shared" si="268"/>
        <v>0.15098206401887895</v>
      </c>
    </row>
    <row r="349" spans="1:11">
      <c r="A349" s="7">
        <v>32478</v>
      </c>
      <c r="B349" s="8">
        <v>1501</v>
      </c>
      <c r="C349" s="9">
        <f t="shared" si="248"/>
        <v>-4.6419098143235527E-3</v>
      </c>
      <c r="D349" s="9">
        <f t="shared" si="261"/>
        <v>0.11598513011152423</v>
      </c>
      <c r="E349" s="8">
        <v>1563</v>
      </c>
      <c r="F349" s="9">
        <f t="shared" si="249"/>
        <v>-3.8240917782026429E-3</v>
      </c>
      <c r="G349" s="8">
        <v>1547</v>
      </c>
      <c r="H349" s="16">
        <f t="shared" ref="H349" si="278">G349/G348-1</f>
        <v>9.9502487562189046E-2</v>
      </c>
      <c r="I349" s="15">
        <f>VLOOKUP(A349,'SP500'!$E$2:$F$3700,2,FALSE)</f>
        <v>277.7</v>
      </c>
      <c r="J349" s="16">
        <f t="shared" si="276"/>
        <v>0.12383650343990293</v>
      </c>
      <c r="K349" s="17">
        <f t="shared" si="268"/>
        <v>0.32297032511665963</v>
      </c>
    </row>
    <row r="350" spans="1:11">
      <c r="A350" s="7">
        <v>32509</v>
      </c>
      <c r="B350" s="8">
        <v>1466</v>
      </c>
      <c r="C350" s="9">
        <f t="shared" si="248"/>
        <v>-2.3317788141239193E-2</v>
      </c>
      <c r="D350" s="9">
        <f t="shared" si="261"/>
        <v>0.17845659163987149</v>
      </c>
      <c r="E350" s="8">
        <v>1621</v>
      </c>
      <c r="F350" s="9">
        <f t="shared" si="249"/>
        <v>3.7108125399871961E-2</v>
      </c>
      <c r="G350" s="8">
        <v>1561</v>
      </c>
      <c r="H350" s="16">
        <f t="shared" ref="H350" si="279">G350/G349-1</f>
        <v>9.0497737556560764E-3</v>
      </c>
      <c r="I350" s="15">
        <f>VLOOKUP(A350,'SP500'!$E$2:$F$3700,2,FALSE)</f>
        <v>297.5</v>
      </c>
      <c r="J350" s="16">
        <f t="shared" si="276"/>
        <v>0.15713730066122111</v>
      </c>
      <c r="K350" s="17">
        <f t="shared" si="268"/>
        <v>0.63231112346562135</v>
      </c>
    </row>
    <row r="351" spans="1:11">
      <c r="A351" s="7">
        <v>32540</v>
      </c>
      <c r="B351" s="8">
        <v>1383</v>
      </c>
      <c r="C351" s="9">
        <f t="shared" si="248"/>
        <v>-5.661664392905863E-2</v>
      </c>
      <c r="D351" s="9">
        <f t="shared" si="261"/>
        <v>-3.8247566063977723E-2</v>
      </c>
      <c r="E351" s="8">
        <v>1425</v>
      </c>
      <c r="F351" s="9">
        <f t="shared" si="249"/>
        <v>-0.12091301665638499</v>
      </c>
      <c r="G351" s="8">
        <v>1597</v>
      </c>
      <c r="H351" s="16">
        <f t="shared" ref="H351" si="280">G351/G350-1</f>
        <v>2.3062139654068003E-2</v>
      </c>
      <c r="I351" s="15">
        <f>VLOOKUP(A351,'SP500'!$E$2:$F$3700,2,FALSE)</f>
        <v>288.89999999999998</v>
      </c>
      <c r="J351" s="16">
        <f t="shared" si="276"/>
        <v>7.8790141896937893E-2</v>
      </c>
      <c r="K351" s="17">
        <f t="shared" si="268"/>
        <v>0.71054752660047404</v>
      </c>
    </row>
    <row r="352" spans="1:11">
      <c r="A352" s="7">
        <v>32568</v>
      </c>
      <c r="B352" s="8">
        <v>1214</v>
      </c>
      <c r="C352" s="9">
        <f t="shared" si="248"/>
        <v>-0.12219812002892261</v>
      </c>
      <c r="D352" s="9">
        <f t="shared" si="261"/>
        <v>-0.20393442622950819</v>
      </c>
      <c r="E352" s="8">
        <v>1422</v>
      </c>
      <c r="F352" s="9">
        <f t="shared" si="249"/>
        <v>-2.1052631578947212E-3</v>
      </c>
      <c r="G352" s="8">
        <v>1442</v>
      </c>
      <c r="H352" s="16">
        <f t="shared" ref="H352" si="281">G352/G351-1</f>
        <v>-9.7056981840951795E-2</v>
      </c>
      <c r="I352" s="15">
        <f>VLOOKUP(A352,'SP500'!$E$2:$F$3700,2,FALSE)</f>
        <v>294.89999999999998</v>
      </c>
      <c r="J352" s="16">
        <f t="shared" si="276"/>
        <v>0.13904982618771733</v>
      </c>
      <c r="K352" s="17">
        <f t="shared" si="268"/>
        <v>0.42105841146241291</v>
      </c>
    </row>
    <row r="353" spans="1:11">
      <c r="A353" s="7">
        <v>32599</v>
      </c>
      <c r="B353" s="8">
        <v>1376</v>
      </c>
      <c r="C353" s="9">
        <f t="shared" si="248"/>
        <v>0.13344316309719928</v>
      </c>
      <c r="D353" s="9">
        <f t="shared" si="261"/>
        <v>-3.7088873337998596E-2</v>
      </c>
      <c r="E353" s="8">
        <v>1339</v>
      </c>
      <c r="F353" s="9">
        <f t="shared" si="249"/>
        <v>-5.8368495077355864E-2</v>
      </c>
      <c r="G353" s="8">
        <v>1542</v>
      </c>
      <c r="H353" s="16">
        <f t="shared" ref="H353" si="282">G353/G352-1</f>
        <v>6.9348127600554754E-2</v>
      </c>
      <c r="I353" s="15">
        <f>VLOOKUP(A353,'SP500'!$E$2:$F$3700,2,FALSE)</f>
        <v>309.60000000000002</v>
      </c>
      <c r="J353" s="16">
        <f t="shared" si="276"/>
        <v>0.1848450057405282</v>
      </c>
      <c r="K353" s="17">
        <f t="shared" si="268"/>
        <v>0.3388222290352369</v>
      </c>
    </row>
    <row r="354" spans="1:11">
      <c r="A354" s="7">
        <v>32629</v>
      </c>
      <c r="B354" s="8">
        <v>1381</v>
      </c>
      <c r="C354" s="9">
        <f t="shared" si="248"/>
        <v>3.6337209302326201E-3</v>
      </c>
      <c r="D354" s="9">
        <f t="shared" si="261"/>
        <v>-4.36288088642659E-2</v>
      </c>
      <c r="E354" s="8">
        <v>1331</v>
      </c>
      <c r="F354" s="9">
        <f t="shared" si="249"/>
        <v>-5.9746079163555121E-3</v>
      </c>
      <c r="G354" s="8">
        <v>1449</v>
      </c>
      <c r="H354" s="16">
        <f t="shared" ref="H354" si="283">G354/G353-1</f>
        <v>-6.0311284046692615E-2</v>
      </c>
      <c r="I354" s="15">
        <f>VLOOKUP(A354,'SP500'!$E$2:$F$3700,2,FALSE)</f>
        <v>320.5</v>
      </c>
      <c r="J354" s="16">
        <f t="shared" si="276"/>
        <v>0.22234935163996949</v>
      </c>
      <c r="K354" s="17">
        <f t="shared" si="268"/>
        <v>0.23565963230827863</v>
      </c>
    </row>
    <row r="355" spans="1:11">
      <c r="A355" s="7">
        <v>32660</v>
      </c>
      <c r="B355" s="8">
        <v>1322</v>
      </c>
      <c r="C355" s="9">
        <f t="shared" si="248"/>
        <v>-4.2722664735698745E-2</v>
      </c>
      <c r="D355" s="9">
        <f t="shared" si="261"/>
        <v>-0.10976430976430973</v>
      </c>
      <c r="E355" s="8">
        <v>1397</v>
      </c>
      <c r="F355" s="9">
        <f t="shared" si="249"/>
        <v>4.9586776859504189E-2</v>
      </c>
      <c r="G355" s="8">
        <v>1346</v>
      </c>
      <c r="H355" s="16">
        <f t="shared" ref="H355" si="284">G355/G354-1</f>
        <v>-7.108350586611456E-2</v>
      </c>
      <c r="I355" s="15">
        <f>VLOOKUP(A355,'SP500'!$E$2:$F$3700,2,FALSE)</f>
        <v>318</v>
      </c>
      <c r="J355" s="16">
        <f t="shared" si="276"/>
        <v>0.16270566727605118</v>
      </c>
      <c r="K355" s="17">
        <f t="shared" si="268"/>
        <v>0.14726231057373618</v>
      </c>
    </row>
    <row r="356" spans="1:11">
      <c r="A356" s="7">
        <v>32690</v>
      </c>
      <c r="B356" s="8">
        <v>1283</v>
      </c>
      <c r="C356" s="9">
        <f t="shared" si="248"/>
        <v>-2.9500756429651998E-2</v>
      </c>
      <c r="D356" s="9">
        <f t="shared" si="261"/>
        <v>-0.108408617095205</v>
      </c>
      <c r="E356" s="8">
        <v>1427</v>
      </c>
      <c r="F356" s="9">
        <f t="shared" si="249"/>
        <v>2.1474588403722183E-2</v>
      </c>
      <c r="G356" s="8">
        <v>1386</v>
      </c>
      <c r="H356" s="16">
        <f t="shared" ref="H356" si="285">G356/G355-1</f>
        <v>2.9717682020802272E-2</v>
      </c>
      <c r="I356" s="15">
        <f>VLOOKUP(A356,'SP500'!$E$2:$F$3700,2,FALSE)</f>
        <v>346.1</v>
      </c>
      <c r="J356" s="16">
        <f t="shared" si="276"/>
        <v>0.27242647058823533</v>
      </c>
      <c r="K356" s="17">
        <f t="shared" si="268"/>
        <v>3.9613145843498655E-2</v>
      </c>
    </row>
    <row r="357" spans="1:11">
      <c r="A357" s="7">
        <v>32721</v>
      </c>
      <c r="B357" s="8">
        <v>1334</v>
      </c>
      <c r="C357" s="9">
        <f t="shared" si="248"/>
        <v>3.97505845674202E-2</v>
      </c>
      <c r="D357" s="9">
        <f t="shared" si="261"/>
        <v>-8.6301369863013733E-2</v>
      </c>
      <c r="E357" s="8">
        <v>1332</v>
      </c>
      <c r="F357" s="9">
        <f t="shared" si="249"/>
        <v>-6.6573230553608975E-2</v>
      </c>
      <c r="G357" s="8">
        <v>1429</v>
      </c>
      <c r="H357" s="16">
        <f t="shared" ref="H357" si="286">G357/G356-1</f>
        <v>3.1024531024530955E-2</v>
      </c>
      <c r="I357" s="15">
        <f>VLOOKUP(A357,'SP500'!$E$2:$F$3700,2,FALSE)</f>
        <v>351.4</v>
      </c>
      <c r="J357" s="16">
        <f t="shared" si="276"/>
        <v>0.34378585086042057</v>
      </c>
      <c r="K357" s="17">
        <f t="shared" si="268"/>
        <v>-7.6194793421980142E-2</v>
      </c>
    </row>
    <row r="358" spans="1:11">
      <c r="A358" s="7">
        <v>32752</v>
      </c>
      <c r="B358" s="8">
        <v>1314</v>
      </c>
      <c r="C358" s="9">
        <f t="shared" si="248"/>
        <v>-1.4992503748125885E-2</v>
      </c>
      <c r="D358" s="9">
        <f t="shared" si="261"/>
        <v>-8.4958217270195036E-2</v>
      </c>
      <c r="E358" s="8">
        <v>1279</v>
      </c>
      <c r="F358" s="9">
        <f t="shared" si="249"/>
        <v>-3.9789789789789753E-2</v>
      </c>
      <c r="G358" s="8">
        <v>1338</v>
      </c>
      <c r="H358" s="16">
        <f t="shared" ref="H358" si="287">G358/G357-1</f>
        <v>-6.3680895731280662E-2</v>
      </c>
      <c r="I358" s="15">
        <f>VLOOKUP(A358,'SP500'!$E$2:$F$3700,2,FALSE)</f>
        <v>349.1</v>
      </c>
      <c r="J358" s="16">
        <f t="shared" si="276"/>
        <v>0.28392791467451284</v>
      </c>
      <c r="K358" s="17">
        <f t="shared" si="268"/>
        <v>-0.16266014106501137</v>
      </c>
    </row>
    <row r="359" spans="1:11">
      <c r="A359" s="7">
        <v>32782</v>
      </c>
      <c r="B359" s="8">
        <v>1365</v>
      </c>
      <c r="C359" s="9">
        <f t="shared" si="248"/>
        <v>3.8812785388127935E-2</v>
      </c>
      <c r="D359" s="9">
        <f t="shared" si="261"/>
        <v>-9.9604221635883894E-2</v>
      </c>
      <c r="E359" s="8">
        <v>1410</v>
      </c>
      <c r="F359" s="9">
        <f t="shared" si="249"/>
        <v>0.10242376856919466</v>
      </c>
      <c r="G359" s="8">
        <v>1333</v>
      </c>
      <c r="H359" s="16">
        <f t="shared" ref="H359" si="288">G359/G358-1</f>
        <v>-3.7369207772794955E-3</v>
      </c>
      <c r="I359" s="15">
        <f>VLOOKUP(A359,'SP500'!$E$2:$F$3700,2,FALSE)</f>
        <v>340.4</v>
      </c>
      <c r="J359" s="16">
        <f t="shared" si="276"/>
        <v>0.22007168458781345</v>
      </c>
      <c r="K359" s="17">
        <f t="shared" si="268"/>
        <v>-0.35746822524651262</v>
      </c>
    </row>
    <row r="360" spans="1:11">
      <c r="A360" s="7">
        <v>32813</v>
      </c>
      <c r="B360" s="8">
        <v>1344</v>
      </c>
      <c r="C360" s="9">
        <f t="shared" si="248"/>
        <v>-1.538461538461533E-2</v>
      </c>
      <c r="D360" s="9">
        <f t="shared" si="261"/>
        <v>-0.10875331564986734</v>
      </c>
      <c r="E360" s="8">
        <v>1351</v>
      </c>
      <c r="F360" s="9">
        <f t="shared" si="249"/>
        <v>-4.1843971631205679E-2</v>
      </c>
      <c r="G360" s="8">
        <v>1475</v>
      </c>
      <c r="H360" s="16">
        <f t="shared" ref="H360" si="289">G360/G359-1</f>
        <v>0.10652663165791454</v>
      </c>
      <c r="I360" s="15">
        <f>VLOOKUP(A360,'SP500'!$E$2:$F$3700,2,FALSE)</f>
        <v>346</v>
      </c>
      <c r="J360" s="16">
        <f t="shared" si="276"/>
        <v>0.26415783704786278</v>
      </c>
      <c r="K360" s="17">
        <f t="shared" si="268"/>
        <v>-0.33642516441571058</v>
      </c>
    </row>
    <row r="361" spans="1:11">
      <c r="A361" s="7">
        <v>32843</v>
      </c>
      <c r="B361" s="8">
        <v>1422</v>
      </c>
      <c r="C361" s="9">
        <f t="shared" si="248"/>
        <v>5.8035714285714191E-2</v>
      </c>
      <c r="D361" s="9">
        <f t="shared" si="261"/>
        <v>-5.2631578947368474E-2</v>
      </c>
      <c r="E361" s="8">
        <v>1251</v>
      </c>
      <c r="F361" s="9">
        <f t="shared" si="249"/>
        <v>-7.401924500370094E-2</v>
      </c>
      <c r="G361" s="8">
        <v>1304</v>
      </c>
      <c r="H361" s="16">
        <f t="shared" ref="H361" si="290">G361/G360-1</f>
        <v>-0.11593220338983046</v>
      </c>
      <c r="I361" s="15">
        <f>VLOOKUP(A361,'SP500'!$E$2:$F$3700,2,FALSE)</f>
        <v>353.4</v>
      </c>
      <c r="J361" s="16">
        <f t="shared" si="276"/>
        <v>0.27259632697155189</v>
      </c>
      <c r="K361" s="17">
        <f t="shared" si="268"/>
        <v>-0.32217000085444314</v>
      </c>
    </row>
    <row r="362" spans="1:11">
      <c r="A362" s="7">
        <v>32874</v>
      </c>
      <c r="B362" s="8">
        <v>1748</v>
      </c>
      <c r="C362" s="9">
        <f t="shared" si="248"/>
        <v>0.22925457102672286</v>
      </c>
      <c r="D362" s="9">
        <f t="shared" si="261"/>
        <v>0.19236016371077769</v>
      </c>
      <c r="E362" s="8">
        <v>1551</v>
      </c>
      <c r="F362" s="9">
        <f t="shared" si="249"/>
        <v>0.23980815347721829</v>
      </c>
      <c r="G362" s="8">
        <v>1508</v>
      </c>
      <c r="H362" s="16">
        <f t="shared" ref="H362" si="291">G362/G361-1</f>
        <v>0.15644171779141103</v>
      </c>
      <c r="I362" s="15">
        <f>VLOOKUP(A362,'SP500'!$E$2:$F$3700,2,FALSE)</f>
        <v>329.1</v>
      </c>
      <c r="J362" s="16">
        <f t="shared" si="276"/>
        <v>0.10621848739495809</v>
      </c>
      <c r="K362" s="17">
        <f t="shared" si="268"/>
        <v>-0.38308250059469651</v>
      </c>
    </row>
    <row r="363" spans="1:11">
      <c r="A363" s="7">
        <v>32905</v>
      </c>
      <c r="B363" s="8">
        <v>1329</v>
      </c>
      <c r="C363" s="9">
        <f t="shared" si="248"/>
        <v>-0.23970251716247137</v>
      </c>
      <c r="D363" s="9">
        <f t="shared" si="261"/>
        <v>-3.9045553145336198E-2</v>
      </c>
      <c r="E363" s="8">
        <v>1437</v>
      </c>
      <c r="F363" s="9">
        <f t="shared" si="249"/>
        <v>-7.3500967117988369E-2</v>
      </c>
      <c r="G363" s="8">
        <v>1352</v>
      </c>
      <c r="H363" s="16">
        <f t="shared" ref="H363" si="292">G363/G362-1</f>
        <v>-0.10344827586206895</v>
      </c>
      <c r="I363" s="15">
        <f>VLOOKUP(A363,'SP500'!$E$2:$F$3700,2,FALSE)</f>
        <v>331.9</v>
      </c>
      <c r="J363" s="16">
        <f t="shared" si="276"/>
        <v>0.14884042921426111</v>
      </c>
      <c r="K363" s="17">
        <f t="shared" si="268"/>
        <v>-0.34629700386483031</v>
      </c>
    </row>
    <row r="364" spans="1:11">
      <c r="A364" s="7">
        <v>32933</v>
      </c>
      <c r="B364" s="8">
        <v>1246</v>
      </c>
      <c r="C364" s="9">
        <f t="shared" si="248"/>
        <v>-6.2452972159518394E-2</v>
      </c>
      <c r="D364" s="9">
        <f t="shared" si="261"/>
        <v>2.6359143327841839E-2</v>
      </c>
      <c r="E364" s="8">
        <v>1289</v>
      </c>
      <c r="F364" s="9">
        <f t="shared" si="249"/>
        <v>-0.10299234516353517</v>
      </c>
      <c r="G364" s="8">
        <v>1345</v>
      </c>
      <c r="H364" s="16">
        <f t="shared" ref="H364" si="293">G364/G363-1</f>
        <v>-5.177514792899407E-3</v>
      </c>
      <c r="I364" s="15">
        <f>VLOOKUP(A364,'SP500'!$E$2:$F$3700,2,FALSE)</f>
        <v>339.9</v>
      </c>
      <c r="J364" s="16">
        <f t="shared" si="276"/>
        <v>0.15259409969481186</v>
      </c>
      <c r="K364" s="17">
        <f t="shared" si="268"/>
        <v>-0.39783419729607877</v>
      </c>
    </row>
    <row r="365" spans="1:11">
      <c r="A365" s="7">
        <v>32964</v>
      </c>
      <c r="B365" s="8">
        <v>1136</v>
      </c>
      <c r="C365" s="9">
        <f t="shared" si="248"/>
        <v>-8.8282504012841101E-2</v>
      </c>
      <c r="D365" s="9">
        <f t="shared" si="261"/>
        <v>-0.17441860465116277</v>
      </c>
      <c r="E365" s="8">
        <v>1248</v>
      </c>
      <c r="F365" s="9">
        <f t="shared" si="249"/>
        <v>-3.1807602792862655E-2</v>
      </c>
      <c r="G365" s="8">
        <v>1332</v>
      </c>
      <c r="H365" s="16">
        <f t="shared" ref="H365" si="294">G365/G364-1</f>
        <v>-9.665427509293667E-3</v>
      </c>
      <c r="I365" s="15">
        <f>VLOOKUP(A365,'SP500'!$E$2:$F$3700,2,FALSE)</f>
        <v>330.8</v>
      </c>
      <c r="J365" s="16">
        <f t="shared" si="276"/>
        <v>6.8475452196382403E-2</v>
      </c>
      <c r="K365" s="17">
        <f t="shared" si="268"/>
        <v>-0.29684070684743868</v>
      </c>
    </row>
    <row r="366" spans="1:11">
      <c r="A366" s="7">
        <v>32994</v>
      </c>
      <c r="B366" s="8">
        <v>1067</v>
      </c>
      <c r="C366" s="9">
        <f t="shared" si="248"/>
        <v>-6.0739436619718257E-2</v>
      </c>
      <c r="D366" s="9">
        <f t="shared" si="261"/>
        <v>-0.22737146994931212</v>
      </c>
      <c r="E366" s="8">
        <v>1212</v>
      </c>
      <c r="F366" s="9">
        <f t="shared" si="249"/>
        <v>-2.8846153846153855E-2</v>
      </c>
      <c r="G366" s="8">
        <v>1351</v>
      </c>
      <c r="H366" s="16">
        <f t="shared" ref="H366" si="295">G366/G365-1</f>
        <v>1.4264264264264304E-2</v>
      </c>
      <c r="I366" s="15">
        <f>VLOOKUP(A366,'SP500'!$E$2:$F$3700,2,FALSE)</f>
        <v>361.2</v>
      </c>
      <c r="J366" s="16">
        <f t="shared" si="276"/>
        <v>0.12698907956318251</v>
      </c>
      <c r="K366" s="17">
        <f t="shared" si="268"/>
        <v>-0.11741430502640156</v>
      </c>
    </row>
    <row r="367" spans="1:11">
      <c r="A367" s="7">
        <v>33025</v>
      </c>
      <c r="B367" s="8">
        <v>1108</v>
      </c>
      <c r="C367" s="9">
        <f t="shared" si="248"/>
        <v>3.8425492033739461E-2</v>
      </c>
      <c r="D367" s="9">
        <f t="shared" si="261"/>
        <v>-0.16187594553706508</v>
      </c>
      <c r="E367" s="8">
        <v>1177</v>
      </c>
      <c r="F367" s="9">
        <f t="shared" si="249"/>
        <v>-2.8877887788778867E-2</v>
      </c>
      <c r="G367" s="8">
        <v>1263</v>
      </c>
      <c r="H367" s="16">
        <f t="shared" ref="H367" si="296">G367/G366-1</f>
        <v>-6.513693560325684E-2</v>
      </c>
      <c r="I367" s="15">
        <f>VLOOKUP(A367,'SP500'!$E$2:$F$3700,2,FALSE)</f>
        <v>358</v>
      </c>
      <c r="J367" s="16">
        <f t="shared" si="276"/>
        <v>0.12578616352201255</v>
      </c>
      <c r="K367" s="17">
        <f t="shared" si="268"/>
        <v>-5.6501774769062783E-2</v>
      </c>
    </row>
    <row r="368" spans="1:11">
      <c r="A368" s="7">
        <v>33055</v>
      </c>
      <c r="B368" s="8">
        <v>1078</v>
      </c>
      <c r="C368" s="9">
        <f t="shared" si="248"/>
        <v>-2.7075812274368283E-2</v>
      </c>
      <c r="D368" s="9">
        <f t="shared" si="261"/>
        <v>-0.15978176149649259</v>
      </c>
      <c r="E368" s="8">
        <v>1171</v>
      </c>
      <c r="F368" s="9">
        <f t="shared" si="249"/>
        <v>-5.0977060322854317E-3</v>
      </c>
      <c r="G368" s="8">
        <v>1295</v>
      </c>
      <c r="H368" s="16">
        <f t="shared" ref="H368" si="297">G368/G367-1</f>
        <v>2.5336500395882755E-2</v>
      </c>
      <c r="I368" s="15">
        <f>VLOOKUP(A368,'SP500'!$E$2:$F$3700,2,FALSE)</f>
        <v>356.1</v>
      </c>
      <c r="J368" s="16">
        <f t="shared" si="276"/>
        <v>2.8893383415197871E-2</v>
      </c>
      <c r="K368" s="17">
        <f t="shared" si="268"/>
        <v>4.8924196981026513E-2</v>
      </c>
    </row>
    <row r="369" spans="1:11">
      <c r="A369" s="7">
        <v>33086</v>
      </c>
      <c r="B369" s="8">
        <v>1069</v>
      </c>
      <c r="C369" s="9">
        <f t="shared" si="248"/>
        <v>-8.3487940630797564E-3</v>
      </c>
      <c r="D369" s="9">
        <f t="shared" si="261"/>
        <v>-0.19865067466266861</v>
      </c>
      <c r="E369" s="8">
        <v>1115</v>
      </c>
      <c r="F369" s="9">
        <f t="shared" si="249"/>
        <v>-4.7822374039282689E-2</v>
      </c>
      <c r="G369" s="8">
        <v>1307</v>
      </c>
      <c r="H369" s="16">
        <f t="shared" ref="H369" si="298">G369/G368-1</f>
        <v>9.2664092664092035E-3</v>
      </c>
      <c r="I369" s="15">
        <f>VLOOKUP(A369,'SP500'!$E$2:$F$3700,2,FALSE)</f>
        <v>322.60000000000002</v>
      </c>
      <c r="J369" s="16">
        <f t="shared" si="276"/>
        <v>-8.1957882754695399E-2</v>
      </c>
      <c r="K369" s="17">
        <f t="shared" si="268"/>
        <v>0.2351278574621877</v>
      </c>
    </row>
    <row r="370" spans="1:11">
      <c r="A370" s="7">
        <v>33117</v>
      </c>
      <c r="B370" s="8">
        <v>976</v>
      </c>
      <c r="C370" s="9">
        <f t="shared" si="248"/>
        <v>-8.6997193638914894E-2</v>
      </c>
      <c r="D370" s="9">
        <f t="shared" si="261"/>
        <v>-0.25722983257229837</v>
      </c>
      <c r="E370" s="8">
        <v>1110</v>
      </c>
      <c r="F370" s="9">
        <f t="shared" si="249"/>
        <v>-4.484304932735439E-3</v>
      </c>
      <c r="G370" s="8">
        <v>1312</v>
      </c>
      <c r="H370" s="16">
        <f t="shared" ref="H370" si="299">G370/G369-1</f>
        <v>3.8255547054322214E-3</v>
      </c>
      <c r="I370" s="15">
        <f>VLOOKUP(A370,'SP500'!$E$2:$F$3700,2,FALSE)</f>
        <v>306.10000000000002</v>
      </c>
      <c r="J370" s="16">
        <f t="shared" si="276"/>
        <v>-0.12317387568032079</v>
      </c>
      <c r="K370" s="17">
        <f t="shared" si="268"/>
        <v>0.42060722199854511</v>
      </c>
    </row>
    <row r="371" spans="1:11">
      <c r="A371" s="7">
        <v>33147</v>
      </c>
      <c r="B371" s="8">
        <v>925</v>
      </c>
      <c r="C371" s="9">
        <f t="shared" si="248"/>
        <v>-5.2254098360655754E-2</v>
      </c>
      <c r="D371" s="9">
        <f t="shared" si="261"/>
        <v>-0.32234432234432231</v>
      </c>
      <c r="E371" s="8">
        <v>1014</v>
      </c>
      <c r="F371" s="9">
        <f t="shared" si="249"/>
        <v>-8.6486486486486491E-2</v>
      </c>
      <c r="G371" s="8">
        <v>1282</v>
      </c>
      <c r="H371" s="16">
        <f t="shared" ref="H371" si="300">G371/G370-1</f>
        <v>-2.286585365853655E-2</v>
      </c>
      <c r="I371" s="15">
        <f>VLOOKUP(A371,'SP500'!$E$2:$F$3700,2,FALSE)</f>
        <v>304</v>
      </c>
      <c r="J371" s="16">
        <f t="shared" si="276"/>
        <v>-0.10693301997649818</v>
      </c>
      <c r="K371" s="17">
        <f t="shared" si="268"/>
        <v>0.55169917773222088</v>
      </c>
    </row>
    <row r="372" spans="1:11">
      <c r="A372" s="7">
        <v>33178</v>
      </c>
      <c r="B372" s="8">
        <v>941</v>
      </c>
      <c r="C372" s="9">
        <f t="shared" si="248"/>
        <v>1.7297297297297343E-2</v>
      </c>
      <c r="D372" s="9">
        <f t="shared" si="261"/>
        <v>-0.29985119047619047</v>
      </c>
      <c r="E372" s="8">
        <v>1145</v>
      </c>
      <c r="F372" s="9">
        <f t="shared" si="249"/>
        <v>0.12919132149901391</v>
      </c>
      <c r="G372" s="8">
        <v>1248</v>
      </c>
      <c r="H372" s="16">
        <f t="shared" ref="H372" si="301">G372/G371-1</f>
        <v>-2.6521060842433664E-2</v>
      </c>
      <c r="I372" s="15">
        <f>VLOOKUP(A372,'SP500'!$E$2:$F$3700,2,FALSE)</f>
        <v>322.2</v>
      </c>
      <c r="J372" s="16">
        <f t="shared" si="276"/>
        <v>-6.8786127167630107E-2</v>
      </c>
      <c r="K372" s="17">
        <f t="shared" si="268"/>
        <v>0.60918581661116233</v>
      </c>
    </row>
    <row r="373" spans="1:11">
      <c r="A373" s="7">
        <v>33208</v>
      </c>
      <c r="B373" s="8">
        <v>861</v>
      </c>
      <c r="C373" s="9">
        <f t="shared" si="248"/>
        <v>-8.5015940488841646E-2</v>
      </c>
      <c r="D373" s="9">
        <f t="shared" si="261"/>
        <v>-0.39451476793248941</v>
      </c>
      <c r="E373" s="8">
        <v>969</v>
      </c>
      <c r="F373" s="9">
        <f t="shared" si="249"/>
        <v>-0.15371179039301308</v>
      </c>
      <c r="G373" s="8">
        <v>1173</v>
      </c>
      <c r="H373" s="16">
        <f t="shared" ref="H373" si="302">G373/G372-1</f>
        <v>-6.0096153846153855E-2</v>
      </c>
      <c r="I373" s="15">
        <f>VLOOKUP(A373,'SP500'!$E$2:$F$3700,2,FALSE)</f>
        <v>330.2</v>
      </c>
      <c r="J373" s="16">
        <f t="shared" si="276"/>
        <v>-6.5647990945104651E-2</v>
      </c>
      <c r="K373" s="17">
        <f t="shared" si="268"/>
        <v>0.67961047594727741</v>
      </c>
    </row>
    <row r="374" spans="1:11">
      <c r="A374" s="7">
        <v>33239</v>
      </c>
      <c r="B374" s="8">
        <v>786</v>
      </c>
      <c r="C374" s="9">
        <f t="shared" si="248"/>
        <v>-8.710801393728218E-2</v>
      </c>
      <c r="D374" s="9">
        <f t="shared" si="261"/>
        <v>-0.55034324942791768</v>
      </c>
      <c r="E374" s="8">
        <v>798</v>
      </c>
      <c r="F374" s="9">
        <f t="shared" si="249"/>
        <v>-0.17647058823529416</v>
      </c>
      <c r="G374" s="8">
        <v>1149</v>
      </c>
      <c r="H374" s="16">
        <f t="shared" ref="H374" si="303">G374/G373-1</f>
        <v>-2.0460358056266004E-2</v>
      </c>
      <c r="I374" s="15">
        <f>VLOOKUP(A374,'SP500'!$E$2:$F$3700,2,FALSE)</f>
        <v>343.9</v>
      </c>
      <c r="J374" s="16">
        <f t="shared" si="276"/>
        <v>4.4971133394104967E-2</v>
      </c>
      <c r="K374" s="17">
        <f t="shared" si="268"/>
        <v>0.54494872822885931</v>
      </c>
    </row>
    <row r="375" spans="1:11">
      <c r="A375" s="7">
        <v>33270</v>
      </c>
      <c r="B375" s="8">
        <v>853</v>
      </c>
      <c r="C375" s="9">
        <f t="shared" si="248"/>
        <v>8.5241730279898231E-2</v>
      </c>
      <c r="D375" s="9">
        <f t="shared" si="261"/>
        <v>-0.3581640331075997</v>
      </c>
      <c r="E375" s="8">
        <v>965</v>
      </c>
      <c r="F375" s="9">
        <f t="shared" si="249"/>
        <v>0.2092731829573935</v>
      </c>
      <c r="G375" s="8">
        <v>1090</v>
      </c>
      <c r="H375" s="16">
        <f t="shared" ref="H375" si="304">G375/G374-1</f>
        <v>-5.1348999129677941E-2</v>
      </c>
      <c r="I375" s="15">
        <f>VLOOKUP(A375,'SP500'!$E$2:$F$3700,2,FALSE)</f>
        <v>367.1</v>
      </c>
      <c r="J375" s="16">
        <f t="shared" si="276"/>
        <v>0.1060560409761977</v>
      </c>
      <c r="K375" s="17">
        <f t="shared" si="268"/>
        <v>0.44662232537427932</v>
      </c>
    </row>
    <row r="376" spans="1:11">
      <c r="A376" s="7">
        <v>33298</v>
      </c>
      <c r="B376" s="8">
        <v>911</v>
      </c>
      <c r="C376" s="9">
        <f t="shared" si="248"/>
        <v>6.7995310668229836E-2</v>
      </c>
      <c r="D376" s="9">
        <f t="shared" si="261"/>
        <v>-0.26886035313001611</v>
      </c>
      <c r="E376" s="8">
        <v>921</v>
      </c>
      <c r="F376" s="9">
        <f t="shared" si="249"/>
        <v>-4.5595854922279799E-2</v>
      </c>
      <c r="G376" s="8">
        <v>1176</v>
      </c>
      <c r="H376" s="16">
        <f t="shared" ref="H376" si="305">G376/G375-1</f>
        <v>7.8899082568807399E-2</v>
      </c>
      <c r="I376" s="15">
        <f>VLOOKUP(A376,'SP500'!$E$2:$F$3700,2,FALSE)</f>
        <v>375.2</v>
      </c>
      <c r="J376" s="16">
        <f t="shared" si="276"/>
        <v>0.10385407472786112</v>
      </c>
      <c r="K376" s="17">
        <f t="shared" si="268"/>
        <v>0.34027598120960911</v>
      </c>
    </row>
    <row r="377" spans="1:11">
      <c r="A377" s="7">
        <v>33329</v>
      </c>
      <c r="B377" s="8">
        <v>916</v>
      </c>
      <c r="C377" s="9">
        <f t="shared" si="248"/>
        <v>5.4884742041712009E-3</v>
      </c>
      <c r="D377" s="9">
        <f t="shared" si="261"/>
        <v>-0.19366197183098588</v>
      </c>
      <c r="E377" s="8">
        <v>1001</v>
      </c>
      <c r="F377" s="9">
        <f t="shared" si="249"/>
        <v>8.6862106406080386E-2</v>
      </c>
      <c r="G377" s="8">
        <v>1093</v>
      </c>
      <c r="H377" s="16">
        <f t="shared" ref="H377" si="306">G377/G376-1</f>
        <v>-7.0578231292517057E-2</v>
      </c>
      <c r="I377" s="15">
        <f>VLOOKUP(A377,'SP500'!$E$2:$F$3700,2,FALSE)</f>
        <v>375.4</v>
      </c>
      <c r="J377" s="16">
        <f t="shared" si="276"/>
        <v>0.13482466747279309</v>
      </c>
      <c r="K377" s="17">
        <f t="shared" si="268"/>
        <v>0.20356293703559758</v>
      </c>
    </row>
    <row r="378" spans="1:11">
      <c r="A378" s="7">
        <v>33359</v>
      </c>
      <c r="B378" s="8">
        <v>991</v>
      </c>
      <c r="C378" s="9">
        <f t="shared" si="248"/>
        <v>8.1877729257642029E-2</v>
      </c>
      <c r="D378" s="9">
        <f t="shared" si="261"/>
        <v>-7.1227741330834093E-2</v>
      </c>
      <c r="E378" s="8">
        <v>996</v>
      </c>
      <c r="F378" s="9">
        <f t="shared" si="249"/>
        <v>-4.9950049950050479E-3</v>
      </c>
      <c r="G378" s="8">
        <v>1070</v>
      </c>
      <c r="H378" s="16">
        <f t="shared" ref="H378" si="307">G378/G377-1</f>
        <v>-2.1043000914913068E-2</v>
      </c>
      <c r="I378" s="15">
        <f>VLOOKUP(A378,'SP500'!$E$2:$F$3700,2,FALSE)</f>
        <v>389.8</v>
      </c>
      <c r="J378" s="16">
        <f t="shared" si="276"/>
        <v>7.9180509413067535E-2</v>
      </c>
      <c r="K378" s="17">
        <f t="shared" si="268"/>
        <v>0.23176888000069137</v>
      </c>
    </row>
    <row r="379" spans="1:11">
      <c r="A379" s="7">
        <v>33390</v>
      </c>
      <c r="B379" s="8">
        <v>964</v>
      </c>
      <c r="C379" s="9">
        <f t="shared" si="248"/>
        <v>-2.72452068617558E-2</v>
      </c>
      <c r="D379" s="9">
        <f t="shared" si="261"/>
        <v>-0.12996389891696747</v>
      </c>
      <c r="E379" s="8">
        <v>1036</v>
      </c>
      <c r="F379" s="9">
        <f t="shared" si="249"/>
        <v>4.016064257028118E-2</v>
      </c>
      <c r="G379" s="8">
        <v>1093</v>
      </c>
      <c r="H379" s="16">
        <f t="shared" ref="H379" si="308">G379/G378-1</f>
        <v>2.1495327102803774E-2</v>
      </c>
      <c r="I379" s="15">
        <f>VLOOKUP(A379,'SP500'!$E$2:$F$3700,2,FALSE)</f>
        <v>371.2</v>
      </c>
      <c r="J379" s="16">
        <f t="shared" si="276"/>
        <v>3.6871508379888285E-2</v>
      </c>
      <c r="K379" s="17">
        <f t="shared" si="268"/>
        <v>0.22283702669865427</v>
      </c>
    </row>
    <row r="380" spans="1:11">
      <c r="A380" s="7">
        <v>33420</v>
      </c>
      <c r="B380" s="8">
        <v>973</v>
      </c>
      <c r="C380" s="9">
        <f t="shared" si="248"/>
        <v>9.3360995850622075E-3</v>
      </c>
      <c r="D380" s="9">
        <f t="shared" si="261"/>
        <v>-9.740259740259738E-2</v>
      </c>
      <c r="E380" s="8">
        <v>1063</v>
      </c>
      <c r="F380" s="9">
        <f t="shared" si="249"/>
        <v>2.6061776061776065E-2</v>
      </c>
      <c r="G380" s="8">
        <v>1076</v>
      </c>
      <c r="H380" s="16">
        <f t="shared" ref="H380" si="309">G380/G379-1</f>
        <v>-1.5553522415370558E-2</v>
      </c>
      <c r="I380" s="15">
        <f>VLOOKUP(A380,'SP500'!$E$2:$F$3700,2,FALSE)</f>
        <v>387.8</v>
      </c>
      <c r="J380" s="16">
        <f t="shared" si="276"/>
        <v>8.9019938219601302E-2</v>
      </c>
      <c r="K380" s="17">
        <f t="shared" si="268"/>
        <v>0.23030482433836932</v>
      </c>
    </row>
    <row r="381" spans="1:11">
      <c r="A381" s="7">
        <v>33451</v>
      </c>
      <c r="B381" s="8">
        <v>944</v>
      </c>
      <c r="C381" s="9">
        <f t="shared" si="248"/>
        <v>-2.9804727646454254E-2</v>
      </c>
      <c r="D381" s="9">
        <f t="shared" si="261"/>
        <v>-0.11693171188026197</v>
      </c>
      <c r="E381" s="8">
        <v>1049</v>
      </c>
      <c r="F381" s="9">
        <f t="shared" si="249"/>
        <v>-1.3170272812793926E-2</v>
      </c>
      <c r="G381" s="8">
        <v>1050</v>
      </c>
      <c r="H381" s="16">
        <f t="shared" ref="H381" si="310">G381/G380-1</f>
        <v>-2.4163568773234223E-2</v>
      </c>
      <c r="I381" s="15">
        <f>VLOOKUP(A381,'SP500'!$E$2:$F$3700,2,FALSE)</f>
        <v>395.4</v>
      </c>
      <c r="J381" s="16">
        <f t="shared" si="276"/>
        <v>0.22566646001239921</v>
      </c>
      <c r="K381" s="17">
        <f t="shared" si="268"/>
        <v>0.34090658092012932</v>
      </c>
    </row>
    <row r="382" spans="1:11">
      <c r="A382" s="7">
        <v>33482</v>
      </c>
      <c r="B382" s="8">
        <v>974</v>
      </c>
      <c r="C382" s="9">
        <f t="shared" si="248"/>
        <v>3.1779661016949179E-2</v>
      </c>
      <c r="D382" s="9">
        <f t="shared" si="261"/>
        <v>-2.049180327868827E-3</v>
      </c>
      <c r="E382" s="8">
        <v>1015</v>
      </c>
      <c r="F382" s="9">
        <f t="shared" si="249"/>
        <v>-3.2411820781696909E-2</v>
      </c>
      <c r="G382" s="8">
        <v>1216</v>
      </c>
      <c r="H382" s="16">
        <f t="shared" ref="H382" si="311">G382/G381-1</f>
        <v>0.15809523809523807</v>
      </c>
      <c r="I382" s="15">
        <f>VLOOKUP(A382,'SP500'!$E$2:$F$3700,2,FALSE)</f>
        <v>387.9</v>
      </c>
      <c r="J382" s="16">
        <f t="shared" si="276"/>
        <v>0.26723293041489682</v>
      </c>
      <c r="K382" s="17">
        <f t="shared" si="268"/>
        <v>0.5420695140507632</v>
      </c>
    </row>
    <row r="383" spans="1:11">
      <c r="A383" s="7">
        <v>33512</v>
      </c>
      <c r="B383" s="8">
        <v>991</v>
      </c>
      <c r="C383" s="9">
        <f t="shared" si="248"/>
        <v>1.7453798767967044E-2</v>
      </c>
      <c r="D383" s="9">
        <f t="shared" si="261"/>
        <v>7.1351351351351289E-2</v>
      </c>
      <c r="E383" s="8">
        <v>1079</v>
      </c>
      <c r="F383" s="9">
        <f t="shared" si="249"/>
        <v>6.3054187192118194E-2</v>
      </c>
      <c r="G383" s="8">
        <v>1076</v>
      </c>
      <c r="H383" s="16">
        <f t="shared" ref="H383" si="312">G383/G382-1</f>
        <v>-0.11513157894736847</v>
      </c>
      <c r="I383" s="15">
        <f>VLOOKUP(A383,'SP500'!$E$2:$F$3700,2,FALSE)</f>
        <v>392.5</v>
      </c>
      <c r="J383" s="16">
        <f t="shared" si="276"/>
        <v>0.29111842105263164</v>
      </c>
      <c r="K383" s="17">
        <f t="shared" si="268"/>
        <v>0.68347997071361211</v>
      </c>
    </row>
    <row r="384" spans="1:11">
      <c r="A384" s="7">
        <v>33543</v>
      </c>
      <c r="B384" s="8">
        <v>984</v>
      </c>
      <c r="C384" s="9">
        <f t="shared" si="248"/>
        <v>-7.0635721493440551E-3</v>
      </c>
      <c r="D384" s="9">
        <f t="shared" si="261"/>
        <v>4.56960680127525E-2</v>
      </c>
      <c r="E384" s="8">
        <v>1103</v>
      </c>
      <c r="F384" s="9">
        <f t="shared" si="249"/>
        <v>2.2242817423540284E-2</v>
      </c>
      <c r="G384" s="8">
        <v>1013</v>
      </c>
      <c r="H384" s="16">
        <f t="shared" ref="H384" si="313">G384/G383-1</f>
        <v>-5.8550185873605942E-2</v>
      </c>
      <c r="I384" s="15">
        <f>VLOOKUP(A384,'SP500'!$E$2:$F$3700,2,FALSE)</f>
        <v>375.2</v>
      </c>
      <c r="J384" s="16">
        <f t="shared" si="276"/>
        <v>0.16449410304158918</v>
      </c>
      <c r="K384" s="17">
        <f t="shared" si="268"/>
        <v>0.68447911213023105</v>
      </c>
    </row>
    <row r="385" spans="1:11">
      <c r="A385" s="7">
        <v>33573</v>
      </c>
      <c r="B385" s="8">
        <v>1061</v>
      </c>
      <c r="C385" s="9">
        <f t="shared" si="248"/>
        <v>7.825203252032531E-2</v>
      </c>
      <c r="D385" s="9">
        <f t="shared" si="261"/>
        <v>0.23228803716608604</v>
      </c>
      <c r="E385" s="8">
        <v>1079</v>
      </c>
      <c r="F385" s="9">
        <f t="shared" si="249"/>
        <v>-2.1758839528558505E-2</v>
      </c>
      <c r="G385" s="8">
        <v>1002</v>
      </c>
      <c r="H385" s="16">
        <f t="shared" ref="H385" si="314">G385/G384-1</f>
        <v>-1.0858835143139234E-2</v>
      </c>
      <c r="I385" s="15">
        <f>VLOOKUP(A385,'SP500'!$E$2:$F$3700,2,FALSE)</f>
        <v>417.1</v>
      </c>
      <c r="J385" s="16">
        <f t="shared" si="276"/>
        <v>0.26317383403997585</v>
      </c>
      <c r="K385" s="17">
        <f t="shared" si="268"/>
        <v>0.73794114003399214</v>
      </c>
    </row>
    <row r="386" spans="1:11">
      <c r="A386" s="7">
        <v>33604</v>
      </c>
      <c r="B386" s="8">
        <v>1077</v>
      </c>
      <c r="C386" s="9">
        <f t="shared" si="248"/>
        <v>1.5080113100848225E-2</v>
      </c>
      <c r="D386" s="9">
        <f t="shared" si="261"/>
        <v>0.37022900763358768</v>
      </c>
      <c r="E386" s="8">
        <v>1176</v>
      </c>
      <c r="F386" s="9">
        <f t="shared" si="249"/>
        <v>8.9898053753475482E-2</v>
      </c>
      <c r="G386" s="8">
        <v>1061</v>
      </c>
      <c r="H386" s="16">
        <f t="shared" ref="H386" si="315">G386/G385-1</f>
        <v>5.8882235528942006E-2</v>
      </c>
      <c r="I386" s="15">
        <f>VLOOKUP(A386,'SP500'!$E$2:$F$3700,2,FALSE)</f>
        <v>408.8</v>
      </c>
      <c r="J386" s="16">
        <f t="shared" si="276"/>
        <v>0.18871765047979072</v>
      </c>
      <c r="K386" s="17">
        <f t="shared" si="268"/>
        <v>0.63921216367040801</v>
      </c>
    </row>
    <row r="387" spans="1:11">
      <c r="A387" s="7">
        <v>33635</v>
      </c>
      <c r="B387" s="8">
        <v>1146</v>
      </c>
      <c r="C387" s="9">
        <f t="shared" si="248"/>
        <v>6.4066852367687943E-2</v>
      </c>
      <c r="D387" s="9">
        <f t="shared" si="261"/>
        <v>0.34349355216881605</v>
      </c>
      <c r="E387" s="8">
        <v>1250</v>
      </c>
      <c r="F387" s="9">
        <f t="shared" si="249"/>
        <v>6.2925170068027114E-2</v>
      </c>
      <c r="G387" s="8">
        <v>1098</v>
      </c>
      <c r="H387" s="16">
        <f t="shared" ref="H387" si="316">G387/G386-1</f>
        <v>3.4872761545711617E-2</v>
      </c>
      <c r="I387" s="15">
        <f>VLOOKUP(A387,'SP500'!$E$2:$F$3700,2,FALSE)</f>
        <v>412.7</v>
      </c>
      <c r="J387" s="16">
        <f t="shared" si="276"/>
        <v>0.12421683464995903</v>
      </c>
      <c r="K387" s="17">
        <f t="shared" si="268"/>
        <v>0.42243940934788538</v>
      </c>
    </row>
    <row r="388" spans="1:11">
      <c r="A388" s="7">
        <v>33664</v>
      </c>
      <c r="B388" s="8">
        <v>1082</v>
      </c>
      <c r="C388" s="9">
        <f t="shared" ref="C388:C451" si="317">B388/B387-1</f>
        <v>-5.5846422338568957E-2</v>
      </c>
      <c r="D388" s="9">
        <f t="shared" si="261"/>
        <v>0.18770581778265649</v>
      </c>
      <c r="E388" s="8">
        <v>1297</v>
      </c>
      <c r="F388" s="9">
        <f t="shared" ref="F388:F451" si="318">E388/E387-1</f>
        <v>3.7600000000000078E-2</v>
      </c>
      <c r="G388" s="8">
        <v>1128</v>
      </c>
      <c r="H388" s="16">
        <f t="shared" ref="H388" si="319">G388/G387-1</f>
        <v>2.732240437158473E-2</v>
      </c>
      <c r="I388" s="15">
        <f>VLOOKUP(A388,'SP500'!$E$2:$F$3700,2,FALSE)</f>
        <v>403.7</v>
      </c>
      <c r="J388" s="16">
        <f t="shared" si="276"/>
        <v>7.5959488272921094E-2</v>
      </c>
      <c r="K388" s="17">
        <f t="shared" si="268"/>
        <v>0.2847688724804715</v>
      </c>
    </row>
    <row r="389" spans="1:11">
      <c r="A389" s="7">
        <v>33695</v>
      </c>
      <c r="B389" s="8">
        <v>1054</v>
      </c>
      <c r="C389" s="9">
        <f t="shared" si="317"/>
        <v>-2.5878003696857665E-2</v>
      </c>
      <c r="D389" s="9">
        <f t="shared" si="261"/>
        <v>0.15065502183406121</v>
      </c>
      <c r="E389" s="8">
        <v>1099</v>
      </c>
      <c r="F389" s="9">
        <f t="shared" si="318"/>
        <v>-0.15265998457979957</v>
      </c>
      <c r="G389" s="8">
        <v>1083</v>
      </c>
      <c r="H389" s="16">
        <f t="shared" ref="H389" si="320">G389/G388-1</f>
        <v>-3.9893617021276584E-2</v>
      </c>
      <c r="I389" s="15">
        <f>VLOOKUP(A389,'SP500'!$E$2:$F$3700,2,FALSE)</f>
        <v>414.9</v>
      </c>
      <c r="J389" s="16">
        <f t="shared" si="276"/>
        <v>0.10522109749600417</v>
      </c>
      <c r="K389" s="17">
        <f t="shared" si="268"/>
        <v>0.19301803313855229</v>
      </c>
    </row>
    <row r="390" spans="1:11">
      <c r="A390" s="7">
        <v>33725</v>
      </c>
      <c r="B390" s="8">
        <v>1056</v>
      </c>
      <c r="C390" s="9">
        <f t="shared" si="317"/>
        <v>1.8975332068311701E-3</v>
      </c>
      <c r="D390" s="9">
        <f t="shared" si="261"/>
        <v>6.5590312815338114E-2</v>
      </c>
      <c r="E390" s="8">
        <v>1214</v>
      </c>
      <c r="F390" s="9">
        <f t="shared" si="318"/>
        <v>0.10464058234758866</v>
      </c>
      <c r="G390" s="8">
        <v>1187</v>
      </c>
      <c r="H390" s="16">
        <f t="shared" ref="H390" si="321">G390/G389-1</f>
        <v>9.6029547553093231E-2</v>
      </c>
      <c r="I390" s="15">
        <f>VLOOKUP(A390,'SP500'!$E$2:$F$3700,2,FALSE)</f>
        <v>415.4</v>
      </c>
      <c r="J390" s="16">
        <f t="shared" si="276"/>
        <v>6.567470497691108E-2</v>
      </c>
      <c r="K390" s="17">
        <f t="shared" si="268"/>
        <v>0.17562731001165205</v>
      </c>
    </row>
    <row r="391" spans="1:11">
      <c r="A391" s="7">
        <v>33756</v>
      </c>
      <c r="B391" s="8">
        <v>1057</v>
      </c>
      <c r="C391" s="9">
        <f t="shared" si="317"/>
        <v>9.4696969696972388E-4</v>
      </c>
      <c r="D391" s="9">
        <f t="shared" si="261"/>
        <v>9.6473029045643255E-2</v>
      </c>
      <c r="E391" s="8">
        <v>1145</v>
      </c>
      <c r="F391" s="9">
        <f t="shared" si="318"/>
        <v>-5.6836902800659006E-2</v>
      </c>
      <c r="G391" s="8">
        <v>1189</v>
      </c>
      <c r="H391" s="16">
        <f t="shared" ref="H391" si="322">G391/G390-1</f>
        <v>1.6849199663016012E-3</v>
      </c>
      <c r="I391" s="15">
        <f>VLOOKUP(A391,'SP500'!$E$2:$F$3700,2,FALSE)</f>
        <v>408.1</v>
      </c>
      <c r="J391" s="16">
        <f t="shared" si="276"/>
        <v>9.9407327586207073E-2</v>
      </c>
      <c r="K391" s="17">
        <f t="shared" si="268"/>
        <v>0.11198320146364049</v>
      </c>
    </row>
    <row r="392" spans="1:11">
      <c r="A392" s="7">
        <v>33786</v>
      </c>
      <c r="B392" s="8">
        <v>1089</v>
      </c>
      <c r="C392" s="9">
        <f t="shared" si="317"/>
        <v>3.0274361400189242E-2</v>
      </c>
      <c r="D392" s="9">
        <f t="shared" si="261"/>
        <v>0.11921891058581702</v>
      </c>
      <c r="E392" s="8">
        <v>1139</v>
      </c>
      <c r="F392" s="9">
        <f t="shared" si="318"/>
        <v>-5.2401746724890508E-3</v>
      </c>
      <c r="G392" s="8">
        <v>1251</v>
      </c>
      <c r="H392" s="16">
        <f t="shared" ref="H392" si="323">G392/G391-1</f>
        <v>5.2144659377628244E-2</v>
      </c>
      <c r="I392" s="15">
        <f>VLOOKUP(A392,'SP500'!$E$2:$F$3700,2,FALSE)</f>
        <v>424.2</v>
      </c>
      <c r="J392" s="16">
        <f t="shared" si="276"/>
        <v>9.3862815884476536E-2</v>
      </c>
      <c r="K392" s="17">
        <f t="shared" si="268"/>
        <v>-7.108680986121256E-2</v>
      </c>
    </row>
    <row r="393" spans="1:11">
      <c r="A393" s="7">
        <v>33817</v>
      </c>
      <c r="B393" s="8">
        <v>1075</v>
      </c>
      <c r="C393" s="9">
        <f t="shared" si="317"/>
        <v>-1.2855831037649201E-2</v>
      </c>
      <c r="D393" s="9">
        <f t="shared" si="261"/>
        <v>0.13877118644067798</v>
      </c>
      <c r="E393" s="8">
        <v>1226</v>
      </c>
      <c r="F393" s="9">
        <f t="shared" si="318"/>
        <v>7.6382791922739335E-2</v>
      </c>
      <c r="G393" s="8">
        <v>1140</v>
      </c>
      <c r="H393" s="16">
        <f t="shared" ref="H393" si="324">G393/G392-1</f>
        <v>-8.8729016786570747E-2</v>
      </c>
      <c r="I393" s="15">
        <f>VLOOKUP(A393,'SP500'!$E$2:$F$3700,2,FALSE)</f>
        <v>414</v>
      </c>
      <c r="J393" s="16">
        <f t="shared" si="276"/>
        <v>4.7040971168437196E-2</v>
      </c>
      <c r="K393" s="17">
        <f t="shared" si="268"/>
        <v>-0.19885455258428819</v>
      </c>
    </row>
    <row r="394" spans="1:11">
      <c r="A394" s="7">
        <v>33848</v>
      </c>
      <c r="B394" s="8">
        <v>1114</v>
      </c>
      <c r="C394" s="9">
        <f t="shared" si="317"/>
        <v>3.6279069767441774E-2</v>
      </c>
      <c r="D394" s="9">
        <f t="shared" si="261"/>
        <v>0.14373716632443534</v>
      </c>
      <c r="E394" s="8">
        <v>1186</v>
      </c>
      <c r="F394" s="9">
        <f t="shared" si="318"/>
        <v>-3.2626427406199032E-2</v>
      </c>
      <c r="G394" s="8">
        <v>1123</v>
      </c>
      <c r="H394" s="16">
        <f t="shared" ref="H394" si="325">G394/G393-1</f>
        <v>-1.4912280701754432E-2</v>
      </c>
      <c r="I394" s="15">
        <f>VLOOKUP(A394,'SP500'!$E$2:$F$3700,2,FALSE)</f>
        <v>417.8</v>
      </c>
      <c r="J394" s="16">
        <f t="shared" si="276"/>
        <v>7.7081722093323091E-2</v>
      </c>
      <c r="K394" s="17">
        <f t="shared" si="268"/>
        <v>-6.452242501583895E-2</v>
      </c>
    </row>
    <row r="395" spans="1:11">
      <c r="A395" s="7">
        <v>33878</v>
      </c>
      <c r="B395" s="8">
        <v>1132</v>
      </c>
      <c r="C395" s="9">
        <f t="shared" si="317"/>
        <v>1.6157989228007263E-2</v>
      </c>
      <c r="D395" s="9">
        <f t="shared" si="261"/>
        <v>0.14228052472250252</v>
      </c>
      <c r="E395" s="8">
        <v>1244</v>
      </c>
      <c r="F395" s="9">
        <f t="shared" si="318"/>
        <v>4.8903878583473892E-2</v>
      </c>
      <c r="G395" s="8">
        <v>1139</v>
      </c>
      <c r="H395" s="16">
        <f t="shared" ref="H395" si="326">G395/G394-1</f>
        <v>1.4247551202137165E-2</v>
      </c>
      <c r="I395" s="15">
        <f>VLOOKUP(A395,'SP500'!$E$2:$F$3700,2,FALSE)</f>
        <v>418.7</v>
      </c>
      <c r="J395" s="16">
        <f t="shared" si="276"/>
        <v>6.6751592356687928E-2</v>
      </c>
      <c r="K395" s="17">
        <f t="shared" si="268"/>
        <v>0.15804621377390821</v>
      </c>
    </row>
    <row r="396" spans="1:11">
      <c r="A396" s="7">
        <v>33909</v>
      </c>
      <c r="B396" s="8">
        <v>1118</v>
      </c>
      <c r="C396" s="9">
        <f t="shared" si="317"/>
        <v>-1.2367491166077715E-2</v>
      </c>
      <c r="D396" s="9">
        <f t="shared" si="261"/>
        <v>0.13617886178861793</v>
      </c>
      <c r="E396" s="8">
        <v>1214</v>
      </c>
      <c r="F396" s="9">
        <f t="shared" si="318"/>
        <v>-2.4115755627009627E-2</v>
      </c>
      <c r="G396" s="8">
        <v>1224</v>
      </c>
      <c r="H396" s="16">
        <f t="shared" ref="H396" si="327">G396/G395-1</f>
        <v>7.4626865671641784E-2</v>
      </c>
      <c r="I396" s="15">
        <f>VLOOKUP(A396,'SP500'!$E$2:$F$3700,2,FALSE)</f>
        <v>431.4</v>
      </c>
      <c r="J396" s="16">
        <f t="shared" si="276"/>
        <v>0.14978678038379534</v>
      </c>
      <c r="K396" s="17">
        <f t="shared" si="268"/>
        <v>0.42045489725262847</v>
      </c>
    </row>
    <row r="397" spans="1:11">
      <c r="A397" s="7">
        <v>33939</v>
      </c>
      <c r="B397" s="8">
        <v>1176</v>
      </c>
      <c r="C397" s="9">
        <f t="shared" si="317"/>
        <v>5.1878354203935606E-2</v>
      </c>
      <c r="D397" s="9">
        <f t="shared" si="261"/>
        <v>0.10838831291234685</v>
      </c>
      <c r="E397" s="8">
        <v>1227</v>
      </c>
      <c r="F397" s="9">
        <f t="shared" si="318"/>
        <v>1.0708401976935678E-2</v>
      </c>
      <c r="G397" s="8">
        <v>1199</v>
      </c>
      <c r="H397" s="16">
        <f t="shared" ref="H397" si="328">G397/G396-1</f>
        <v>-2.0424836601307228E-2</v>
      </c>
      <c r="I397" s="15">
        <f>VLOOKUP(A397,'SP500'!$E$2:$F$3700,2,FALSE)</f>
        <v>435.7</v>
      </c>
      <c r="J397" s="16">
        <f t="shared" si="276"/>
        <v>4.4593622632462138E-2</v>
      </c>
      <c r="K397" s="17">
        <f t="shared" si="268"/>
        <v>0.59003037285738702</v>
      </c>
    </row>
    <row r="398" spans="1:11">
      <c r="A398" s="7">
        <v>33970</v>
      </c>
      <c r="B398" s="8">
        <v>1177</v>
      </c>
      <c r="C398" s="9">
        <f t="shared" si="317"/>
        <v>8.5034013605445047E-4</v>
      </c>
      <c r="D398" s="9">
        <f t="shared" si="261"/>
        <v>9.2850510677808806E-2</v>
      </c>
      <c r="E398" s="8">
        <v>1210</v>
      </c>
      <c r="F398" s="9">
        <f t="shared" si="318"/>
        <v>-1.3854930725346382E-2</v>
      </c>
      <c r="G398" s="8">
        <v>1135</v>
      </c>
      <c r="H398" s="16">
        <f t="shared" ref="H398" si="329">G398/G397-1</f>
        <v>-5.3377814845704807E-2</v>
      </c>
      <c r="I398" s="15">
        <f>VLOOKUP(A398,'SP500'!$E$2:$F$3700,2,FALSE)</f>
        <v>438.8</v>
      </c>
      <c r="J398" s="16">
        <f t="shared" si="276"/>
        <v>7.3385518590997956E-2</v>
      </c>
      <c r="K398" s="17">
        <f t="shared" si="268"/>
        <v>0.69209277786607171</v>
      </c>
    </row>
    <row r="399" spans="1:11">
      <c r="A399" s="7">
        <v>34001</v>
      </c>
      <c r="B399" s="8">
        <v>1148</v>
      </c>
      <c r="C399" s="9">
        <f t="shared" si="317"/>
        <v>-2.4638912489379772E-2</v>
      </c>
      <c r="D399" s="9">
        <f t="shared" ref="D399:D462" si="330">B399/B387-1</f>
        <v>1.7452006980802626E-3</v>
      </c>
      <c r="E399" s="8">
        <v>1210</v>
      </c>
      <c r="F399" s="9">
        <f t="shared" si="318"/>
        <v>0</v>
      </c>
      <c r="G399" s="8">
        <v>1236</v>
      </c>
      <c r="H399" s="16">
        <f t="shared" ref="H399" si="331">G399/G398-1</f>
        <v>8.8986784140969055E-2</v>
      </c>
      <c r="I399" s="15">
        <f>VLOOKUP(A399,'SP500'!$E$2:$F$3700,2,FALSE)</f>
        <v>443.4</v>
      </c>
      <c r="J399" s="16">
        <f t="shared" si="276"/>
        <v>7.4388175430094572E-2</v>
      </c>
      <c r="K399" s="17">
        <f t="shared" si="268"/>
        <v>0.40727055380015265</v>
      </c>
    </row>
    <row r="400" spans="1:11">
      <c r="A400" s="7">
        <v>34029</v>
      </c>
      <c r="B400" s="8">
        <v>1056</v>
      </c>
      <c r="C400" s="9">
        <f t="shared" si="317"/>
        <v>-8.0139372822299659E-2</v>
      </c>
      <c r="D400" s="9">
        <f t="shared" si="330"/>
        <v>-2.4029574861367808E-2</v>
      </c>
      <c r="E400" s="8">
        <v>1083</v>
      </c>
      <c r="F400" s="9">
        <f t="shared" si="318"/>
        <v>-0.10495867768595046</v>
      </c>
      <c r="G400" s="8">
        <v>1105</v>
      </c>
      <c r="H400" s="16">
        <f t="shared" ref="H400" si="332">G400/G399-1</f>
        <v>-0.10598705501618122</v>
      </c>
      <c r="I400" s="15">
        <f>VLOOKUP(A400,'SP500'!$E$2:$F$3700,2,FALSE)</f>
        <v>451.7</v>
      </c>
      <c r="J400" s="16">
        <f t="shared" si="276"/>
        <v>0.11890017339608616</v>
      </c>
      <c r="K400" s="17">
        <f t="shared" si="268"/>
        <v>-0.12326820639505311</v>
      </c>
    </row>
    <row r="401" spans="1:11">
      <c r="A401" s="7">
        <v>34060</v>
      </c>
      <c r="B401" s="8">
        <v>1104</v>
      </c>
      <c r="C401" s="9">
        <f t="shared" si="317"/>
        <v>4.5454545454545414E-2</v>
      </c>
      <c r="D401" s="9">
        <f t="shared" si="330"/>
        <v>4.743833017077792E-2</v>
      </c>
      <c r="E401" s="8">
        <v>1258</v>
      </c>
      <c r="F401" s="9">
        <f t="shared" si="318"/>
        <v>0.16158818097876271</v>
      </c>
      <c r="G401" s="8">
        <v>1216</v>
      </c>
      <c r="H401" s="16">
        <f t="shared" ref="H401" si="333">G401/G400-1</f>
        <v>0.10045248868778289</v>
      </c>
      <c r="I401" s="15">
        <f>VLOOKUP(A401,'SP500'!$E$2:$F$3700,2,FALSE)</f>
        <v>440.2</v>
      </c>
      <c r="J401" s="16">
        <f t="shared" si="276"/>
        <v>6.0978549047963293E-2</v>
      </c>
      <c r="K401" s="17">
        <f t="shared" si="268"/>
        <v>-3.8022010482840769E-2</v>
      </c>
    </row>
    <row r="402" spans="1:11">
      <c r="A402" s="7">
        <v>34090</v>
      </c>
      <c r="B402" s="8">
        <v>1112</v>
      </c>
      <c r="C402" s="9">
        <f t="shared" si="317"/>
        <v>7.2463768115942351E-3</v>
      </c>
      <c r="D402" s="9">
        <f t="shared" si="330"/>
        <v>5.3030303030302983E-2</v>
      </c>
      <c r="E402" s="8">
        <v>1260</v>
      </c>
      <c r="F402" s="9">
        <f t="shared" si="318"/>
        <v>1.5898251192367763E-3</v>
      </c>
      <c r="G402" s="8">
        <v>1111</v>
      </c>
      <c r="H402" s="16">
        <f t="shared" ref="H402" si="334">G402/G401-1</f>
        <v>-8.6348684210526327E-2</v>
      </c>
      <c r="I402" s="15">
        <f>VLOOKUP(A402,'SP500'!$E$2:$F$3700,2,FALSE)</f>
        <v>450.2</v>
      </c>
      <c r="J402" s="16">
        <f t="shared" si="276"/>
        <v>8.3774675012036726E-2</v>
      </c>
      <c r="K402" s="17">
        <f t="shared" si="268"/>
        <v>-0.11758310434799975</v>
      </c>
    </row>
    <row r="403" spans="1:11">
      <c r="A403" s="7">
        <v>34121</v>
      </c>
      <c r="B403" s="8">
        <v>1130</v>
      </c>
      <c r="C403" s="9">
        <f t="shared" si="317"/>
        <v>1.618705035971213E-2</v>
      </c>
      <c r="D403" s="9">
        <f t="shared" si="330"/>
        <v>6.9063386944181682E-2</v>
      </c>
      <c r="E403" s="8">
        <v>1280</v>
      </c>
      <c r="F403" s="9">
        <f t="shared" si="318"/>
        <v>1.5873015873015817E-2</v>
      </c>
      <c r="G403" s="8">
        <v>1193</v>
      </c>
      <c r="H403" s="16">
        <f t="shared" ref="H403" si="335">G403/G402-1</f>
        <v>7.3807380738073913E-2</v>
      </c>
      <c r="I403" s="15">
        <f>VLOOKUP(A403,'SP500'!$E$2:$F$3700,2,FALSE)</f>
        <v>450.5</v>
      </c>
      <c r="J403" s="16">
        <f t="shared" si="276"/>
        <v>0.10389610389610393</v>
      </c>
      <c r="K403" s="17">
        <f t="shared" si="268"/>
        <v>-0.15462158315834268</v>
      </c>
    </row>
    <row r="404" spans="1:11">
      <c r="A404" s="7">
        <v>34151</v>
      </c>
      <c r="B404" s="8">
        <v>1174</v>
      </c>
      <c r="C404" s="9">
        <f t="shared" si="317"/>
        <v>3.8938053097345104E-2</v>
      </c>
      <c r="D404" s="9">
        <f t="shared" si="330"/>
        <v>7.8053259871441627E-2</v>
      </c>
      <c r="E404" s="8">
        <v>1254</v>
      </c>
      <c r="F404" s="9">
        <f t="shared" si="318"/>
        <v>-2.0312499999999956E-2</v>
      </c>
      <c r="G404" s="8">
        <v>1090</v>
      </c>
      <c r="H404" s="16">
        <f t="shared" ref="H404" si="336">G404/G403-1</f>
        <v>-8.6336965632858309E-2</v>
      </c>
      <c r="I404" s="15">
        <f>VLOOKUP(A404,'SP500'!$E$2:$F$3700,2,FALSE)</f>
        <v>448.1</v>
      </c>
      <c r="J404" s="16">
        <f t="shared" si="276"/>
        <v>5.6341348420556381E-2</v>
      </c>
      <c r="K404" s="17">
        <f t="shared" ref="K404:K467" si="337">CORREL(J392:J404,D392:D404)</f>
        <v>-0.15061215523224381</v>
      </c>
    </row>
    <row r="405" spans="1:11">
      <c r="A405" s="7">
        <v>34182</v>
      </c>
      <c r="B405" s="8">
        <v>1230</v>
      </c>
      <c r="C405" s="9">
        <f t="shared" si="317"/>
        <v>4.7700170357751315E-2</v>
      </c>
      <c r="D405" s="9">
        <f t="shared" si="330"/>
        <v>0.14418604651162781</v>
      </c>
      <c r="E405" s="8">
        <v>1300</v>
      </c>
      <c r="F405" s="9">
        <f t="shared" si="318"/>
        <v>3.6682615629983983E-2</v>
      </c>
      <c r="G405" s="8">
        <v>1264</v>
      </c>
      <c r="H405" s="16">
        <f t="shared" ref="H405" si="338">G405/G404-1</f>
        <v>0.15963302752293584</v>
      </c>
      <c r="I405" s="15">
        <f>VLOOKUP(A405,'SP500'!$E$2:$F$3700,2,FALSE)</f>
        <v>463.6</v>
      </c>
      <c r="J405" s="16">
        <f t="shared" si="276"/>
        <v>0.11980676328502415</v>
      </c>
      <c r="K405" s="17">
        <f t="shared" si="337"/>
        <v>-5.294884402746769E-2</v>
      </c>
    </row>
    <row r="406" spans="1:11">
      <c r="A406" s="7">
        <v>34213</v>
      </c>
      <c r="B406" s="8">
        <v>1251</v>
      </c>
      <c r="C406" s="9">
        <f t="shared" si="317"/>
        <v>1.7073170731707332E-2</v>
      </c>
      <c r="D406" s="9">
        <f t="shared" si="330"/>
        <v>0.12298025134649904</v>
      </c>
      <c r="E406" s="8">
        <v>1343</v>
      </c>
      <c r="F406" s="9">
        <f t="shared" si="318"/>
        <v>3.3076923076923004E-2</v>
      </c>
      <c r="G406" s="8">
        <v>1172</v>
      </c>
      <c r="H406" s="16">
        <f t="shared" ref="H406" si="339">G406/G405-1</f>
        <v>-7.2784810126582333E-2</v>
      </c>
      <c r="I406" s="15">
        <f>VLOOKUP(A406,'SP500'!$E$2:$F$3700,2,FALSE)</f>
        <v>458.9</v>
      </c>
      <c r="J406" s="16">
        <f t="shared" si="276"/>
        <v>9.8372426998563745E-2</v>
      </c>
      <c r="K406" s="17">
        <f t="shared" si="337"/>
        <v>6.7990023930550564E-2</v>
      </c>
    </row>
    <row r="407" spans="1:11">
      <c r="A407" s="7">
        <v>34243</v>
      </c>
      <c r="B407" s="8">
        <v>1287</v>
      </c>
      <c r="C407" s="9">
        <f t="shared" si="317"/>
        <v>2.877697841726623E-2</v>
      </c>
      <c r="D407" s="9">
        <f t="shared" si="330"/>
        <v>0.13692579505300362</v>
      </c>
      <c r="E407" s="8">
        <v>1392</v>
      </c>
      <c r="F407" s="9">
        <f t="shared" si="318"/>
        <v>3.6485480268056536E-2</v>
      </c>
      <c r="G407" s="8">
        <v>1246</v>
      </c>
      <c r="H407" s="16">
        <f t="shared" ref="H407" si="340">G407/G406-1</f>
        <v>6.3139931740614275E-2</v>
      </c>
      <c r="I407" s="15">
        <f>VLOOKUP(A407,'SP500'!$E$2:$F$3700,2,FALSE)</f>
        <v>467.8</v>
      </c>
      <c r="J407" s="16">
        <f t="shared" si="276"/>
        <v>0.11726773346071173</v>
      </c>
      <c r="K407" s="17">
        <f t="shared" si="337"/>
        <v>0.17241367822365533</v>
      </c>
    </row>
    <row r="408" spans="1:11">
      <c r="A408" s="7">
        <v>34274</v>
      </c>
      <c r="B408" s="8">
        <v>1357</v>
      </c>
      <c r="C408" s="9">
        <f t="shared" si="317"/>
        <v>5.4390054390054399E-2</v>
      </c>
      <c r="D408" s="9">
        <f t="shared" si="330"/>
        <v>0.21377459749552763</v>
      </c>
      <c r="E408" s="8">
        <v>1376</v>
      </c>
      <c r="F408" s="9">
        <f t="shared" si="318"/>
        <v>-1.1494252873563204E-2</v>
      </c>
      <c r="G408" s="8">
        <v>1235</v>
      </c>
      <c r="H408" s="16">
        <f t="shared" ref="H408" si="341">G408/G407-1</f>
        <v>-8.828250401284099E-3</v>
      </c>
      <c r="I408" s="15">
        <f>VLOOKUP(A408,'SP500'!$E$2:$F$3700,2,FALSE)</f>
        <v>461.8</v>
      </c>
      <c r="J408" s="16">
        <f t="shared" si="276"/>
        <v>7.0468242929995428E-2</v>
      </c>
      <c r="K408" s="17">
        <f t="shared" si="337"/>
        <v>9.7794194364864667E-2</v>
      </c>
    </row>
    <row r="409" spans="1:11">
      <c r="A409" s="7">
        <v>34304</v>
      </c>
      <c r="B409" s="8">
        <v>1461</v>
      </c>
      <c r="C409" s="9">
        <f t="shared" si="317"/>
        <v>7.6639646278555684E-2</v>
      </c>
      <c r="D409" s="9">
        <f t="shared" si="330"/>
        <v>0.24234693877551017</v>
      </c>
      <c r="E409" s="8">
        <v>1533</v>
      </c>
      <c r="F409" s="9">
        <f t="shared" si="318"/>
        <v>0.11409883720930236</v>
      </c>
      <c r="G409" s="8">
        <v>1289</v>
      </c>
      <c r="H409" s="16">
        <f t="shared" ref="H409" si="342">G409/G408-1</f>
        <v>4.3724696356275405E-2</v>
      </c>
      <c r="I409" s="15">
        <f>VLOOKUP(A409,'SP500'!$E$2:$F$3700,2,FALSE)</f>
        <v>466.4</v>
      </c>
      <c r="J409" s="16">
        <f t="shared" si="276"/>
        <v>7.0461326600872232E-2</v>
      </c>
      <c r="K409" s="17">
        <f t="shared" si="337"/>
        <v>-0.12029617239028277</v>
      </c>
    </row>
    <row r="410" spans="1:11">
      <c r="A410" s="7">
        <v>34335</v>
      </c>
      <c r="B410" s="8">
        <v>1390</v>
      </c>
      <c r="C410" s="9">
        <f t="shared" si="317"/>
        <v>-4.859685147159476E-2</v>
      </c>
      <c r="D410" s="9">
        <f t="shared" si="330"/>
        <v>0.18096856414613427</v>
      </c>
      <c r="E410" s="8">
        <v>1272</v>
      </c>
      <c r="F410" s="9">
        <f t="shared" si="318"/>
        <v>-0.17025440313111551</v>
      </c>
      <c r="G410" s="8">
        <v>1228</v>
      </c>
      <c r="H410" s="16">
        <f t="shared" ref="H410" si="343">G410/G409-1</f>
        <v>-4.7323506594259102E-2</v>
      </c>
      <c r="I410" s="15">
        <f>VLOOKUP(A410,'SP500'!$E$2:$F$3700,2,FALSE)</f>
        <v>481.6</v>
      </c>
      <c r="J410" s="16">
        <f t="shared" si="276"/>
        <v>9.7538742023701053E-2</v>
      </c>
      <c r="K410" s="17">
        <f t="shared" si="337"/>
        <v>-7.3878863452156537E-2</v>
      </c>
    </row>
    <row r="411" spans="1:11">
      <c r="A411" s="7">
        <v>34366</v>
      </c>
      <c r="B411" s="8">
        <v>1269</v>
      </c>
      <c r="C411" s="9">
        <f t="shared" si="317"/>
        <v>-8.7050359712230185E-2</v>
      </c>
      <c r="D411" s="9">
        <f t="shared" si="330"/>
        <v>0.10540069686411146</v>
      </c>
      <c r="E411" s="8">
        <v>1337</v>
      </c>
      <c r="F411" s="9">
        <f t="shared" si="318"/>
        <v>5.1100628930817571E-2</v>
      </c>
      <c r="G411" s="8">
        <v>1353</v>
      </c>
      <c r="H411" s="16">
        <f t="shared" ref="H411" si="344">G411/G410-1</f>
        <v>0.10179153094462534</v>
      </c>
      <c r="I411" s="15">
        <f>VLOOKUP(A411,'SP500'!$E$2:$F$3700,2,FALSE)</f>
        <v>467.1</v>
      </c>
      <c r="J411" s="16">
        <f t="shared" ref="J411:J474" si="345">IFERROR(I411/I399-1,"")</f>
        <v>5.3450608930987853E-2</v>
      </c>
      <c r="K411" s="17">
        <f t="shared" si="337"/>
        <v>-7.6701162677052903E-2</v>
      </c>
    </row>
    <row r="412" spans="1:11">
      <c r="A412" s="7">
        <v>34394</v>
      </c>
      <c r="B412" s="8">
        <v>1342</v>
      </c>
      <c r="C412" s="9">
        <f t="shared" si="317"/>
        <v>5.7525610717100051E-2</v>
      </c>
      <c r="D412" s="9">
        <f t="shared" si="330"/>
        <v>0.27083333333333326</v>
      </c>
      <c r="E412" s="8">
        <v>1564</v>
      </c>
      <c r="F412" s="9">
        <f t="shared" si="318"/>
        <v>0.16978309648466716</v>
      </c>
      <c r="G412" s="8">
        <v>1257</v>
      </c>
      <c r="H412" s="16">
        <f t="shared" ref="H412" si="346">G412/G411-1</f>
        <v>-7.0953436807095316E-2</v>
      </c>
      <c r="I412" s="15">
        <f>VLOOKUP(A412,'SP500'!$E$2:$F$3700,2,FALSE)</f>
        <v>445.8</v>
      </c>
      <c r="J412" s="16">
        <f t="shared" si="345"/>
        <v>-1.3061766659287044E-2</v>
      </c>
      <c r="K412" s="17">
        <f t="shared" si="337"/>
        <v>-0.47483284502108475</v>
      </c>
    </row>
    <row r="413" spans="1:11">
      <c r="A413" s="7">
        <v>34425</v>
      </c>
      <c r="B413" s="8">
        <v>1392</v>
      </c>
      <c r="C413" s="9">
        <f t="shared" si="317"/>
        <v>3.7257824143070106E-2</v>
      </c>
      <c r="D413" s="9">
        <f t="shared" si="330"/>
        <v>0.26086956521739135</v>
      </c>
      <c r="E413" s="8">
        <v>1465</v>
      </c>
      <c r="F413" s="9">
        <f t="shared" si="318"/>
        <v>-6.3299232736572897E-2</v>
      </c>
      <c r="G413" s="8">
        <v>1374</v>
      </c>
      <c r="H413" s="16">
        <f t="shared" ref="H413" si="347">G413/G412-1</f>
        <v>9.3078758949880713E-2</v>
      </c>
      <c r="I413" s="15">
        <f>VLOOKUP(A413,'SP500'!$E$2:$F$3700,2,FALSE)</f>
        <v>450.9</v>
      </c>
      <c r="J413" s="16">
        <f t="shared" si="345"/>
        <v>2.43071331213085E-2</v>
      </c>
      <c r="K413" s="17">
        <f t="shared" si="337"/>
        <v>-0.48155596053126132</v>
      </c>
    </row>
    <row r="414" spans="1:11">
      <c r="A414" s="7">
        <v>34455</v>
      </c>
      <c r="B414" s="8">
        <v>1396</v>
      </c>
      <c r="C414" s="9">
        <f t="shared" si="317"/>
        <v>2.8735632183907178E-3</v>
      </c>
      <c r="D414" s="9">
        <f t="shared" si="330"/>
        <v>0.25539568345323738</v>
      </c>
      <c r="E414" s="8">
        <v>1526</v>
      </c>
      <c r="F414" s="9">
        <f t="shared" si="318"/>
        <v>4.1638225255972605E-2</v>
      </c>
      <c r="G414" s="8">
        <v>1430</v>
      </c>
      <c r="H414" s="16">
        <f t="shared" ref="H414" si="348">G414/G413-1</f>
        <v>4.0756914119359555E-2</v>
      </c>
      <c r="I414" s="15">
        <f>VLOOKUP(A414,'SP500'!$E$2:$F$3700,2,FALSE)</f>
        <v>456.5</v>
      </c>
      <c r="J414" s="16">
        <f t="shared" si="345"/>
        <v>1.3993780541981415E-2</v>
      </c>
      <c r="K414" s="17">
        <f t="shared" si="337"/>
        <v>-0.62314139829543547</v>
      </c>
    </row>
    <row r="415" spans="1:11">
      <c r="A415" s="7">
        <v>34486</v>
      </c>
      <c r="B415" s="8">
        <v>1357</v>
      </c>
      <c r="C415" s="9">
        <f t="shared" si="317"/>
        <v>-2.7936962750716332E-2</v>
      </c>
      <c r="D415" s="9">
        <f t="shared" si="330"/>
        <v>0.20088495575221232</v>
      </c>
      <c r="E415" s="8">
        <v>1409</v>
      </c>
      <c r="F415" s="9">
        <f t="shared" si="318"/>
        <v>-7.667103538663167E-2</v>
      </c>
      <c r="G415" s="8">
        <v>1336</v>
      </c>
      <c r="H415" s="16">
        <f t="shared" ref="H415" si="349">G415/G414-1</f>
        <v>-6.5734265734265773E-2</v>
      </c>
      <c r="I415" s="15">
        <f>VLOOKUP(A415,'SP500'!$E$2:$F$3700,2,FALSE)</f>
        <v>444.3</v>
      </c>
      <c r="J415" s="16">
        <f t="shared" si="345"/>
        <v>-1.3762486126526086E-2</v>
      </c>
      <c r="K415" s="17">
        <f t="shared" si="337"/>
        <v>-0.61028771162702444</v>
      </c>
    </row>
    <row r="416" spans="1:11">
      <c r="A416" s="7">
        <v>34516</v>
      </c>
      <c r="B416" s="8">
        <v>1335</v>
      </c>
      <c r="C416" s="9">
        <f t="shared" si="317"/>
        <v>-1.6212232866617549E-2</v>
      </c>
      <c r="D416" s="9">
        <f t="shared" si="330"/>
        <v>0.13713798977853497</v>
      </c>
      <c r="E416" s="8">
        <v>1439</v>
      </c>
      <c r="F416" s="9">
        <f t="shared" si="318"/>
        <v>2.1291696238467051E-2</v>
      </c>
      <c r="G416" s="8">
        <v>1281</v>
      </c>
      <c r="H416" s="16">
        <f t="shared" ref="H416" si="350">G416/G415-1</f>
        <v>-4.1167664670658688E-2</v>
      </c>
      <c r="I416" s="15">
        <f>VLOOKUP(A416,'SP500'!$E$2:$F$3700,2,FALSE)</f>
        <v>458.3</v>
      </c>
      <c r="J416" s="16">
        <f t="shared" si="345"/>
        <v>2.2762776166034282E-2</v>
      </c>
      <c r="K416" s="17">
        <f t="shared" si="337"/>
        <v>-0.49965030625779755</v>
      </c>
    </row>
    <row r="417" spans="1:11">
      <c r="A417" s="7">
        <v>34547</v>
      </c>
      <c r="B417" s="8">
        <v>1377</v>
      </c>
      <c r="C417" s="9">
        <f t="shared" si="317"/>
        <v>3.1460674157303359E-2</v>
      </c>
      <c r="D417" s="9">
        <f t="shared" si="330"/>
        <v>0.11951219512195133</v>
      </c>
      <c r="E417" s="8">
        <v>1450</v>
      </c>
      <c r="F417" s="9">
        <f t="shared" si="318"/>
        <v>7.6441973592773493E-3</v>
      </c>
      <c r="G417" s="8">
        <v>1348</v>
      </c>
      <c r="H417" s="16">
        <f t="shared" ref="H417" si="351">G417/G416-1</f>
        <v>5.2302888368462197E-2</v>
      </c>
      <c r="I417" s="15">
        <f>VLOOKUP(A417,'SP500'!$E$2:$F$3700,2,FALSE)</f>
        <v>475.5</v>
      </c>
      <c r="J417" s="16">
        <f t="shared" si="345"/>
        <v>2.5668679896462487E-2</v>
      </c>
      <c r="K417" s="17">
        <f t="shared" si="337"/>
        <v>-0.46965062079333325</v>
      </c>
    </row>
    <row r="418" spans="1:11">
      <c r="A418" s="7">
        <v>34578</v>
      </c>
      <c r="B418" s="8">
        <v>1412</v>
      </c>
      <c r="C418" s="9">
        <f t="shared" si="317"/>
        <v>2.5417574437182289E-2</v>
      </c>
      <c r="D418" s="9">
        <f t="shared" si="330"/>
        <v>0.12869704236610713</v>
      </c>
      <c r="E418" s="8">
        <v>1474</v>
      </c>
      <c r="F418" s="9">
        <f t="shared" si="318"/>
        <v>1.6551724137930934E-2</v>
      </c>
      <c r="G418" s="8">
        <v>1414</v>
      </c>
      <c r="H418" s="16">
        <f t="shared" ref="H418" si="352">G418/G417-1</f>
        <v>4.8961424332344183E-2</v>
      </c>
      <c r="I418" s="15">
        <f>VLOOKUP(A418,'SP500'!$E$2:$F$3700,2,FALSE)</f>
        <v>462.7</v>
      </c>
      <c r="J418" s="16">
        <f t="shared" si="345"/>
        <v>8.2806711701897129E-3</v>
      </c>
      <c r="K418" s="17">
        <f t="shared" si="337"/>
        <v>-0.33885571475449011</v>
      </c>
    </row>
    <row r="419" spans="1:11">
      <c r="A419" s="7">
        <v>34608</v>
      </c>
      <c r="B419" s="8">
        <v>1397</v>
      </c>
      <c r="C419" s="9">
        <f t="shared" si="317"/>
        <v>-1.0623229461756423E-2</v>
      </c>
      <c r="D419" s="9">
        <f t="shared" si="330"/>
        <v>8.5470085470085388E-2</v>
      </c>
      <c r="E419" s="8">
        <v>1450</v>
      </c>
      <c r="F419" s="9">
        <f t="shared" si="318"/>
        <v>-1.6282225237449155E-2</v>
      </c>
      <c r="G419" s="8">
        <v>1378</v>
      </c>
      <c r="H419" s="16">
        <f t="shared" ref="H419" si="353">G419/G418-1</f>
        <v>-2.5459688826025451E-2</v>
      </c>
      <c r="I419" s="15">
        <f>VLOOKUP(A419,'SP500'!$E$2:$F$3700,2,FALSE)</f>
        <v>472.4</v>
      </c>
      <c r="J419" s="16">
        <f t="shared" si="345"/>
        <v>9.8332620778109892E-3</v>
      </c>
      <c r="K419" s="17">
        <f t="shared" si="337"/>
        <v>-0.13883545288794577</v>
      </c>
    </row>
    <row r="420" spans="1:11">
      <c r="A420" s="7">
        <v>34639</v>
      </c>
      <c r="B420" s="8">
        <v>1340</v>
      </c>
      <c r="C420" s="9">
        <f t="shared" si="317"/>
        <v>-4.0801717967072326E-2</v>
      </c>
      <c r="D420" s="9">
        <f t="shared" si="330"/>
        <v>-1.2527634487840777E-2</v>
      </c>
      <c r="E420" s="8">
        <v>1511</v>
      </c>
      <c r="F420" s="9">
        <f t="shared" si="318"/>
        <v>4.2068965517241486E-2</v>
      </c>
      <c r="G420" s="8">
        <v>1365</v>
      </c>
      <c r="H420" s="16">
        <f t="shared" ref="H420" si="354">G420/G419-1</f>
        <v>-9.4339622641509413E-3</v>
      </c>
      <c r="I420" s="15">
        <f>VLOOKUP(A420,'SP500'!$E$2:$F$3700,2,FALSE)</f>
        <v>453.7</v>
      </c>
      <c r="J420" s="16">
        <f t="shared" si="345"/>
        <v>-1.7540060632308396E-2</v>
      </c>
      <c r="K420" s="17">
        <f t="shared" si="337"/>
        <v>0.22213294205672987</v>
      </c>
    </row>
    <row r="421" spans="1:11">
      <c r="A421" s="7">
        <v>34669</v>
      </c>
      <c r="B421" s="8">
        <v>1396</v>
      </c>
      <c r="C421" s="9">
        <f t="shared" si="317"/>
        <v>4.179104477611939E-2</v>
      </c>
      <c r="D421" s="9">
        <f t="shared" si="330"/>
        <v>-4.4490075290896658E-2</v>
      </c>
      <c r="E421" s="8">
        <v>1455</v>
      </c>
      <c r="F421" s="9">
        <f t="shared" si="318"/>
        <v>-3.7061548643282594E-2</v>
      </c>
      <c r="G421" s="8">
        <v>1386</v>
      </c>
      <c r="H421" s="16">
        <f t="shared" ref="H421" si="355">G421/G420-1</f>
        <v>1.538461538461533E-2</v>
      </c>
      <c r="I421" s="15">
        <f>VLOOKUP(A421,'SP500'!$E$2:$F$3700,2,FALSE)</f>
        <v>459.3</v>
      </c>
      <c r="J421" s="16">
        <f t="shared" si="345"/>
        <v>-1.5222984562607178E-2</v>
      </c>
      <c r="K421" s="17">
        <f t="shared" si="337"/>
        <v>0.31344933638278916</v>
      </c>
    </row>
    <row r="422" spans="1:11">
      <c r="A422" s="7">
        <v>34700</v>
      </c>
      <c r="B422" s="8">
        <v>1282</v>
      </c>
      <c r="C422" s="9">
        <f t="shared" si="317"/>
        <v>-8.1661891117478458E-2</v>
      </c>
      <c r="D422" s="9">
        <f t="shared" si="330"/>
        <v>-7.7697841726618755E-2</v>
      </c>
      <c r="E422" s="8">
        <v>1407</v>
      </c>
      <c r="F422" s="9">
        <f t="shared" si="318"/>
        <v>-3.2989690721649478E-2</v>
      </c>
      <c r="G422" s="8">
        <v>1423</v>
      </c>
      <c r="H422" s="16">
        <f t="shared" ref="H422" si="356">G422/G421-1</f>
        <v>2.6695526695526661E-2</v>
      </c>
      <c r="I422" s="15">
        <f>VLOOKUP(A422,'SP500'!$E$2:$F$3700,2,FALSE)</f>
        <v>470.4</v>
      </c>
      <c r="J422" s="16">
        <f t="shared" si="345"/>
        <v>-2.3255813953488413E-2</v>
      </c>
      <c r="K422" s="17">
        <f t="shared" si="337"/>
        <v>0.35213707918371834</v>
      </c>
    </row>
    <row r="423" spans="1:11">
      <c r="A423" s="7">
        <v>34731</v>
      </c>
      <c r="B423" s="8">
        <v>1254</v>
      </c>
      <c r="C423" s="9">
        <f t="shared" si="317"/>
        <v>-2.1840873634945357E-2</v>
      </c>
      <c r="D423" s="9">
        <f t="shared" si="330"/>
        <v>-1.1820330969267157E-2</v>
      </c>
      <c r="E423" s="8">
        <v>1316</v>
      </c>
      <c r="F423" s="9">
        <f t="shared" si="318"/>
        <v>-6.4676616915422924E-2</v>
      </c>
      <c r="G423" s="8">
        <v>1294</v>
      </c>
      <c r="H423" s="16">
        <f t="shared" ref="H423" si="357">G423/G422-1</f>
        <v>-9.0653548840477827E-2</v>
      </c>
      <c r="I423" s="15">
        <f>VLOOKUP(A423,'SP500'!$E$2:$F$3700,2,FALSE)</f>
        <v>487.4</v>
      </c>
      <c r="J423" s="16">
        <f t="shared" si="345"/>
        <v>4.3459644615713833E-2</v>
      </c>
      <c r="K423" s="17">
        <f t="shared" si="337"/>
        <v>0.18796369277083541</v>
      </c>
    </row>
    <row r="424" spans="1:11">
      <c r="A424" s="7">
        <v>34759</v>
      </c>
      <c r="B424" s="8">
        <v>1226</v>
      </c>
      <c r="C424" s="9">
        <f t="shared" si="317"/>
        <v>-2.2328548644338087E-2</v>
      </c>
      <c r="D424" s="9">
        <f t="shared" si="330"/>
        <v>-8.6438152011922509E-2</v>
      </c>
      <c r="E424" s="8">
        <v>1249</v>
      </c>
      <c r="F424" s="9">
        <f t="shared" si="318"/>
        <v>-5.0911854103343424E-2</v>
      </c>
      <c r="G424" s="8">
        <v>1413</v>
      </c>
      <c r="H424" s="16">
        <f t="shared" ref="H424" si="358">G424/G423-1</f>
        <v>9.1962905718701693E-2</v>
      </c>
      <c r="I424" s="15">
        <f>VLOOKUP(A424,'SP500'!$E$2:$F$3700,2,FALSE)</f>
        <v>500.7</v>
      </c>
      <c r="J424" s="16">
        <f t="shared" si="345"/>
        <v>0.12314939434724081</v>
      </c>
      <c r="K424" s="17">
        <f t="shared" si="337"/>
        <v>-0.24047725892262378</v>
      </c>
    </row>
    <row r="425" spans="1:11">
      <c r="A425" s="7">
        <v>34790</v>
      </c>
      <c r="B425" s="8">
        <v>1259</v>
      </c>
      <c r="C425" s="9">
        <f t="shared" si="317"/>
        <v>2.6916802610114088E-2</v>
      </c>
      <c r="D425" s="9">
        <f t="shared" si="330"/>
        <v>-9.5545977011494254E-2</v>
      </c>
      <c r="E425" s="8">
        <v>1267</v>
      </c>
      <c r="F425" s="9">
        <f t="shared" si="318"/>
        <v>1.4411529223378627E-2</v>
      </c>
      <c r="G425" s="8">
        <v>1342</v>
      </c>
      <c r="H425" s="16">
        <f t="shared" ref="H425" si="359">G425/G424-1</f>
        <v>-5.0247699929228617E-2</v>
      </c>
      <c r="I425" s="15">
        <f>VLOOKUP(A425,'SP500'!$E$2:$F$3700,2,FALSE)</f>
        <v>514.70000000000005</v>
      </c>
      <c r="J425" s="16">
        <f t="shared" si="345"/>
        <v>0.14149478820137529</v>
      </c>
      <c r="K425" s="17">
        <f t="shared" si="337"/>
        <v>-0.37232428487158392</v>
      </c>
    </row>
    <row r="426" spans="1:11">
      <c r="A426" s="7">
        <v>34820</v>
      </c>
      <c r="B426" s="8">
        <v>1271</v>
      </c>
      <c r="C426" s="9">
        <f t="shared" si="317"/>
        <v>9.5313741064337876E-3</v>
      </c>
      <c r="D426" s="9">
        <f t="shared" si="330"/>
        <v>-8.954154727793695E-2</v>
      </c>
      <c r="E426" s="8">
        <v>1314</v>
      </c>
      <c r="F426" s="9">
        <f t="shared" si="318"/>
        <v>3.7095501183898927E-2</v>
      </c>
      <c r="G426" s="8">
        <v>1326</v>
      </c>
      <c r="H426" s="16">
        <f t="shared" ref="H426" si="360">G426/G425-1</f>
        <v>-1.1922503725782407E-2</v>
      </c>
      <c r="I426" s="15">
        <f>VLOOKUP(A426,'SP500'!$E$2:$F$3700,2,FALSE)</f>
        <v>533.4</v>
      </c>
      <c r="J426" s="16">
        <f t="shared" si="345"/>
        <v>0.16845564074479724</v>
      </c>
      <c r="K426" s="17">
        <f t="shared" si="337"/>
        <v>-0.50421919572603535</v>
      </c>
    </row>
    <row r="427" spans="1:11">
      <c r="A427" s="7">
        <v>34851</v>
      </c>
      <c r="B427" s="8">
        <v>1305</v>
      </c>
      <c r="C427" s="9">
        <f t="shared" si="317"/>
        <v>2.6750590086546122E-2</v>
      </c>
      <c r="D427" s="9">
        <f t="shared" si="330"/>
        <v>-3.8319823139277842E-2</v>
      </c>
      <c r="E427" s="8">
        <v>1281</v>
      </c>
      <c r="F427" s="9">
        <f t="shared" si="318"/>
        <v>-2.5114155251141579E-2</v>
      </c>
      <c r="G427" s="8">
        <v>1242</v>
      </c>
      <c r="H427" s="16">
        <f t="shared" ref="H427" si="361">G427/G426-1</f>
        <v>-6.3348416289592757E-2</v>
      </c>
      <c r="I427" s="15">
        <f>VLOOKUP(A427,'SP500'!$E$2:$F$3700,2,FALSE)</f>
        <v>544.79999999999995</v>
      </c>
      <c r="J427" s="16">
        <f t="shared" si="345"/>
        <v>0.22619851451721806</v>
      </c>
      <c r="K427" s="17">
        <f t="shared" si="337"/>
        <v>-0.50836379595640402</v>
      </c>
    </row>
    <row r="428" spans="1:11">
      <c r="A428" s="7">
        <v>34881</v>
      </c>
      <c r="B428" s="8">
        <v>1354</v>
      </c>
      <c r="C428" s="9">
        <f t="shared" si="317"/>
        <v>3.7547892720306564E-2</v>
      </c>
      <c r="D428" s="9">
        <f t="shared" si="330"/>
        <v>1.4232209737827795E-2</v>
      </c>
      <c r="E428" s="8">
        <v>1461</v>
      </c>
      <c r="F428" s="9">
        <f t="shared" si="318"/>
        <v>0.14051522248243553</v>
      </c>
      <c r="G428" s="8">
        <v>1352</v>
      </c>
      <c r="H428" s="16">
        <f t="shared" ref="H428" si="362">G428/G427-1</f>
        <v>8.8566827697262429E-2</v>
      </c>
      <c r="I428" s="15">
        <f>VLOOKUP(A428,'SP500'!$E$2:$F$3700,2,FALSE)</f>
        <v>562.1</v>
      </c>
      <c r="J428" s="16">
        <f t="shared" si="345"/>
        <v>0.2264891992144884</v>
      </c>
      <c r="K428" s="17">
        <f t="shared" si="337"/>
        <v>-0.37686472479615329</v>
      </c>
    </row>
    <row r="429" spans="1:11">
      <c r="A429" s="7">
        <v>34912</v>
      </c>
      <c r="B429" s="8">
        <v>1386</v>
      </c>
      <c r="C429" s="9">
        <f t="shared" si="317"/>
        <v>2.3633677991137469E-2</v>
      </c>
      <c r="D429" s="9">
        <f t="shared" si="330"/>
        <v>6.5359477124182774E-3</v>
      </c>
      <c r="E429" s="8">
        <v>1416</v>
      </c>
      <c r="F429" s="9">
        <f t="shared" si="318"/>
        <v>-3.0800821355236097E-2</v>
      </c>
      <c r="G429" s="8">
        <v>1265</v>
      </c>
      <c r="H429" s="16">
        <f t="shared" ref="H429" si="363">G429/G428-1</f>
        <v>-6.4349112426035471E-2</v>
      </c>
      <c r="I429" s="15">
        <f>VLOOKUP(A429,'SP500'!$E$2:$F$3700,2,FALSE)</f>
        <v>561.9</v>
      </c>
      <c r="J429" s="16">
        <f t="shared" si="345"/>
        <v>0.18170347003154563</v>
      </c>
      <c r="K429" s="17">
        <f t="shared" si="337"/>
        <v>-0.31158169808138292</v>
      </c>
    </row>
    <row r="430" spans="1:11">
      <c r="A430" s="7">
        <v>34943</v>
      </c>
      <c r="B430" s="8">
        <v>1421</v>
      </c>
      <c r="C430" s="9">
        <f t="shared" si="317"/>
        <v>2.5252525252525304E-2</v>
      </c>
      <c r="D430" s="9">
        <f t="shared" si="330"/>
        <v>6.3739376770537426E-3</v>
      </c>
      <c r="E430" s="8">
        <v>1369</v>
      </c>
      <c r="F430" s="9">
        <f t="shared" si="318"/>
        <v>-3.3192090395480212E-2</v>
      </c>
      <c r="G430" s="8">
        <v>1279</v>
      </c>
      <c r="H430" s="16">
        <f t="shared" ref="H430" si="364">G430/G429-1</f>
        <v>1.1067193675889264E-2</v>
      </c>
      <c r="I430" s="15">
        <f>VLOOKUP(A430,'SP500'!$E$2:$F$3700,2,FALSE)</f>
        <v>584.4</v>
      </c>
      <c r="J430" s="16">
        <f t="shared" si="345"/>
        <v>0.26302139615301479</v>
      </c>
      <c r="K430" s="17">
        <f t="shared" si="337"/>
        <v>-0.1820177360706676</v>
      </c>
    </row>
    <row r="431" spans="1:11">
      <c r="A431" s="7">
        <v>34973</v>
      </c>
      <c r="B431" s="8">
        <v>1400</v>
      </c>
      <c r="C431" s="9">
        <f t="shared" si="317"/>
        <v>-1.4778325123152691E-2</v>
      </c>
      <c r="D431" s="9">
        <f t="shared" si="330"/>
        <v>2.1474588403722628E-3</v>
      </c>
      <c r="E431" s="8">
        <v>1369</v>
      </c>
      <c r="F431" s="9">
        <f t="shared" si="318"/>
        <v>0</v>
      </c>
      <c r="G431" s="8">
        <v>1335</v>
      </c>
      <c r="H431" s="16">
        <f t="shared" ref="H431" si="365">G431/G430-1</f>
        <v>4.3784206411258797E-2</v>
      </c>
      <c r="I431" s="15">
        <f>VLOOKUP(A431,'SP500'!$E$2:$F$3700,2,FALSE)</f>
        <v>581.5</v>
      </c>
      <c r="J431" s="16">
        <f t="shared" si="345"/>
        <v>0.23094834885690108</v>
      </c>
      <c r="K431" s="17">
        <f t="shared" si="337"/>
        <v>3.9441915140625852E-2</v>
      </c>
    </row>
    <row r="432" spans="1:11">
      <c r="A432" s="7">
        <v>35004</v>
      </c>
      <c r="B432" s="8">
        <v>1430</v>
      </c>
      <c r="C432" s="9">
        <f t="shared" si="317"/>
        <v>2.1428571428571352E-2</v>
      </c>
      <c r="D432" s="9">
        <f t="shared" si="330"/>
        <v>6.7164179104477695E-2</v>
      </c>
      <c r="E432" s="8">
        <v>1452</v>
      </c>
      <c r="F432" s="9">
        <f t="shared" si="318"/>
        <v>6.0628195763331005E-2</v>
      </c>
      <c r="G432" s="8">
        <v>1360</v>
      </c>
      <c r="H432" s="16">
        <f t="shared" ref="H432" si="366">G432/G431-1</f>
        <v>1.8726591760299671E-2</v>
      </c>
      <c r="I432" s="15">
        <f>VLOOKUP(A432,'SP500'!$E$2:$F$3700,2,FALSE)</f>
        <v>605.4</v>
      </c>
      <c r="J432" s="16">
        <f t="shared" si="345"/>
        <v>0.33436191315847474</v>
      </c>
      <c r="K432" s="17">
        <f t="shared" si="337"/>
        <v>0.51282726298522519</v>
      </c>
    </row>
    <row r="433" spans="1:11">
      <c r="A433" s="7">
        <v>35034</v>
      </c>
      <c r="B433" s="8">
        <v>1442</v>
      </c>
      <c r="C433" s="9">
        <f t="shared" si="317"/>
        <v>8.3916083916084627E-3</v>
      </c>
      <c r="D433" s="9">
        <f t="shared" si="330"/>
        <v>3.2951289398280847E-2</v>
      </c>
      <c r="E433" s="8">
        <v>1431</v>
      </c>
      <c r="F433" s="9">
        <f t="shared" si="318"/>
        <v>-1.4462809917355379E-2</v>
      </c>
      <c r="G433" s="8">
        <v>1200</v>
      </c>
      <c r="H433" s="16">
        <f t="shared" ref="H433" si="367">G433/G432-1</f>
        <v>-0.11764705882352944</v>
      </c>
      <c r="I433" s="15">
        <f>VLOOKUP(A433,'SP500'!$E$2:$F$3700,2,FALSE)</f>
        <v>615.9</v>
      </c>
      <c r="J433" s="16">
        <f t="shared" si="345"/>
        <v>0.34095362508164584</v>
      </c>
      <c r="K433" s="17">
        <f t="shared" si="337"/>
        <v>0.66141686986614856</v>
      </c>
    </row>
    <row r="434" spans="1:11">
      <c r="A434" s="7">
        <v>35065</v>
      </c>
      <c r="B434" s="8">
        <v>1387</v>
      </c>
      <c r="C434" s="9">
        <f t="shared" si="317"/>
        <v>-3.8141470180305115E-2</v>
      </c>
      <c r="D434" s="9">
        <f t="shared" si="330"/>
        <v>8.19032761310452E-2</v>
      </c>
      <c r="E434" s="8">
        <v>1467</v>
      </c>
      <c r="F434" s="9">
        <f t="shared" si="318"/>
        <v>2.515723270440251E-2</v>
      </c>
      <c r="G434" s="8">
        <v>1402</v>
      </c>
      <c r="H434" s="16">
        <f t="shared" ref="H434" si="368">G434/G433-1</f>
        <v>0.16833333333333322</v>
      </c>
      <c r="I434" s="15">
        <f>VLOOKUP(A434,'SP500'!$E$2:$F$3700,2,FALSE)</f>
        <v>636</v>
      </c>
      <c r="J434" s="16">
        <f t="shared" si="345"/>
        <v>0.35204081632653073</v>
      </c>
      <c r="K434" s="17">
        <f t="shared" si="337"/>
        <v>0.75167296981579101</v>
      </c>
    </row>
    <row r="435" spans="1:11">
      <c r="A435" s="7">
        <v>35096</v>
      </c>
      <c r="B435" s="8">
        <v>1420</v>
      </c>
      <c r="C435" s="9">
        <f t="shared" si="317"/>
        <v>2.3792357606344572E-2</v>
      </c>
      <c r="D435" s="9">
        <f t="shared" si="330"/>
        <v>0.13237639553429026</v>
      </c>
      <c r="E435" s="8">
        <v>1491</v>
      </c>
      <c r="F435" s="9">
        <f t="shared" si="318"/>
        <v>1.6359918200409052E-2</v>
      </c>
      <c r="G435" s="8">
        <v>1317</v>
      </c>
      <c r="H435" s="16">
        <f t="shared" ref="H435" si="369">G435/G434-1</f>
        <v>-6.0627674750356686E-2</v>
      </c>
      <c r="I435" s="15">
        <f>VLOOKUP(A435,'SP500'!$E$2:$F$3700,2,FALSE)</f>
        <v>640.4</v>
      </c>
      <c r="J435" s="16">
        <f t="shared" si="345"/>
        <v>0.31391054575297495</v>
      </c>
      <c r="K435" s="17">
        <f t="shared" si="337"/>
        <v>0.73998870907190983</v>
      </c>
    </row>
    <row r="436" spans="1:11">
      <c r="A436" s="7">
        <v>35125</v>
      </c>
      <c r="B436" s="8">
        <v>1437</v>
      </c>
      <c r="C436" s="9">
        <f t="shared" si="317"/>
        <v>1.1971830985915588E-2</v>
      </c>
      <c r="D436" s="9">
        <f t="shared" si="330"/>
        <v>0.17210440456769982</v>
      </c>
      <c r="E436" s="8">
        <v>1424</v>
      </c>
      <c r="F436" s="9">
        <f t="shared" si="318"/>
        <v>-4.493628437290409E-2</v>
      </c>
      <c r="G436" s="8">
        <v>1369</v>
      </c>
      <c r="H436" s="16">
        <f t="shared" ref="H436" si="370">G436/G435-1</f>
        <v>3.9483675018982645E-2</v>
      </c>
      <c r="I436" s="15">
        <f>VLOOKUP(A436,'SP500'!$E$2:$F$3700,2,FALSE)</f>
        <v>645.5</v>
      </c>
      <c r="J436" s="16">
        <f t="shared" si="345"/>
        <v>0.28919512682244863</v>
      </c>
      <c r="K436" s="17">
        <f t="shared" si="337"/>
        <v>0.80357313881919656</v>
      </c>
    </row>
    <row r="437" spans="1:11">
      <c r="A437" s="7">
        <v>35156</v>
      </c>
      <c r="B437" s="8">
        <v>1463</v>
      </c>
      <c r="C437" s="9">
        <f t="shared" si="317"/>
        <v>1.8093249826026447E-2</v>
      </c>
      <c r="D437" s="9">
        <f t="shared" si="330"/>
        <v>0.16203335980937261</v>
      </c>
      <c r="E437" s="8">
        <v>1516</v>
      </c>
      <c r="F437" s="9">
        <f t="shared" si="318"/>
        <v>6.460674157303381E-2</v>
      </c>
      <c r="G437" s="8">
        <v>1327</v>
      </c>
      <c r="H437" s="16">
        <f t="shared" ref="H437" si="371">G437/G436-1</f>
        <v>-3.0679327976625315E-2</v>
      </c>
      <c r="I437" s="15">
        <f>VLOOKUP(A437,'SP500'!$E$2:$F$3700,2,FALSE)</f>
        <v>654.20000000000005</v>
      </c>
      <c r="J437" s="16">
        <f t="shared" si="345"/>
        <v>0.27103166893335917</v>
      </c>
      <c r="K437" s="17">
        <f t="shared" si="337"/>
        <v>0.71422677837903226</v>
      </c>
    </row>
    <row r="438" spans="1:11">
      <c r="A438" s="7">
        <v>35186</v>
      </c>
      <c r="B438" s="8">
        <v>1457</v>
      </c>
      <c r="C438" s="9">
        <f t="shared" si="317"/>
        <v>-4.1011619958988277E-3</v>
      </c>
      <c r="D438" s="9">
        <f t="shared" si="330"/>
        <v>0.14634146341463405</v>
      </c>
      <c r="E438" s="8">
        <v>1504</v>
      </c>
      <c r="F438" s="9">
        <f t="shared" si="318"/>
        <v>-7.9155672823219003E-3</v>
      </c>
      <c r="G438" s="8">
        <v>1423</v>
      </c>
      <c r="H438" s="16">
        <f t="shared" ref="H438" si="372">G438/G437-1</f>
        <v>7.2343632253202728E-2</v>
      </c>
      <c r="I438" s="15">
        <f>VLOOKUP(A438,'SP500'!$E$2:$F$3700,2,FALSE)</f>
        <v>669.1</v>
      </c>
      <c r="J438" s="16">
        <f t="shared" si="345"/>
        <v>0.25440569928758916</v>
      </c>
      <c r="K438" s="17">
        <f t="shared" si="337"/>
        <v>0.57105107003726441</v>
      </c>
    </row>
    <row r="439" spans="1:11">
      <c r="A439" s="7">
        <v>35217</v>
      </c>
      <c r="B439" s="8">
        <v>1429</v>
      </c>
      <c r="C439" s="9">
        <f t="shared" si="317"/>
        <v>-1.9217570350034352E-2</v>
      </c>
      <c r="D439" s="9">
        <f t="shared" si="330"/>
        <v>9.5019157088122697E-2</v>
      </c>
      <c r="E439" s="8">
        <v>1467</v>
      </c>
      <c r="F439" s="9">
        <f t="shared" si="318"/>
        <v>-2.4601063829787218E-2</v>
      </c>
      <c r="G439" s="8">
        <v>1437</v>
      </c>
      <c r="H439" s="16">
        <f t="shared" ref="H439" si="373">G439/G438-1</f>
        <v>9.8383696416022293E-3</v>
      </c>
      <c r="I439" s="15">
        <f>VLOOKUP(A439,'SP500'!$E$2:$F$3700,2,FALSE)</f>
        <v>670.6</v>
      </c>
      <c r="J439" s="16">
        <f t="shared" si="345"/>
        <v>0.23091042584434662</v>
      </c>
      <c r="K439" s="17">
        <f t="shared" si="337"/>
        <v>0.37943327526395704</v>
      </c>
    </row>
    <row r="440" spans="1:11">
      <c r="A440" s="7">
        <v>35247</v>
      </c>
      <c r="B440" s="8">
        <v>1450</v>
      </c>
      <c r="C440" s="9">
        <f t="shared" si="317"/>
        <v>1.469559132260323E-2</v>
      </c>
      <c r="D440" s="9">
        <f t="shared" si="330"/>
        <v>7.0901033973412186E-2</v>
      </c>
      <c r="E440" s="8">
        <v>1472</v>
      </c>
      <c r="F440" s="9">
        <f t="shared" si="318"/>
        <v>3.4083162917519783E-3</v>
      </c>
      <c r="G440" s="8">
        <v>1453</v>
      </c>
      <c r="H440" s="16">
        <f t="shared" ref="H440" si="374">G440/G439-1</f>
        <v>1.1134307585247027E-2</v>
      </c>
      <c r="I440" s="15">
        <f>VLOOKUP(A440,'SP500'!$E$2:$F$3700,2,FALSE)</f>
        <v>640</v>
      </c>
      <c r="J440" s="16">
        <f t="shared" si="345"/>
        <v>0.13858743995730283</v>
      </c>
      <c r="K440" s="17">
        <f t="shared" si="337"/>
        <v>0.26171459708164835</v>
      </c>
    </row>
    <row r="441" spans="1:11">
      <c r="A441" s="7">
        <v>35278</v>
      </c>
      <c r="B441" s="8">
        <v>1413</v>
      </c>
      <c r="C441" s="9">
        <f t="shared" si="317"/>
        <v>-2.5517241379310329E-2</v>
      </c>
      <c r="D441" s="9">
        <f t="shared" si="330"/>
        <v>1.9480519480519431E-2</v>
      </c>
      <c r="E441" s="8">
        <v>1557</v>
      </c>
      <c r="F441" s="9">
        <f t="shared" si="318"/>
        <v>5.7744565217391353E-2</v>
      </c>
      <c r="G441" s="8">
        <v>1468</v>
      </c>
      <c r="H441" s="16">
        <f t="shared" ref="H441" si="375">G441/G440-1</f>
        <v>1.0323468685478288E-2</v>
      </c>
      <c r="I441" s="15">
        <f>VLOOKUP(A441,'SP500'!$E$2:$F$3700,2,FALSE)</f>
        <v>652</v>
      </c>
      <c r="J441" s="16">
        <f t="shared" si="345"/>
        <v>0.16034881651539434</v>
      </c>
      <c r="K441" s="17">
        <f t="shared" si="337"/>
        <v>0.31229412002915646</v>
      </c>
    </row>
    <row r="442" spans="1:11">
      <c r="A442" s="7">
        <v>35309</v>
      </c>
      <c r="B442" s="8">
        <v>1392</v>
      </c>
      <c r="C442" s="9">
        <f t="shared" si="317"/>
        <v>-1.4861995753715496E-2</v>
      </c>
      <c r="D442" s="9">
        <f t="shared" si="330"/>
        <v>-2.0408163265306145E-2</v>
      </c>
      <c r="E442" s="8">
        <v>1475</v>
      </c>
      <c r="F442" s="9">
        <f t="shared" si="318"/>
        <v>-5.266538214515093E-2</v>
      </c>
      <c r="G442" s="8">
        <v>1379</v>
      </c>
      <c r="H442" s="16">
        <f t="shared" ref="H442" si="376">G442/G441-1</f>
        <v>-6.0626702997275239E-2</v>
      </c>
      <c r="I442" s="15">
        <f>VLOOKUP(A442,'SP500'!$E$2:$F$3700,2,FALSE)</f>
        <v>687.3</v>
      </c>
      <c r="J442" s="16">
        <f t="shared" si="345"/>
        <v>0.17607802874743328</v>
      </c>
      <c r="K442" s="17">
        <f t="shared" si="337"/>
        <v>0.34424620943530715</v>
      </c>
    </row>
    <row r="443" spans="1:11">
      <c r="A443" s="7">
        <v>35339</v>
      </c>
      <c r="B443" s="8">
        <v>1358</v>
      </c>
      <c r="C443" s="9">
        <f t="shared" si="317"/>
        <v>-2.4425287356321879E-2</v>
      </c>
      <c r="D443" s="9">
        <f t="shared" si="330"/>
        <v>-3.0000000000000027E-2</v>
      </c>
      <c r="E443" s="8">
        <v>1392</v>
      </c>
      <c r="F443" s="9">
        <f t="shared" si="318"/>
        <v>-5.6271186440677967E-2</v>
      </c>
      <c r="G443" s="8">
        <v>1392</v>
      </c>
      <c r="H443" s="16">
        <f t="shared" ref="H443" si="377">G443/G442-1</f>
        <v>9.4271211022480816E-3</v>
      </c>
      <c r="I443" s="15">
        <f>VLOOKUP(A443,'SP500'!$E$2:$F$3700,2,FALSE)</f>
        <v>705.3</v>
      </c>
      <c r="J443" s="16">
        <f t="shared" si="345"/>
        <v>0.21289767841788465</v>
      </c>
      <c r="K443" s="17">
        <f t="shared" si="337"/>
        <v>0.40477676027817933</v>
      </c>
    </row>
    <row r="444" spans="1:11">
      <c r="A444" s="7">
        <v>35370</v>
      </c>
      <c r="B444" s="8">
        <v>1412</v>
      </c>
      <c r="C444" s="9">
        <f t="shared" si="317"/>
        <v>3.9764359351988299E-2</v>
      </c>
      <c r="D444" s="9">
        <f t="shared" si="330"/>
        <v>-1.2587412587412583E-2</v>
      </c>
      <c r="E444" s="8">
        <v>1489</v>
      </c>
      <c r="F444" s="9">
        <f t="shared" si="318"/>
        <v>6.9683908045977017E-2</v>
      </c>
      <c r="G444" s="8">
        <v>1413</v>
      </c>
      <c r="H444" s="16">
        <f t="shared" ref="H444" si="378">G444/G443-1</f>
        <v>1.5086206896551824E-2</v>
      </c>
      <c r="I444" s="15">
        <f>VLOOKUP(A444,'SP500'!$E$2:$F$3700,2,FALSE)</f>
        <v>757</v>
      </c>
      <c r="J444" s="16">
        <f t="shared" si="345"/>
        <v>0.25041295011562603</v>
      </c>
      <c r="K444" s="17">
        <f t="shared" si="337"/>
        <v>0.37704907891723488</v>
      </c>
    </row>
    <row r="445" spans="1:11">
      <c r="A445" s="7">
        <v>35400</v>
      </c>
      <c r="B445" s="8">
        <v>1411</v>
      </c>
      <c r="C445" s="9">
        <f t="shared" si="317"/>
        <v>-7.0821529745046519E-4</v>
      </c>
      <c r="D445" s="9">
        <f t="shared" si="330"/>
        <v>-2.1497919556171974E-2</v>
      </c>
      <c r="E445" s="8">
        <v>1370</v>
      </c>
      <c r="F445" s="9">
        <f t="shared" si="318"/>
        <v>-7.9919408999328367E-2</v>
      </c>
      <c r="G445" s="8">
        <v>1487</v>
      </c>
      <c r="H445" s="16">
        <f t="shared" ref="H445" si="379">G445/G444-1</f>
        <v>5.2370842179759292E-2</v>
      </c>
      <c r="I445" s="15">
        <f>VLOOKUP(A445,'SP500'!$E$2:$F$3700,2,FALSE)</f>
        <v>740.7</v>
      </c>
      <c r="J445" s="16">
        <f t="shared" si="345"/>
        <v>0.20263029712615688</v>
      </c>
      <c r="K445" s="17">
        <f t="shared" si="337"/>
        <v>0.43988539289384609</v>
      </c>
    </row>
    <row r="446" spans="1:11">
      <c r="A446" s="7">
        <v>35431</v>
      </c>
      <c r="B446" s="8">
        <v>1382</v>
      </c>
      <c r="C446" s="9">
        <f t="shared" si="317"/>
        <v>-2.0552799433026236E-2</v>
      </c>
      <c r="D446" s="9">
        <f t="shared" si="330"/>
        <v>-3.6049026676280294E-3</v>
      </c>
      <c r="E446" s="8">
        <v>1355</v>
      </c>
      <c r="F446" s="9">
        <f t="shared" si="318"/>
        <v>-1.0948905109489093E-2</v>
      </c>
      <c r="G446" s="8">
        <v>1377</v>
      </c>
      <c r="H446" s="16">
        <f t="shared" ref="H446" si="380">G446/G445-1</f>
        <v>-7.3974445191661076E-2</v>
      </c>
      <c r="I446" s="15">
        <f>VLOOKUP(A446,'SP500'!$E$2:$F$3700,2,FALSE)</f>
        <v>786.2</v>
      </c>
      <c r="J446" s="16">
        <f t="shared" si="345"/>
        <v>0.23616352201257862</v>
      </c>
      <c r="K446" s="17">
        <f t="shared" si="337"/>
        <v>0.53252199579905746</v>
      </c>
    </row>
    <row r="447" spans="1:11">
      <c r="A447" s="7">
        <v>35462</v>
      </c>
      <c r="B447" s="8">
        <v>1445</v>
      </c>
      <c r="C447" s="9">
        <f t="shared" si="317"/>
        <v>4.5586107091172279E-2</v>
      </c>
      <c r="D447" s="9">
        <f t="shared" si="330"/>
        <v>1.7605633802816989E-2</v>
      </c>
      <c r="E447" s="8">
        <v>1486</v>
      </c>
      <c r="F447" s="9">
        <f t="shared" si="318"/>
        <v>9.6678966789667919E-2</v>
      </c>
      <c r="G447" s="8">
        <v>1545</v>
      </c>
      <c r="H447" s="16">
        <f t="shared" ref="H447" si="381">G447/G446-1</f>
        <v>0.12200435729847503</v>
      </c>
      <c r="I447" s="15">
        <f>VLOOKUP(A447,'SP500'!$E$2:$F$3700,2,FALSE)</f>
        <v>790.8</v>
      </c>
      <c r="J447" s="16">
        <f t="shared" si="345"/>
        <v>0.23485321673953785</v>
      </c>
      <c r="K447" s="17">
        <f t="shared" si="337"/>
        <v>0.57774500431710085</v>
      </c>
    </row>
    <row r="448" spans="1:11">
      <c r="A448" s="7">
        <v>35490</v>
      </c>
      <c r="B448" s="8">
        <v>1436</v>
      </c>
      <c r="C448" s="9">
        <f t="shared" si="317"/>
        <v>-6.2283737024221297E-3</v>
      </c>
      <c r="D448" s="9">
        <f t="shared" si="330"/>
        <v>-6.9589422407789758E-4</v>
      </c>
      <c r="E448" s="8">
        <v>1457</v>
      </c>
      <c r="F448" s="9">
        <f t="shared" si="318"/>
        <v>-1.9515477792732216E-2</v>
      </c>
      <c r="G448" s="8">
        <v>1445</v>
      </c>
      <c r="H448" s="16">
        <f t="shared" ref="H448" si="382">G448/G447-1</f>
        <v>-6.4724919093851141E-2</v>
      </c>
      <c r="I448" s="15">
        <f>VLOOKUP(A448,'SP500'!$E$2:$F$3700,2,FALSE)</f>
        <v>757.1</v>
      </c>
      <c r="J448" s="16">
        <f t="shared" si="345"/>
        <v>0.17288923315259486</v>
      </c>
      <c r="K448" s="17">
        <f t="shared" si="337"/>
        <v>0.54157035270335629</v>
      </c>
    </row>
    <row r="449" spans="1:11">
      <c r="A449" s="7">
        <v>35521</v>
      </c>
      <c r="B449" s="8">
        <v>1421</v>
      </c>
      <c r="C449" s="9">
        <f t="shared" si="317"/>
        <v>-1.0445682451253435E-2</v>
      </c>
      <c r="D449" s="9">
        <f t="shared" si="330"/>
        <v>-2.8708133971291905E-2</v>
      </c>
      <c r="E449" s="8">
        <v>1492</v>
      </c>
      <c r="F449" s="9">
        <f t="shared" si="318"/>
        <v>2.4021962937542884E-2</v>
      </c>
      <c r="G449" s="8">
        <v>1438</v>
      </c>
      <c r="H449" s="16">
        <f t="shared" ref="H449" si="383">G449/G448-1</f>
        <v>-4.8442906574394096E-3</v>
      </c>
      <c r="I449" s="15">
        <f>VLOOKUP(A449,'SP500'!$E$2:$F$3700,2,FALSE)</f>
        <v>801.3</v>
      </c>
      <c r="J449" s="16">
        <f t="shared" si="345"/>
        <v>0.22485478446958096</v>
      </c>
      <c r="K449" s="17">
        <f t="shared" si="337"/>
        <v>0.3566899246829876</v>
      </c>
    </row>
    <row r="450" spans="1:11">
      <c r="A450" s="7">
        <v>35551</v>
      </c>
      <c r="B450" s="8">
        <v>1414</v>
      </c>
      <c r="C450" s="9">
        <f t="shared" si="317"/>
        <v>-4.9261083743842304E-3</v>
      </c>
      <c r="D450" s="9">
        <f t="shared" si="330"/>
        <v>-2.9512697323267001E-2</v>
      </c>
      <c r="E450" s="8">
        <v>1442</v>
      </c>
      <c r="F450" s="9">
        <f t="shared" si="318"/>
        <v>-3.3512064343163561E-2</v>
      </c>
      <c r="G450" s="8">
        <v>1400</v>
      </c>
      <c r="H450" s="16">
        <f t="shared" ref="H450" si="384">G450/G449-1</f>
        <v>-2.6425591098748313E-2</v>
      </c>
      <c r="I450" s="15">
        <f>VLOOKUP(A450,'SP500'!$E$2:$F$3700,2,FALSE)</f>
        <v>848.3</v>
      </c>
      <c r="J450" s="16">
        <f t="shared" si="345"/>
        <v>0.26782244806456412</v>
      </c>
      <c r="K450" s="17">
        <f t="shared" si="337"/>
        <v>1.6479206776143857E-2</v>
      </c>
    </row>
    <row r="451" spans="1:11">
      <c r="A451" s="7">
        <v>35582</v>
      </c>
      <c r="B451" s="8">
        <v>1402</v>
      </c>
      <c r="C451" s="9">
        <f t="shared" si="317"/>
        <v>-8.4865629420084465E-3</v>
      </c>
      <c r="D451" s="9">
        <f t="shared" si="330"/>
        <v>-1.8894331700489819E-2</v>
      </c>
      <c r="E451" s="8">
        <v>1494</v>
      </c>
      <c r="F451" s="9">
        <f t="shared" si="318"/>
        <v>3.6061026352288472E-2</v>
      </c>
      <c r="G451" s="8">
        <v>1315</v>
      </c>
      <c r="H451" s="16">
        <f t="shared" ref="H451" si="385">G451/G450-1</f>
        <v>-6.0714285714285721E-2</v>
      </c>
      <c r="I451" s="15">
        <f>VLOOKUP(A451,'SP500'!$E$2:$F$3700,2,FALSE)</f>
        <v>885.1</v>
      </c>
      <c r="J451" s="16">
        <f t="shared" si="345"/>
        <v>0.31986280942439604</v>
      </c>
      <c r="K451" s="17">
        <f t="shared" si="337"/>
        <v>-0.34360263834725469</v>
      </c>
    </row>
    <row r="452" spans="1:11">
      <c r="A452" s="7">
        <v>35612</v>
      </c>
      <c r="B452" s="8">
        <v>1440</v>
      </c>
      <c r="C452" s="9">
        <f t="shared" ref="C452:C515" si="386">B452/B451-1</f>
        <v>2.7104136947218249E-2</v>
      </c>
      <c r="D452" s="9">
        <f t="shared" si="330"/>
        <v>-6.8965517241379448E-3</v>
      </c>
      <c r="E452" s="8">
        <v>1437</v>
      </c>
      <c r="F452" s="9">
        <f t="shared" ref="F452:F515" si="387">E452/E451-1</f>
        <v>-3.8152610441767099E-2</v>
      </c>
      <c r="G452" s="8">
        <v>1313</v>
      </c>
      <c r="H452" s="16">
        <f t="shared" ref="H452" si="388">G452/G451-1</f>
        <v>-1.5209125475285079E-3</v>
      </c>
      <c r="I452" s="15">
        <f>VLOOKUP(A452,'SP500'!$E$2:$F$3700,2,FALSE)</f>
        <v>954.3</v>
      </c>
      <c r="J452" s="16">
        <f t="shared" si="345"/>
        <v>0.49109374999999988</v>
      </c>
      <c r="K452" s="17">
        <f t="shared" si="337"/>
        <v>-0.32126961417957672</v>
      </c>
    </row>
    <row r="453" spans="1:11">
      <c r="A453" s="7">
        <v>35643</v>
      </c>
      <c r="B453" s="8">
        <v>1449</v>
      </c>
      <c r="C453" s="9">
        <f t="shared" si="386"/>
        <v>6.2500000000000888E-3</v>
      </c>
      <c r="D453" s="9">
        <f t="shared" si="330"/>
        <v>2.5477707006369421E-2</v>
      </c>
      <c r="E453" s="8">
        <v>1390</v>
      </c>
      <c r="F453" s="9">
        <f t="shared" si="387"/>
        <v>-3.2707028531663185E-2</v>
      </c>
      <c r="G453" s="8">
        <v>1332</v>
      </c>
      <c r="H453" s="16">
        <f t="shared" ref="H453" si="389">G453/G452-1</f>
        <v>1.4470677837014501E-2</v>
      </c>
      <c r="I453" s="15">
        <f>VLOOKUP(A453,'SP500'!$E$2:$F$3700,2,FALSE)</f>
        <v>899.5</v>
      </c>
      <c r="J453" s="16">
        <f t="shared" si="345"/>
        <v>0.37960122699386512</v>
      </c>
      <c r="K453" s="17">
        <f t="shared" si="337"/>
        <v>0.13558044216377313</v>
      </c>
    </row>
    <row r="454" spans="1:11">
      <c r="A454" s="7">
        <v>35674</v>
      </c>
      <c r="B454" s="8">
        <v>1494</v>
      </c>
      <c r="C454" s="9">
        <f t="shared" si="386"/>
        <v>3.105590062111796E-2</v>
      </c>
      <c r="D454" s="9">
        <f t="shared" si="330"/>
        <v>7.3275862068965525E-2</v>
      </c>
      <c r="E454" s="8">
        <v>1546</v>
      </c>
      <c r="F454" s="9">
        <f t="shared" si="387"/>
        <v>0.11223021582733805</v>
      </c>
      <c r="G454" s="8">
        <v>1442</v>
      </c>
      <c r="H454" s="16">
        <f t="shared" ref="H454" si="390">G454/G453-1</f>
        <v>8.2582582582582553E-2</v>
      </c>
      <c r="I454" s="15">
        <f>VLOOKUP(A454,'SP500'!$E$2:$F$3700,2,FALSE)</f>
        <v>947.3</v>
      </c>
      <c r="J454" s="16">
        <f t="shared" si="345"/>
        <v>0.37829186672486537</v>
      </c>
      <c r="K454" s="17">
        <f t="shared" si="337"/>
        <v>0.44818094625156346</v>
      </c>
    </row>
    <row r="455" spans="1:11">
      <c r="A455" s="7">
        <v>35704</v>
      </c>
      <c r="B455" s="8">
        <v>1499</v>
      </c>
      <c r="C455" s="9">
        <f t="shared" si="386"/>
        <v>3.3467202141901353E-3</v>
      </c>
      <c r="D455" s="9">
        <f t="shared" si="330"/>
        <v>0.10382916053019153</v>
      </c>
      <c r="E455" s="8">
        <v>1520</v>
      </c>
      <c r="F455" s="9">
        <f t="shared" si="387"/>
        <v>-1.681759379042691E-2</v>
      </c>
      <c r="G455" s="8">
        <v>1396</v>
      </c>
      <c r="H455" s="16">
        <f t="shared" ref="H455" si="391">G455/G454-1</f>
        <v>-3.1900138696255187E-2</v>
      </c>
      <c r="I455" s="15">
        <f>VLOOKUP(A455,'SP500'!$E$2:$F$3700,2,FALSE)</f>
        <v>914.6</v>
      </c>
      <c r="J455" s="16">
        <f t="shared" si="345"/>
        <v>0.29675315468594943</v>
      </c>
      <c r="K455" s="17">
        <f t="shared" si="337"/>
        <v>0.32904411528531197</v>
      </c>
    </row>
    <row r="456" spans="1:11">
      <c r="A456" s="7">
        <v>35735</v>
      </c>
      <c r="B456" s="8">
        <v>1469</v>
      </c>
      <c r="C456" s="9">
        <f t="shared" si="386"/>
        <v>-2.0013342228152098E-2</v>
      </c>
      <c r="D456" s="9">
        <f t="shared" si="330"/>
        <v>4.0368271954674295E-2</v>
      </c>
      <c r="E456" s="8">
        <v>1510</v>
      </c>
      <c r="F456" s="9">
        <f t="shared" si="387"/>
        <v>-6.5789473684210176E-3</v>
      </c>
      <c r="G456" s="8">
        <v>1420</v>
      </c>
      <c r="H456" s="16">
        <f t="shared" ref="H456" si="392">G456/G455-1</f>
        <v>1.7191977077363862E-2</v>
      </c>
      <c r="I456" s="15">
        <f>VLOOKUP(A456,'SP500'!$E$2:$F$3700,2,FALSE)</f>
        <v>955.4</v>
      </c>
      <c r="J456" s="16">
        <f t="shared" si="345"/>
        <v>0.2620871862615588</v>
      </c>
      <c r="K456" s="17">
        <f t="shared" si="337"/>
        <v>0.26062821540662046</v>
      </c>
    </row>
    <row r="457" spans="1:11">
      <c r="A457" s="7">
        <v>35765</v>
      </c>
      <c r="B457" s="8">
        <v>1456</v>
      </c>
      <c r="C457" s="9">
        <f t="shared" si="386"/>
        <v>-8.8495575221239076E-3</v>
      </c>
      <c r="D457" s="9">
        <f t="shared" si="330"/>
        <v>3.1892274982282087E-2</v>
      </c>
      <c r="E457" s="8">
        <v>1566</v>
      </c>
      <c r="F457" s="9">
        <f t="shared" si="387"/>
        <v>3.7086092715231889E-2</v>
      </c>
      <c r="G457" s="8">
        <v>1428</v>
      </c>
      <c r="H457" s="16">
        <f t="shared" ref="H457" si="393">G457/G456-1</f>
        <v>5.6338028169014009E-3</v>
      </c>
      <c r="I457" s="15">
        <f>VLOOKUP(A457,'SP500'!$E$2:$F$3700,2,FALSE)</f>
        <v>970.4</v>
      </c>
      <c r="J457" s="16">
        <f t="shared" si="345"/>
        <v>0.31011205616308879</v>
      </c>
      <c r="K457" s="17">
        <f t="shared" si="337"/>
        <v>0.25138571425622352</v>
      </c>
    </row>
    <row r="458" spans="1:11">
      <c r="A458" s="7">
        <v>35796</v>
      </c>
      <c r="B458" s="8">
        <v>1555</v>
      </c>
      <c r="C458" s="9">
        <f t="shared" si="386"/>
        <v>6.7994505494505475E-2</v>
      </c>
      <c r="D458" s="9">
        <f t="shared" si="330"/>
        <v>0.12518089725036186</v>
      </c>
      <c r="E458" s="8">
        <v>1525</v>
      </c>
      <c r="F458" s="9">
        <f t="shared" si="387"/>
        <v>-2.61813537675607E-2</v>
      </c>
      <c r="G458" s="8">
        <v>1316</v>
      </c>
      <c r="H458" s="16">
        <f t="shared" ref="H458" si="394">G458/G457-1</f>
        <v>-7.8431372549019662E-2</v>
      </c>
      <c r="I458" s="15">
        <f>VLOOKUP(A458,'SP500'!$E$2:$F$3700,2,FALSE)</f>
        <v>980.3</v>
      </c>
      <c r="J458" s="16">
        <f t="shared" si="345"/>
        <v>0.24688374459425066</v>
      </c>
      <c r="K458" s="17">
        <f t="shared" si="337"/>
        <v>4.3313754757352538E-2</v>
      </c>
    </row>
    <row r="459" spans="1:11">
      <c r="A459" s="7">
        <v>35827</v>
      </c>
      <c r="B459" s="8">
        <v>1647</v>
      </c>
      <c r="C459" s="9">
        <f t="shared" si="386"/>
        <v>5.9163987138263652E-2</v>
      </c>
      <c r="D459" s="9">
        <f t="shared" si="330"/>
        <v>0.13979238754325252</v>
      </c>
      <c r="E459" s="8">
        <v>1584</v>
      </c>
      <c r="F459" s="9">
        <f t="shared" si="387"/>
        <v>3.8688524590164031E-2</v>
      </c>
      <c r="G459" s="8">
        <v>1441</v>
      </c>
      <c r="H459" s="16">
        <f t="shared" ref="H459" si="395">G459/G458-1</f>
        <v>9.4984802431610893E-2</v>
      </c>
      <c r="I459" s="15">
        <f>VLOOKUP(A459,'SP500'!$E$2:$F$3700,2,FALSE)</f>
        <v>1049.3</v>
      </c>
      <c r="J459" s="16">
        <f t="shared" si="345"/>
        <v>0.32688416793120889</v>
      </c>
      <c r="K459" s="17">
        <f t="shared" si="337"/>
        <v>5.6960717622732013E-2</v>
      </c>
    </row>
    <row r="460" spans="1:11">
      <c r="A460" s="7">
        <v>35855</v>
      </c>
      <c r="B460" s="8">
        <v>1605</v>
      </c>
      <c r="C460" s="9">
        <f t="shared" si="386"/>
        <v>-2.5500910746812377E-2</v>
      </c>
      <c r="D460" s="9">
        <f t="shared" si="330"/>
        <v>0.11768802228412256</v>
      </c>
      <c r="E460" s="8">
        <v>1567</v>
      </c>
      <c r="F460" s="9">
        <f t="shared" si="387"/>
        <v>-1.0732323232323204E-2</v>
      </c>
      <c r="G460" s="8">
        <v>1477</v>
      </c>
      <c r="H460" s="16">
        <f t="shared" ref="H460" si="396">G460/G459-1</f>
        <v>2.4982650936849371E-2</v>
      </c>
      <c r="I460" s="15">
        <f>VLOOKUP(A460,'SP500'!$E$2:$F$3700,2,FALSE)</f>
        <v>1101.8</v>
      </c>
      <c r="J460" s="16">
        <f t="shared" si="345"/>
        <v>0.45528992207106045</v>
      </c>
      <c r="K460" s="17">
        <f t="shared" si="337"/>
        <v>0.19367041287537959</v>
      </c>
    </row>
    <row r="461" spans="1:11">
      <c r="A461" s="7">
        <v>35886</v>
      </c>
      <c r="B461" s="8">
        <v>1547</v>
      </c>
      <c r="C461" s="9">
        <f t="shared" si="386"/>
        <v>-3.6137071651090369E-2</v>
      </c>
      <c r="D461" s="9">
        <f t="shared" si="330"/>
        <v>8.8669950738916148E-2</v>
      </c>
      <c r="E461" s="8">
        <v>1540</v>
      </c>
      <c r="F461" s="9">
        <f t="shared" si="387"/>
        <v>-1.7230376515634971E-2</v>
      </c>
      <c r="G461" s="8">
        <v>1498</v>
      </c>
      <c r="H461" s="16">
        <f t="shared" ref="H461" si="397">G461/G460-1</f>
        <v>1.4218009478673022E-2</v>
      </c>
      <c r="I461" s="15">
        <f>VLOOKUP(A461,'SP500'!$E$2:$F$3700,2,FALSE)</f>
        <v>1111.8</v>
      </c>
      <c r="J461" s="16">
        <f t="shared" si="345"/>
        <v>0.38749532010482968</v>
      </c>
      <c r="K461" s="17">
        <f t="shared" si="337"/>
        <v>0.13592511260189602</v>
      </c>
    </row>
    <row r="462" spans="1:11">
      <c r="A462" s="7">
        <v>35916</v>
      </c>
      <c r="B462" s="8">
        <v>1554</v>
      </c>
      <c r="C462" s="9">
        <f t="shared" si="386"/>
        <v>4.5248868778280382E-3</v>
      </c>
      <c r="D462" s="9">
        <f t="shared" si="330"/>
        <v>9.9009900990099098E-2</v>
      </c>
      <c r="E462" s="8">
        <v>1536</v>
      </c>
      <c r="F462" s="9">
        <f t="shared" si="387"/>
        <v>-2.5974025974025983E-3</v>
      </c>
      <c r="G462" s="8">
        <v>1465</v>
      </c>
      <c r="H462" s="16">
        <f t="shared" ref="H462" si="398">G462/G461-1</f>
        <v>-2.2029372496662258E-2</v>
      </c>
      <c r="I462" s="15">
        <f>VLOOKUP(A462,'SP500'!$E$2:$F$3700,2,FALSE)</f>
        <v>1090.8</v>
      </c>
      <c r="J462" s="16">
        <f t="shared" si="345"/>
        <v>0.28586584934575043</v>
      </c>
      <c r="K462" s="17">
        <f t="shared" si="337"/>
        <v>-7.0639808277577154E-2</v>
      </c>
    </row>
    <row r="463" spans="1:11">
      <c r="A463" s="7">
        <v>35947</v>
      </c>
      <c r="B463" s="8">
        <v>1551</v>
      </c>
      <c r="C463" s="9">
        <f t="shared" si="386"/>
        <v>-1.9305019305019266E-3</v>
      </c>
      <c r="D463" s="9">
        <f t="shared" ref="D463:D526" si="399">B463/B451-1</f>
        <v>0.10627674750356642</v>
      </c>
      <c r="E463" s="8">
        <v>1641</v>
      </c>
      <c r="F463" s="9">
        <f t="shared" si="387"/>
        <v>6.8359375E-2</v>
      </c>
      <c r="G463" s="8">
        <v>1467</v>
      </c>
      <c r="H463" s="16">
        <f t="shared" ref="H463" si="400">G463/G462-1</f>
        <v>1.3651877133105117E-3</v>
      </c>
      <c r="I463" s="15">
        <f>VLOOKUP(A463,'SP500'!$E$2:$F$3700,2,FALSE)</f>
        <v>1133.8</v>
      </c>
      <c r="J463" s="16">
        <f t="shared" si="345"/>
        <v>0.28098519941249567</v>
      </c>
      <c r="K463" s="17">
        <f t="shared" si="337"/>
        <v>-0.28027270890439865</v>
      </c>
    </row>
    <row r="464" spans="1:11">
      <c r="A464" s="7">
        <v>35977</v>
      </c>
      <c r="B464" s="8">
        <v>1610</v>
      </c>
      <c r="C464" s="9">
        <f t="shared" si="386"/>
        <v>3.80399742101869E-2</v>
      </c>
      <c r="D464" s="9">
        <f t="shared" si="399"/>
        <v>0.11805555555555558</v>
      </c>
      <c r="E464" s="8">
        <v>1698</v>
      </c>
      <c r="F464" s="9">
        <f t="shared" si="387"/>
        <v>3.4734917733089565E-2</v>
      </c>
      <c r="G464" s="8">
        <v>1552</v>
      </c>
      <c r="H464" s="16">
        <f t="shared" ref="H464" si="401">G464/G463-1</f>
        <v>5.7941376959781854E-2</v>
      </c>
      <c r="I464" s="15">
        <f>VLOOKUP(A464,'SP500'!$E$2:$F$3700,2,FALSE)</f>
        <v>1120.7</v>
      </c>
      <c r="J464" s="16">
        <f t="shared" si="345"/>
        <v>0.17436864717594069</v>
      </c>
      <c r="K464" s="17">
        <f t="shared" si="337"/>
        <v>-0.44134113149720211</v>
      </c>
    </row>
    <row r="465" spans="1:11">
      <c r="A465" s="7">
        <v>36008</v>
      </c>
      <c r="B465" s="8">
        <v>1654</v>
      </c>
      <c r="C465" s="9">
        <f t="shared" si="386"/>
        <v>2.7329192546583947E-2</v>
      </c>
      <c r="D465" s="9">
        <f t="shared" si="399"/>
        <v>0.14147688060731545</v>
      </c>
      <c r="E465" s="8">
        <v>1614</v>
      </c>
      <c r="F465" s="9">
        <f t="shared" si="387"/>
        <v>-4.9469964664310973E-2</v>
      </c>
      <c r="G465" s="8">
        <v>1521</v>
      </c>
      <c r="H465" s="16">
        <f t="shared" ref="H465" si="402">G465/G464-1</f>
        <v>-1.9974226804123751E-2</v>
      </c>
      <c r="I465" s="15">
        <f>VLOOKUP(A465,'SP500'!$E$2:$F$3700,2,FALSE)</f>
        <v>957.3</v>
      </c>
      <c r="J465" s="16">
        <f t="shared" si="345"/>
        <v>6.4257921067259582E-2</v>
      </c>
      <c r="K465" s="17">
        <f t="shared" si="337"/>
        <v>-0.36822758629293345</v>
      </c>
    </row>
    <row r="466" spans="1:11">
      <c r="A466" s="7">
        <v>36039</v>
      </c>
      <c r="B466" s="8">
        <v>1577</v>
      </c>
      <c r="C466" s="9">
        <f t="shared" si="386"/>
        <v>-4.6553808948004871E-2</v>
      </c>
      <c r="D466" s="9">
        <f t="shared" si="399"/>
        <v>5.555555555555558E-2</v>
      </c>
      <c r="E466" s="8">
        <v>1582</v>
      </c>
      <c r="F466" s="9">
        <f t="shared" si="387"/>
        <v>-1.9826517967781898E-2</v>
      </c>
      <c r="G466" s="8">
        <v>1452</v>
      </c>
      <c r="H466" s="16">
        <f t="shared" ref="H466" si="403">G466/G465-1</f>
        <v>-4.5364891518737682E-2</v>
      </c>
      <c r="I466" s="15">
        <f>VLOOKUP(A466,'SP500'!$E$2:$F$3700,2,FALSE)</f>
        <v>1017</v>
      </c>
      <c r="J466" s="16">
        <f t="shared" si="345"/>
        <v>7.3577536155388978E-2</v>
      </c>
      <c r="K466" s="17">
        <f t="shared" si="337"/>
        <v>-5.6125826487462435E-2</v>
      </c>
    </row>
    <row r="467" spans="1:11">
      <c r="A467" s="7">
        <v>36069</v>
      </c>
      <c r="B467" s="8">
        <v>1719</v>
      </c>
      <c r="C467" s="9">
        <f t="shared" si="386"/>
        <v>9.0044388078630355E-2</v>
      </c>
      <c r="D467" s="9">
        <f t="shared" si="399"/>
        <v>0.14676450967311538</v>
      </c>
      <c r="E467" s="8">
        <v>1715</v>
      </c>
      <c r="F467" s="9">
        <f t="shared" si="387"/>
        <v>8.4070796460177011E-2</v>
      </c>
      <c r="G467" s="8">
        <v>1452</v>
      </c>
      <c r="H467" s="16">
        <f t="shared" ref="H467" si="404">G467/G466-1</f>
        <v>0</v>
      </c>
      <c r="I467" s="15">
        <f>VLOOKUP(A467,'SP500'!$E$2:$F$3700,2,FALSE)</f>
        <v>1098.7</v>
      </c>
      <c r="J467" s="16">
        <f t="shared" si="345"/>
        <v>0.20129018150010936</v>
      </c>
      <c r="K467" s="17">
        <f t="shared" si="337"/>
        <v>-6.0833109046986633E-2</v>
      </c>
    </row>
    <row r="468" spans="1:11">
      <c r="A468" s="7">
        <v>36100</v>
      </c>
      <c r="B468" s="8">
        <v>1672</v>
      </c>
      <c r="C468" s="9">
        <f t="shared" si="386"/>
        <v>-2.7341477603257669E-2</v>
      </c>
      <c r="D468" s="9">
        <f t="shared" si="399"/>
        <v>0.13818924438393454</v>
      </c>
      <c r="E468" s="8">
        <v>1660</v>
      </c>
      <c r="F468" s="9">
        <f t="shared" si="387"/>
        <v>-3.2069970845481022E-2</v>
      </c>
      <c r="G468" s="8">
        <v>1604</v>
      </c>
      <c r="H468" s="16">
        <f t="shared" ref="H468" si="405">G468/G467-1</f>
        <v>0.10468319559228645</v>
      </c>
      <c r="I468" s="15">
        <f>VLOOKUP(A468,'SP500'!$E$2:$F$3700,2,FALSE)</f>
        <v>1163.5999999999999</v>
      </c>
      <c r="J468" s="16">
        <f t="shared" si="345"/>
        <v>0.21791919614821009</v>
      </c>
      <c r="K468" s="17">
        <f t="shared" ref="K468:K531" si="406">CORREL(J456:J468,D456:D468)</f>
        <v>-8.5871872958988141E-2</v>
      </c>
    </row>
    <row r="469" spans="1:11">
      <c r="A469" s="7">
        <v>36130</v>
      </c>
      <c r="B469" s="8">
        <v>1742</v>
      </c>
      <c r="C469" s="9">
        <f t="shared" si="386"/>
        <v>4.1866028708134051E-2</v>
      </c>
      <c r="D469" s="9">
        <f t="shared" si="399"/>
        <v>0.1964285714285714</v>
      </c>
      <c r="E469" s="8">
        <v>1792</v>
      </c>
      <c r="F469" s="9">
        <f t="shared" si="387"/>
        <v>7.9518072289156638E-2</v>
      </c>
      <c r="G469" s="8">
        <v>1433</v>
      </c>
      <c r="H469" s="16">
        <f t="shared" ref="H469" si="407">G469/G468-1</f>
        <v>-0.10660847880299251</v>
      </c>
      <c r="I469" s="15">
        <f>VLOOKUP(A469,'SP500'!$E$2:$F$3700,2,FALSE)</f>
        <v>1229.2</v>
      </c>
      <c r="J469" s="16">
        <f t="shared" si="345"/>
        <v>0.26669414674361103</v>
      </c>
      <c r="K469" s="17">
        <f t="shared" si="406"/>
        <v>-4.7659088534078867E-2</v>
      </c>
    </row>
    <row r="470" spans="1:11">
      <c r="A470" s="7">
        <v>36161</v>
      </c>
      <c r="B470" s="8">
        <v>1732</v>
      </c>
      <c r="C470" s="9">
        <f t="shared" si="386"/>
        <v>-5.7405281285878296E-3</v>
      </c>
      <c r="D470" s="9">
        <f t="shared" si="399"/>
        <v>0.11382636655948564</v>
      </c>
      <c r="E470" s="8">
        <v>1748</v>
      </c>
      <c r="F470" s="9">
        <f t="shared" si="387"/>
        <v>-2.4553571428571397E-2</v>
      </c>
      <c r="G470" s="8">
        <v>1599</v>
      </c>
      <c r="H470" s="16">
        <f t="shared" ref="H470" si="408">G470/G469-1</f>
        <v>0.11584089323098401</v>
      </c>
      <c r="I470" s="15">
        <f>VLOOKUP(A470,'SP500'!$E$2:$F$3700,2,FALSE)</f>
        <v>1279.5999999999999</v>
      </c>
      <c r="J470" s="16">
        <f t="shared" si="345"/>
        <v>0.30531469958176061</v>
      </c>
      <c r="K470" s="17">
        <f t="shared" si="406"/>
        <v>4.5801016233169865E-2</v>
      </c>
    </row>
    <row r="471" spans="1:11">
      <c r="A471" s="7">
        <v>36192</v>
      </c>
      <c r="B471" s="8">
        <v>1720</v>
      </c>
      <c r="C471" s="9">
        <f t="shared" si="386"/>
        <v>-6.9284064665127154E-3</v>
      </c>
      <c r="D471" s="9">
        <f t="shared" si="399"/>
        <v>4.4323011536126389E-2</v>
      </c>
      <c r="E471" s="8">
        <v>1670</v>
      </c>
      <c r="F471" s="9">
        <f t="shared" si="387"/>
        <v>-4.4622425629290641E-2</v>
      </c>
      <c r="G471" s="8">
        <v>1459</v>
      </c>
      <c r="H471" s="16">
        <f t="shared" ref="H471" si="409">G471/G470-1</f>
        <v>-8.7554721701063154E-2</v>
      </c>
      <c r="I471" s="15">
        <f>VLOOKUP(A471,'SP500'!$E$2:$F$3700,2,FALSE)</f>
        <v>1238.3</v>
      </c>
      <c r="J471" s="16">
        <f t="shared" si="345"/>
        <v>0.18012008005336888</v>
      </c>
      <c r="K471" s="17">
        <f t="shared" si="406"/>
        <v>0.13559253548061007</v>
      </c>
    </row>
    <row r="472" spans="1:11">
      <c r="A472" s="7">
        <v>36220</v>
      </c>
      <c r="B472" s="8">
        <v>1665</v>
      </c>
      <c r="C472" s="9">
        <f t="shared" si="386"/>
        <v>-3.1976744186046457E-2</v>
      </c>
      <c r="D472" s="9">
        <f t="shared" si="399"/>
        <v>3.7383177570093462E-2</v>
      </c>
      <c r="E472" s="8">
        <v>1710</v>
      </c>
      <c r="F472" s="9">
        <f t="shared" si="387"/>
        <v>2.39520958083832E-2</v>
      </c>
      <c r="G472" s="8">
        <v>1673</v>
      </c>
      <c r="H472" s="16">
        <f t="shared" ref="H472" si="410">G472/G471-1</f>
        <v>0.14667580534612745</v>
      </c>
      <c r="I472" s="15">
        <f>VLOOKUP(A472,'SP500'!$E$2:$F$3700,2,FALSE)</f>
        <v>1286.4000000000001</v>
      </c>
      <c r="J472" s="16">
        <f t="shared" si="345"/>
        <v>0.16754401887819936</v>
      </c>
      <c r="K472" s="17">
        <f t="shared" si="406"/>
        <v>0.17440183246458971</v>
      </c>
    </row>
    <row r="473" spans="1:11">
      <c r="A473" s="7">
        <v>36251</v>
      </c>
      <c r="B473" s="8">
        <v>1600</v>
      </c>
      <c r="C473" s="9">
        <f t="shared" si="386"/>
        <v>-3.9039039039039047E-2</v>
      </c>
      <c r="D473" s="9">
        <f t="shared" si="399"/>
        <v>3.4259857789269654E-2</v>
      </c>
      <c r="E473" s="8">
        <v>1553</v>
      </c>
      <c r="F473" s="9">
        <f t="shared" si="387"/>
        <v>-9.1812865497076013E-2</v>
      </c>
      <c r="G473" s="8">
        <v>1580</v>
      </c>
      <c r="H473" s="16">
        <f t="shared" ref="H473" si="411">G473/G472-1</f>
        <v>-5.5588762701733407E-2</v>
      </c>
      <c r="I473" s="15">
        <f>VLOOKUP(A473,'SP500'!$E$2:$F$3700,2,FALSE)</f>
        <v>1335.2</v>
      </c>
      <c r="J473" s="16">
        <f t="shared" si="345"/>
        <v>0.20093542003957565</v>
      </c>
      <c r="K473" s="17">
        <f t="shared" si="406"/>
        <v>0.17375476479764204</v>
      </c>
    </row>
    <row r="474" spans="1:11">
      <c r="A474" s="7">
        <v>36281</v>
      </c>
      <c r="B474" s="8">
        <v>1640</v>
      </c>
      <c r="C474" s="9">
        <f t="shared" si="386"/>
        <v>2.4999999999999911E-2</v>
      </c>
      <c r="D474" s="9">
        <f t="shared" si="399"/>
        <v>5.5341055341055378E-2</v>
      </c>
      <c r="E474" s="8">
        <v>1611</v>
      </c>
      <c r="F474" s="9">
        <f t="shared" si="387"/>
        <v>3.7347070186735332E-2</v>
      </c>
      <c r="G474" s="8">
        <v>1623</v>
      </c>
      <c r="H474" s="16">
        <f t="shared" ref="H474" si="412">G474/G473-1</f>
        <v>2.7215189873417645E-2</v>
      </c>
      <c r="I474" s="15">
        <f>VLOOKUP(A474,'SP500'!$E$2:$F$3700,2,FALSE)</f>
        <v>1301.8</v>
      </c>
      <c r="J474" s="16">
        <f t="shared" si="345"/>
        <v>0.19343601026769353</v>
      </c>
      <c r="K474" s="17">
        <f t="shared" si="406"/>
        <v>0.26589070892656663</v>
      </c>
    </row>
    <row r="475" spans="1:11">
      <c r="A475" s="7">
        <v>36312</v>
      </c>
      <c r="B475" s="8">
        <v>1702</v>
      </c>
      <c r="C475" s="9">
        <f t="shared" si="386"/>
        <v>3.7804878048780521E-2</v>
      </c>
      <c r="D475" s="9">
        <f t="shared" si="399"/>
        <v>9.7356544165054792E-2</v>
      </c>
      <c r="E475" s="8">
        <v>1559</v>
      </c>
      <c r="F475" s="9">
        <f t="shared" si="387"/>
        <v>-3.2278088144009898E-2</v>
      </c>
      <c r="G475" s="8">
        <v>1648</v>
      </c>
      <c r="H475" s="16">
        <f t="shared" ref="H475" si="413">G475/G474-1</f>
        <v>1.5403573629081846E-2</v>
      </c>
      <c r="I475" s="15">
        <f>VLOOKUP(A475,'SP500'!$E$2:$F$3700,2,FALSE)</f>
        <v>1372.7</v>
      </c>
      <c r="J475" s="16">
        <f t="shared" ref="J475:J538" si="414">IFERROR(I475/I463-1,"")</f>
        <v>0.21070735579467281</v>
      </c>
      <c r="K475" s="17">
        <f t="shared" si="406"/>
        <v>0.28179908713636831</v>
      </c>
    </row>
    <row r="476" spans="1:11">
      <c r="A476" s="7">
        <v>36342</v>
      </c>
      <c r="B476" s="8">
        <v>1682</v>
      </c>
      <c r="C476" s="9">
        <f t="shared" si="386"/>
        <v>-1.1750881316098694E-2</v>
      </c>
      <c r="D476" s="9">
        <f t="shared" si="399"/>
        <v>4.4720496894409933E-2</v>
      </c>
      <c r="E476" s="8">
        <v>1669</v>
      </c>
      <c r="F476" s="9">
        <f t="shared" si="387"/>
        <v>7.0558050032071939E-2</v>
      </c>
      <c r="G476" s="8">
        <v>1597</v>
      </c>
      <c r="H476" s="16">
        <f t="shared" ref="H476" si="415">G476/G475-1</f>
        <v>-3.0946601941747587E-2</v>
      </c>
      <c r="I476" s="15">
        <f>VLOOKUP(A476,'SP500'!$E$2:$F$3700,2,FALSE)</f>
        <v>1328.7</v>
      </c>
      <c r="J476" s="16">
        <f t="shared" si="414"/>
        <v>0.18559828678504497</v>
      </c>
      <c r="K476" s="17">
        <f t="shared" si="406"/>
        <v>0.27713681471769613</v>
      </c>
    </row>
    <row r="477" spans="1:11">
      <c r="A477" s="7">
        <v>36373</v>
      </c>
      <c r="B477" s="8">
        <v>1671</v>
      </c>
      <c r="C477" s="9">
        <f t="shared" si="386"/>
        <v>-6.5398335315101086E-3</v>
      </c>
      <c r="D477" s="9">
        <f t="shared" si="399"/>
        <v>1.0278113663845234E-2</v>
      </c>
      <c r="E477" s="8">
        <v>1648</v>
      </c>
      <c r="F477" s="9">
        <f t="shared" si="387"/>
        <v>-1.2582384661473989E-2</v>
      </c>
      <c r="G477" s="8">
        <v>1563</v>
      </c>
      <c r="H477" s="16">
        <f t="shared" ref="H477" si="416">G477/G476-1</f>
        <v>-2.1289918597370061E-2</v>
      </c>
      <c r="I477" s="15">
        <f>VLOOKUP(A477,'SP500'!$E$2:$F$3700,2,FALSE)</f>
        <v>1320.4</v>
      </c>
      <c r="J477" s="16">
        <f t="shared" si="414"/>
        <v>0.3792959364880395</v>
      </c>
      <c r="K477" s="17">
        <f t="shared" si="406"/>
        <v>-4.6763208182135772E-2</v>
      </c>
    </row>
    <row r="478" spans="1:11">
      <c r="A478" s="7">
        <v>36404</v>
      </c>
      <c r="B478" s="8">
        <v>1551</v>
      </c>
      <c r="C478" s="9">
        <f t="shared" si="386"/>
        <v>-7.1813285457809739E-2</v>
      </c>
      <c r="D478" s="9">
        <f t="shared" si="399"/>
        <v>-1.6487000634115456E-2</v>
      </c>
      <c r="E478" s="8">
        <v>1635</v>
      </c>
      <c r="F478" s="9">
        <f t="shared" si="387"/>
        <v>-7.8883495145630755E-3</v>
      </c>
      <c r="G478" s="8">
        <v>1643</v>
      </c>
      <c r="H478" s="16">
        <f t="shared" ref="H478" si="417">G478/G477-1</f>
        <v>5.1183621241202903E-2</v>
      </c>
      <c r="I478" s="15">
        <f>VLOOKUP(A478,'SP500'!$E$2:$F$3700,2,FALSE)</f>
        <v>1282.7</v>
      </c>
      <c r="J478" s="16">
        <f t="shared" si="414"/>
        <v>0.26125860373647991</v>
      </c>
      <c r="K478" s="17">
        <f t="shared" si="406"/>
        <v>2.9482154806213176E-2</v>
      </c>
    </row>
    <row r="479" spans="1:11">
      <c r="A479" s="7">
        <v>36434</v>
      </c>
      <c r="B479" s="8">
        <v>1649</v>
      </c>
      <c r="C479" s="9">
        <f t="shared" si="386"/>
        <v>6.3185041908446093E-2</v>
      </c>
      <c r="D479" s="9">
        <f t="shared" si="399"/>
        <v>-4.0721349621873237E-2</v>
      </c>
      <c r="E479" s="8">
        <v>1608</v>
      </c>
      <c r="F479" s="9">
        <f t="shared" si="387"/>
        <v>-1.6513761467889854E-2</v>
      </c>
      <c r="G479" s="8">
        <v>1593</v>
      </c>
      <c r="H479" s="16">
        <f t="shared" ref="H479" si="418">G479/G478-1</f>
        <v>-3.043213633597075E-2</v>
      </c>
      <c r="I479" s="15">
        <f>VLOOKUP(A479,'SP500'!$E$2:$F$3700,2,FALSE)</f>
        <v>1362.9</v>
      </c>
      <c r="J479" s="16">
        <f t="shared" si="414"/>
        <v>0.240466005278966</v>
      </c>
      <c r="K479" s="17">
        <f t="shared" si="406"/>
        <v>-4.7261324695012458E-2</v>
      </c>
    </row>
    <row r="480" spans="1:11">
      <c r="A480" s="7">
        <v>36465</v>
      </c>
      <c r="B480" s="8">
        <v>1672</v>
      </c>
      <c r="C480" s="9">
        <f t="shared" si="386"/>
        <v>1.3947847180109108E-2</v>
      </c>
      <c r="D480" s="9">
        <f t="shared" si="399"/>
        <v>0</v>
      </c>
      <c r="E480" s="8">
        <v>1648</v>
      </c>
      <c r="F480" s="9">
        <f t="shared" si="387"/>
        <v>2.4875621890547261E-2</v>
      </c>
      <c r="G480" s="8">
        <v>1596</v>
      </c>
      <c r="H480" s="16">
        <f t="shared" ref="H480" si="419">G480/G479-1</f>
        <v>1.8832391713747842E-3</v>
      </c>
      <c r="I480" s="15">
        <f>VLOOKUP(A480,'SP500'!$E$2:$F$3700,2,FALSE)</f>
        <v>1388.9</v>
      </c>
      <c r="J480" s="16">
        <f t="shared" si="414"/>
        <v>0.19362323822619465</v>
      </c>
      <c r="K480" s="17">
        <f t="shared" si="406"/>
        <v>5.4169647189493131E-2</v>
      </c>
    </row>
    <row r="481" spans="1:11">
      <c r="A481" s="7">
        <v>36495</v>
      </c>
      <c r="B481" s="8">
        <v>1683</v>
      </c>
      <c r="C481" s="9">
        <f t="shared" si="386"/>
        <v>6.5789473684210176E-3</v>
      </c>
      <c r="D481" s="9">
        <f t="shared" si="399"/>
        <v>-3.386911595866815E-2</v>
      </c>
      <c r="E481" s="8">
        <v>1708</v>
      </c>
      <c r="F481" s="9">
        <f t="shared" si="387"/>
        <v>3.6407766990291357E-2</v>
      </c>
      <c r="G481" s="8">
        <v>1659</v>
      </c>
      <c r="H481" s="16">
        <f t="shared" ref="H481" si="420">G481/G480-1</f>
        <v>3.9473684210526327E-2</v>
      </c>
      <c r="I481" s="15">
        <f>VLOOKUP(A481,'SP500'!$E$2:$F$3700,2,FALSE)</f>
        <v>1469.2</v>
      </c>
      <c r="J481" s="16">
        <f t="shared" si="414"/>
        <v>0.19524894240156199</v>
      </c>
      <c r="K481" s="17">
        <f t="shared" si="406"/>
        <v>0.13791384161483777</v>
      </c>
    </row>
    <row r="482" spans="1:11">
      <c r="A482" s="7">
        <v>36526</v>
      </c>
      <c r="B482" s="8">
        <v>1727</v>
      </c>
      <c r="C482" s="9">
        <f t="shared" si="386"/>
        <v>2.614379084967311E-2</v>
      </c>
      <c r="D482" s="9">
        <f t="shared" si="399"/>
        <v>-2.8868360277136684E-3</v>
      </c>
      <c r="E482" s="8">
        <v>1636</v>
      </c>
      <c r="F482" s="9">
        <f t="shared" si="387"/>
        <v>-4.2154566744730726E-2</v>
      </c>
      <c r="G482" s="8">
        <v>1574</v>
      </c>
      <c r="H482" s="16">
        <f t="shared" ref="H482" si="421">G482/G481-1</f>
        <v>-5.1235684147076577E-2</v>
      </c>
      <c r="I482" s="15">
        <f>VLOOKUP(A482,'SP500'!$E$2:$F$3700,2,FALSE)</f>
        <v>1394.5</v>
      </c>
      <c r="J482" s="16">
        <f t="shared" si="414"/>
        <v>8.9793685526727174E-2</v>
      </c>
      <c r="K482" s="17">
        <f t="shared" si="406"/>
        <v>0.10780526156901345</v>
      </c>
    </row>
    <row r="483" spans="1:11">
      <c r="A483" s="7">
        <v>36557</v>
      </c>
      <c r="B483" s="8">
        <v>1692</v>
      </c>
      <c r="C483" s="9">
        <f t="shared" si="386"/>
        <v>-2.0266357845975635E-2</v>
      </c>
      <c r="D483" s="9">
        <f t="shared" si="399"/>
        <v>-1.6279069767441867E-2</v>
      </c>
      <c r="E483" s="8">
        <v>1737</v>
      </c>
      <c r="F483" s="9">
        <f t="shared" si="387"/>
        <v>6.1735941320293364E-2</v>
      </c>
      <c r="G483" s="8">
        <v>1677</v>
      </c>
      <c r="H483" s="16">
        <f t="shared" ref="H483" si="422">G483/G482-1</f>
        <v>6.5438373570521069E-2</v>
      </c>
      <c r="I483" s="15">
        <f>VLOOKUP(A483,'SP500'!$E$2:$F$3700,2,FALSE)</f>
        <v>1366.4</v>
      </c>
      <c r="J483" s="16">
        <f t="shared" si="414"/>
        <v>0.10344827586206917</v>
      </c>
      <c r="K483" s="17">
        <f t="shared" si="406"/>
        <v>-2.3963368178258154E-2</v>
      </c>
    </row>
    <row r="484" spans="1:11">
      <c r="A484" s="7">
        <v>36586</v>
      </c>
      <c r="B484" s="8">
        <v>1651</v>
      </c>
      <c r="C484" s="9">
        <f t="shared" si="386"/>
        <v>-2.4231678486997588E-2</v>
      </c>
      <c r="D484" s="9">
        <f t="shared" si="399"/>
        <v>-8.4084084084083965E-3</v>
      </c>
      <c r="E484" s="8">
        <v>1604</v>
      </c>
      <c r="F484" s="9">
        <f t="shared" si="387"/>
        <v>-7.6568796776050663E-2</v>
      </c>
      <c r="G484" s="8">
        <v>1704</v>
      </c>
      <c r="H484" s="16">
        <f t="shared" ref="H484" si="423">G484/G483-1</f>
        <v>1.610017889087656E-2</v>
      </c>
      <c r="I484" s="15">
        <f>VLOOKUP(A484,'SP500'!$E$2:$F$3700,2,FALSE)</f>
        <v>1498.6</v>
      </c>
      <c r="J484" s="16">
        <f t="shared" si="414"/>
        <v>0.16495646766169147</v>
      </c>
      <c r="K484" s="17">
        <f t="shared" si="406"/>
        <v>1.6317441445709301E-2</v>
      </c>
    </row>
    <row r="485" spans="1:11">
      <c r="A485" s="7">
        <v>36617</v>
      </c>
      <c r="B485" s="8">
        <v>1597</v>
      </c>
      <c r="C485" s="9">
        <f t="shared" si="386"/>
        <v>-3.2707450030284635E-2</v>
      </c>
      <c r="D485" s="9">
        <f t="shared" si="399"/>
        <v>-1.87499999999996E-3</v>
      </c>
      <c r="E485" s="8">
        <v>1626</v>
      </c>
      <c r="F485" s="9">
        <f t="shared" si="387"/>
        <v>1.3715710723191998E-2</v>
      </c>
      <c r="G485" s="8">
        <v>1610</v>
      </c>
      <c r="H485" s="16">
        <f t="shared" ref="H485" si="424">G485/G484-1</f>
        <v>-5.5164319248826255E-2</v>
      </c>
      <c r="I485" s="15">
        <f>VLOOKUP(A485,'SP500'!$E$2:$F$3700,2,FALSE)</f>
        <v>1452.4</v>
      </c>
      <c r="J485" s="16">
        <f t="shared" si="414"/>
        <v>8.7777112043139649E-2</v>
      </c>
      <c r="K485" s="17">
        <f t="shared" si="406"/>
        <v>7.3945839907827215E-2</v>
      </c>
    </row>
    <row r="486" spans="1:11">
      <c r="A486" s="7">
        <v>36647</v>
      </c>
      <c r="B486" s="8">
        <v>1543</v>
      </c>
      <c r="C486" s="9">
        <f t="shared" si="386"/>
        <v>-3.3813400125234816E-2</v>
      </c>
      <c r="D486" s="9">
        <f t="shared" si="399"/>
        <v>-5.9146341463414687E-2</v>
      </c>
      <c r="E486" s="8">
        <v>1575</v>
      </c>
      <c r="F486" s="9">
        <f t="shared" si="387"/>
        <v>-3.1365313653136551E-2</v>
      </c>
      <c r="G486" s="8">
        <v>1682</v>
      </c>
      <c r="H486" s="16">
        <f t="shared" ref="H486" si="425">G486/G485-1</f>
        <v>4.4720496894409933E-2</v>
      </c>
      <c r="I486" s="15">
        <f>VLOOKUP(A486,'SP500'!$E$2:$F$3700,2,FALSE)</f>
        <v>1420.6</v>
      </c>
      <c r="J486" s="16">
        <f t="shared" si="414"/>
        <v>9.1258257796896558E-2</v>
      </c>
      <c r="K486" s="17">
        <f t="shared" si="406"/>
        <v>0.20598079260038224</v>
      </c>
    </row>
    <row r="487" spans="1:11">
      <c r="A487" s="7">
        <v>36678</v>
      </c>
      <c r="B487" s="8">
        <v>1572</v>
      </c>
      <c r="C487" s="9">
        <f t="shared" si="386"/>
        <v>1.8794556059624101E-2</v>
      </c>
      <c r="D487" s="9">
        <f t="shared" si="399"/>
        <v>-7.6380728554641619E-2</v>
      </c>
      <c r="E487" s="8">
        <v>1559</v>
      </c>
      <c r="F487" s="9">
        <f t="shared" si="387"/>
        <v>-1.0158730158730145E-2</v>
      </c>
      <c r="G487" s="8">
        <v>1530</v>
      </c>
      <c r="H487" s="16">
        <f t="shared" ref="H487" si="426">G487/G486-1</f>
        <v>-9.0368608799048733E-2</v>
      </c>
      <c r="I487" s="15">
        <f>VLOOKUP(A487,'SP500'!$E$2:$F$3700,2,FALSE)</f>
        <v>1454.6</v>
      </c>
      <c r="J487" s="16">
        <f t="shared" si="414"/>
        <v>5.9663437021927557E-2</v>
      </c>
      <c r="K487" s="17">
        <f t="shared" si="406"/>
        <v>0.34944511259921746</v>
      </c>
    </row>
    <row r="488" spans="1:11">
      <c r="A488" s="7">
        <v>36708</v>
      </c>
      <c r="B488" s="8">
        <v>1542</v>
      </c>
      <c r="C488" s="9">
        <f t="shared" si="386"/>
        <v>-1.9083969465648831E-2</v>
      </c>
      <c r="D488" s="9">
        <f t="shared" si="399"/>
        <v>-8.3234244946492231E-2</v>
      </c>
      <c r="E488" s="8">
        <v>1463</v>
      </c>
      <c r="F488" s="9">
        <f t="shared" si="387"/>
        <v>-6.1577934573444515E-2</v>
      </c>
      <c r="G488" s="8">
        <v>1495</v>
      </c>
      <c r="H488" s="16">
        <f t="shared" ref="H488" si="427">G488/G487-1</f>
        <v>-2.2875816993464082E-2</v>
      </c>
      <c r="I488" s="15">
        <f>VLOOKUP(A488,'SP500'!$E$2:$F$3700,2,FALSE)</f>
        <v>1430.8</v>
      </c>
      <c r="J488" s="16">
        <f t="shared" si="414"/>
        <v>7.684202604049073E-2</v>
      </c>
      <c r="K488" s="17">
        <f t="shared" si="406"/>
        <v>0.45509219305242699</v>
      </c>
    </row>
    <row r="489" spans="1:11">
      <c r="A489" s="7">
        <v>36739</v>
      </c>
      <c r="B489" s="8">
        <v>1552</v>
      </c>
      <c r="C489" s="9">
        <f t="shared" si="386"/>
        <v>6.4850843060959562E-3</v>
      </c>
      <c r="D489" s="9">
        <f t="shared" si="399"/>
        <v>-7.1214841412327923E-2</v>
      </c>
      <c r="E489" s="8">
        <v>1541</v>
      </c>
      <c r="F489" s="9">
        <f t="shared" si="387"/>
        <v>5.3315105946684982E-2</v>
      </c>
      <c r="G489" s="8">
        <v>1573</v>
      </c>
      <c r="H489" s="16">
        <f t="shared" ref="H489" si="428">G489/G488-1</f>
        <v>5.2173913043478182E-2</v>
      </c>
      <c r="I489" s="15">
        <f>VLOOKUP(A489,'SP500'!$E$2:$F$3700,2,FALSE)</f>
        <v>1517.7</v>
      </c>
      <c r="J489" s="16">
        <f t="shared" si="414"/>
        <v>0.1494244168433807</v>
      </c>
      <c r="K489" s="17">
        <f t="shared" si="406"/>
        <v>0.47830352020766986</v>
      </c>
    </row>
    <row r="490" spans="1:11">
      <c r="A490" s="7">
        <v>36770</v>
      </c>
      <c r="B490" s="8">
        <v>1570</v>
      </c>
      <c r="C490" s="9">
        <f t="shared" si="386"/>
        <v>1.1597938144329856E-2</v>
      </c>
      <c r="D490" s="9">
        <f t="shared" si="399"/>
        <v>1.2250161186331487E-2</v>
      </c>
      <c r="E490" s="8">
        <v>1507</v>
      </c>
      <c r="F490" s="9">
        <f t="shared" si="387"/>
        <v>-2.2063595068137598E-2</v>
      </c>
      <c r="G490" s="8">
        <v>1528</v>
      </c>
      <c r="H490" s="16">
        <f t="shared" ref="H490" si="429">G490/G489-1</f>
        <v>-2.8607755880483143E-2</v>
      </c>
      <c r="I490" s="15">
        <f>VLOOKUP(A490,'SP500'!$E$2:$F$3700,2,FALSE)</f>
        <v>1436.5</v>
      </c>
      <c r="J490" s="16">
        <f t="shared" si="414"/>
        <v>0.11990332891556865</v>
      </c>
      <c r="K490" s="17">
        <f t="shared" si="406"/>
        <v>0.25256430145314096</v>
      </c>
    </row>
    <row r="491" spans="1:11">
      <c r="A491" s="7">
        <v>36800</v>
      </c>
      <c r="B491" s="8">
        <v>1577</v>
      </c>
      <c r="C491" s="9">
        <f t="shared" si="386"/>
        <v>4.4585987261147597E-3</v>
      </c>
      <c r="D491" s="9">
        <f t="shared" si="399"/>
        <v>-4.3662825955124274E-2</v>
      </c>
      <c r="E491" s="8">
        <v>1549</v>
      </c>
      <c r="F491" s="9">
        <f t="shared" si="387"/>
        <v>2.786994027869949E-2</v>
      </c>
      <c r="G491" s="8">
        <v>1513</v>
      </c>
      <c r="H491" s="16">
        <f t="shared" ref="H491" si="430">G491/G490-1</f>
        <v>-9.8167539267015602E-3</v>
      </c>
      <c r="I491" s="15">
        <f>VLOOKUP(A491,'SP500'!$E$2:$F$3700,2,FALSE)</f>
        <v>1429.4</v>
      </c>
      <c r="J491" s="16">
        <f t="shared" si="414"/>
        <v>4.8793014894709774E-2</v>
      </c>
      <c r="K491" s="17">
        <f t="shared" si="406"/>
        <v>0.23946115532026982</v>
      </c>
    </row>
    <row r="492" spans="1:11">
      <c r="A492" s="7">
        <v>36831</v>
      </c>
      <c r="B492" s="8">
        <v>1614</v>
      </c>
      <c r="C492" s="9">
        <f t="shared" si="386"/>
        <v>2.3462270133164154E-2</v>
      </c>
      <c r="D492" s="9">
        <f t="shared" si="399"/>
        <v>-3.4688995215310992E-2</v>
      </c>
      <c r="E492" s="8">
        <v>1551</v>
      </c>
      <c r="F492" s="9">
        <f t="shared" si="387"/>
        <v>1.2911555842478606E-3</v>
      </c>
      <c r="G492" s="8">
        <v>1539</v>
      </c>
      <c r="H492" s="16">
        <f t="shared" ref="H492" si="431">G492/G491-1</f>
        <v>1.7184401850627973E-2</v>
      </c>
      <c r="I492" s="15">
        <f>VLOOKUP(A492,'SP500'!$E$2:$F$3700,2,FALSE)</f>
        <v>1315</v>
      </c>
      <c r="J492" s="16">
        <f t="shared" si="414"/>
        <v>-5.3207574339405372E-2</v>
      </c>
      <c r="K492" s="17">
        <f t="shared" si="406"/>
        <v>0.26684505589216434</v>
      </c>
    </row>
    <row r="493" spans="1:11">
      <c r="A493" s="7">
        <v>36861</v>
      </c>
      <c r="B493" s="8">
        <v>1543</v>
      </c>
      <c r="C493" s="9">
        <f t="shared" si="386"/>
        <v>-4.3990086741016121E-2</v>
      </c>
      <c r="D493" s="9">
        <f t="shared" si="399"/>
        <v>-8.3184789067141995E-2</v>
      </c>
      <c r="E493" s="8">
        <v>1532</v>
      </c>
      <c r="F493" s="9">
        <f t="shared" si="387"/>
        <v>-1.2250161186331376E-2</v>
      </c>
      <c r="G493" s="8">
        <v>1521</v>
      </c>
      <c r="H493" s="16">
        <f t="shared" ref="H493" si="432">G493/G492-1</f>
        <v>-1.1695906432748537E-2</v>
      </c>
      <c r="I493" s="15">
        <f>VLOOKUP(A493,'SP500'!$E$2:$F$3700,2,FALSE)</f>
        <v>1320.3</v>
      </c>
      <c r="J493" s="16">
        <f t="shared" si="414"/>
        <v>-0.10134767220255925</v>
      </c>
      <c r="K493" s="17">
        <f t="shared" si="406"/>
        <v>0.3778267127846342</v>
      </c>
    </row>
    <row r="494" spans="1:11">
      <c r="A494" s="7">
        <v>36892</v>
      </c>
      <c r="B494" s="8">
        <v>1699</v>
      </c>
      <c r="C494" s="9">
        <f t="shared" si="386"/>
        <v>0.10110174983797804</v>
      </c>
      <c r="D494" s="9">
        <f t="shared" si="399"/>
        <v>-1.6213086276780531E-2</v>
      </c>
      <c r="E494" s="8">
        <v>1600</v>
      </c>
      <c r="F494" s="9">
        <f t="shared" si="387"/>
        <v>4.4386422976501416E-2</v>
      </c>
      <c r="G494" s="8">
        <v>1456</v>
      </c>
      <c r="H494" s="16">
        <f t="shared" ref="H494" si="433">G494/G493-1</f>
        <v>-4.2735042735042694E-2</v>
      </c>
      <c r="I494" s="15">
        <f>VLOOKUP(A494,'SP500'!$E$2:$F$3700,2,FALSE)</f>
        <v>1366</v>
      </c>
      <c r="J494" s="16">
        <f t="shared" si="414"/>
        <v>-2.0437432771602704E-2</v>
      </c>
      <c r="K494" s="17">
        <f t="shared" si="406"/>
        <v>0.3107854328263005</v>
      </c>
    </row>
    <row r="495" spans="1:11">
      <c r="A495" s="7">
        <v>36923</v>
      </c>
      <c r="B495" s="8">
        <v>1656</v>
      </c>
      <c r="C495" s="9">
        <f t="shared" si="386"/>
        <v>-2.5309005297233678E-2</v>
      </c>
      <c r="D495" s="9">
        <f t="shared" si="399"/>
        <v>-2.1276595744680882E-2</v>
      </c>
      <c r="E495" s="8">
        <v>1625</v>
      </c>
      <c r="F495" s="9">
        <f t="shared" si="387"/>
        <v>1.5625E-2</v>
      </c>
      <c r="G495" s="8">
        <v>1536</v>
      </c>
      <c r="H495" s="16">
        <f t="shared" ref="H495" si="434">G495/G494-1</f>
        <v>5.4945054945054972E-2</v>
      </c>
      <c r="I495" s="15">
        <f>VLOOKUP(A495,'SP500'!$E$2:$F$3700,2,FALSE)</f>
        <v>1239.9000000000001</v>
      </c>
      <c r="J495" s="16">
        <f t="shared" si="414"/>
        <v>-9.2579039812646369E-2</v>
      </c>
      <c r="K495" s="17">
        <f t="shared" si="406"/>
        <v>0.17871660071129766</v>
      </c>
    </row>
    <row r="496" spans="1:11">
      <c r="A496" s="7">
        <v>36951</v>
      </c>
      <c r="B496" s="8">
        <v>1659</v>
      </c>
      <c r="C496" s="9">
        <f t="shared" si="386"/>
        <v>1.8115942028984477E-3</v>
      </c>
      <c r="D496" s="9">
        <f t="shared" si="399"/>
        <v>4.8455481526348265E-3</v>
      </c>
      <c r="E496" s="8">
        <v>1590</v>
      </c>
      <c r="F496" s="9">
        <f t="shared" si="387"/>
        <v>-2.1538461538461506E-2</v>
      </c>
      <c r="G496" s="8">
        <v>1470</v>
      </c>
      <c r="H496" s="16">
        <f t="shared" ref="H496" si="435">G496/G495-1</f>
        <v>-4.296875E-2</v>
      </c>
      <c r="I496" s="15">
        <f>VLOOKUP(A496,'SP500'!$E$2:$F$3700,2,FALSE)</f>
        <v>1160.3</v>
      </c>
      <c r="J496" s="16">
        <f t="shared" si="414"/>
        <v>-0.22574402775924196</v>
      </c>
      <c r="K496" s="17">
        <f t="shared" si="406"/>
        <v>-0.13407412737391375</v>
      </c>
    </row>
    <row r="497" spans="1:11">
      <c r="A497" s="7">
        <v>36982</v>
      </c>
      <c r="B497" s="8">
        <v>1666</v>
      </c>
      <c r="C497" s="9">
        <f t="shared" si="386"/>
        <v>4.2194092827003704E-3</v>
      </c>
      <c r="D497" s="9">
        <f t="shared" si="399"/>
        <v>4.3206011271133438E-2</v>
      </c>
      <c r="E497" s="8">
        <v>1649</v>
      </c>
      <c r="F497" s="9">
        <f t="shared" si="387"/>
        <v>3.7106918238993813E-2</v>
      </c>
      <c r="G497" s="8">
        <v>1574</v>
      </c>
      <c r="H497" s="16">
        <f t="shared" ref="H497" si="436">G497/G496-1</f>
        <v>7.0748299319727925E-2</v>
      </c>
      <c r="I497" s="15">
        <f>VLOOKUP(A497,'SP500'!$E$2:$F$3700,2,FALSE)</f>
        <v>1249.5</v>
      </c>
      <c r="J497" s="16">
        <f t="shared" si="414"/>
        <v>-0.13969980721564312</v>
      </c>
      <c r="K497" s="17">
        <f t="shared" si="406"/>
        <v>-0.40005181255775074</v>
      </c>
    </row>
    <row r="498" spans="1:11">
      <c r="A498" s="7">
        <v>37012</v>
      </c>
      <c r="B498" s="8">
        <v>1665</v>
      </c>
      <c r="C498" s="9">
        <f t="shared" si="386"/>
        <v>-6.0024009603842909E-4</v>
      </c>
      <c r="D498" s="9">
        <f t="shared" si="399"/>
        <v>7.9066753078418595E-2</v>
      </c>
      <c r="E498" s="8">
        <v>1605</v>
      </c>
      <c r="F498" s="9">
        <f t="shared" si="387"/>
        <v>-2.6682838083687099E-2</v>
      </c>
      <c r="G498" s="8">
        <v>1497</v>
      </c>
      <c r="H498" s="16">
        <f t="shared" ref="H498" si="437">G498/G497-1</f>
        <v>-4.8919949174078825E-2</v>
      </c>
      <c r="I498" s="15">
        <f>VLOOKUP(A498,'SP500'!$E$2:$F$3700,2,FALSE)</f>
        <v>1255.8</v>
      </c>
      <c r="J498" s="16">
        <f t="shared" si="414"/>
        <v>-0.11600732085034493</v>
      </c>
      <c r="K498" s="17">
        <f t="shared" si="406"/>
        <v>-0.52385128860354735</v>
      </c>
    </row>
    <row r="499" spans="1:11">
      <c r="A499" s="7">
        <v>37043</v>
      </c>
      <c r="B499" s="8">
        <v>1626</v>
      </c>
      <c r="C499" s="9">
        <f t="shared" si="386"/>
        <v>-2.3423423423423406E-2</v>
      </c>
      <c r="D499" s="9">
        <f t="shared" si="399"/>
        <v>3.4351145038167941E-2</v>
      </c>
      <c r="E499" s="8">
        <v>1636</v>
      </c>
      <c r="F499" s="9">
        <f t="shared" si="387"/>
        <v>1.9314641744548222E-2</v>
      </c>
      <c r="G499" s="8">
        <v>1654</v>
      </c>
      <c r="H499" s="16">
        <f t="shared" ref="H499" si="438">G499/G498-1</f>
        <v>0.10487641950567794</v>
      </c>
      <c r="I499" s="15">
        <f>VLOOKUP(A499,'SP500'!$E$2:$F$3700,2,FALSE)</f>
        <v>1224.4000000000001</v>
      </c>
      <c r="J499" s="16">
        <f t="shared" si="414"/>
        <v>-0.15825656537879818</v>
      </c>
      <c r="K499" s="17">
        <f t="shared" si="406"/>
        <v>-0.54849018654776349</v>
      </c>
    </row>
    <row r="500" spans="1:11">
      <c r="A500" s="7">
        <v>37073</v>
      </c>
      <c r="B500" s="8">
        <v>1598</v>
      </c>
      <c r="C500" s="9">
        <f t="shared" si="386"/>
        <v>-1.7220172201722006E-2</v>
      </c>
      <c r="D500" s="9">
        <f t="shared" si="399"/>
        <v>3.6316472114137577E-2</v>
      </c>
      <c r="E500" s="8">
        <v>1670</v>
      </c>
      <c r="F500" s="9">
        <f t="shared" si="387"/>
        <v>2.0782396088019572E-2</v>
      </c>
      <c r="G500" s="8">
        <v>1582</v>
      </c>
      <c r="H500" s="16">
        <f t="shared" ref="H500" si="439">G500/G499-1</f>
        <v>-4.3530834340991587E-2</v>
      </c>
      <c r="I500" s="15">
        <f>VLOOKUP(A500,'SP500'!$E$2:$F$3700,2,FALSE)</f>
        <v>1211.2</v>
      </c>
      <c r="J500" s="16">
        <f t="shared" si="414"/>
        <v>-0.15348057031031581</v>
      </c>
      <c r="K500" s="17">
        <f t="shared" si="406"/>
        <v>-0.54700018361823088</v>
      </c>
    </row>
    <row r="501" spans="1:11">
      <c r="A501" s="7">
        <v>37104</v>
      </c>
      <c r="B501" s="8">
        <v>1615</v>
      </c>
      <c r="C501" s="9">
        <f t="shared" si="386"/>
        <v>1.0638297872340496E-2</v>
      </c>
      <c r="D501" s="9">
        <f t="shared" si="399"/>
        <v>4.0592783505154717E-2</v>
      </c>
      <c r="E501" s="8">
        <v>1567</v>
      </c>
      <c r="F501" s="9">
        <f t="shared" si="387"/>
        <v>-6.1676646706586791E-2</v>
      </c>
      <c r="G501" s="8">
        <v>1615</v>
      </c>
      <c r="H501" s="16">
        <f t="shared" ref="H501" si="440">G501/G500-1</f>
        <v>2.0859671302149163E-2</v>
      </c>
      <c r="I501" s="15">
        <f>VLOOKUP(A501,'SP500'!$E$2:$F$3700,2,FALSE)</f>
        <v>1133.5999999999999</v>
      </c>
      <c r="J501" s="16">
        <f t="shared" si="414"/>
        <v>-0.25308031890360427</v>
      </c>
      <c r="K501" s="17">
        <f t="shared" si="406"/>
        <v>-0.52830883666470385</v>
      </c>
    </row>
    <row r="502" spans="1:11">
      <c r="A502" s="7">
        <v>37135</v>
      </c>
      <c r="B502" s="8">
        <v>1565</v>
      </c>
      <c r="C502" s="9">
        <f t="shared" si="386"/>
        <v>-3.0959752321981449E-2</v>
      </c>
      <c r="D502" s="9">
        <f t="shared" si="399"/>
        <v>-3.1847133757961776E-3</v>
      </c>
      <c r="E502" s="8">
        <v>1562</v>
      </c>
      <c r="F502" s="9">
        <f t="shared" si="387"/>
        <v>-3.1908104658583403E-3</v>
      </c>
      <c r="G502" s="8">
        <v>1551</v>
      </c>
      <c r="H502" s="16">
        <f t="shared" ref="H502" si="441">G502/G501-1</f>
        <v>-3.962848297213617E-2</v>
      </c>
      <c r="I502" s="15">
        <f>VLOOKUP(A502,'SP500'!$E$2:$F$3700,2,FALSE)</f>
        <v>1040.9000000000001</v>
      </c>
      <c r="J502" s="16">
        <f t="shared" si="414"/>
        <v>-0.2753915767490428</v>
      </c>
      <c r="K502" s="17">
        <f t="shared" si="406"/>
        <v>-0.32542809645637588</v>
      </c>
    </row>
    <row r="503" spans="1:11">
      <c r="A503" s="7">
        <v>37165</v>
      </c>
      <c r="B503" s="8">
        <v>1566</v>
      </c>
      <c r="C503" s="9">
        <f t="shared" si="386"/>
        <v>6.3897763578268929E-4</v>
      </c>
      <c r="D503" s="9">
        <f t="shared" si="399"/>
        <v>-6.9752694990488084E-3</v>
      </c>
      <c r="E503" s="8">
        <v>1540</v>
      </c>
      <c r="F503" s="9">
        <f t="shared" si="387"/>
        <v>-1.4084507042253502E-2</v>
      </c>
      <c r="G503" s="8">
        <v>1599</v>
      </c>
      <c r="H503" s="16">
        <f t="shared" ref="H503" si="442">G503/G502-1</f>
        <v>3.0947775628626717E-2</v>
      </c>
      <c r="I503" s="15">
        <f>VLOOKUP(A503,'SP500'!$E$2:$F$3700,2,FALSE)</f>
        <v>1059.8</v>
      </c>
      <c r="J503" s="16">
        <f t="shared" si="414"/>
        <v>-0.25857002938295792</v>
      </c>
      <c r="K503" s="17">
        <f t="shared" si="406"/>
        <v>-0.39712534095932922</v>
      </c>
    </row>
    <row r="504" spans="1:11">
      <c r="A504" s="7">
        <v>37196</v>
      </c>
      <c r="B504" s="8">
        <v>1651</v>
      </c>
      <c r="C504" s="9">
        <f t="shared" si="386"/>
        <v>5.4278416347381953E-2</v>
      </c>
      <c r="D504" s="9">
        <f t="shared" si="399"/>
        <v>2.2924411400247813E-2</v>
      </c>
      <c r="E504" s="8">
        <v>1602</v>
      </c>
      <c r="F504" s="9">
        <f t="shared" si="387"/>
        <v>4.0259740259740218E-2</v>
      </c>
      <c r="G504" s="8">
        <v>1555</v>
      </c>
      <c r="H504" s="16">
        <f t="shared" ref="H504" si="443">G504/G503-1</f>
        <v>-2.7517198248905528E-2</v>
      </c>
      <c r="I504" s="15">
        <f>VLOOKUP(A504,'SP500'!$E$2:$F$3700,2,FALSE)</f>
        <v>1139.5</v>
      </c>
      <c r="J504" s="16">
        <f t="shared" si="414"/>
        <v>-0.13346007604562737</v>
      </c>
      <c r="K504" s="17">
        <f t="shared" si="406"/>
        <v>-0.26787710792573205</v>
      </c>
    </row>
    <row r="505" spans="1:11">
      <c r="A505" s="7">
        <v>37226</v>
      </c>
      <c r="B505" s="8">
        <v>1680</v>
      </c>
      <c r="C505" s="9">
        <f t="shared" si="386"/>
        <v>1.7565112053301135E-2</v>
      </c>
      <c r="D505" s="9">
        <f t="shared" si="399"/>
        <v>8.8788075178224179E-2</v>
      </c>
      <c r="E505" s="8">
        <v>1568</v>
      </c>
      <c r="F505" s="9">
        <f t="shared" si="387"/>
        <v>-2.1223470661672961E-2</v>
      </c>
      <c r="G505" s="8">
        <v>1693</v>
      </c>
      <c r="H505" s="16">
        <f t="shared" ref="H505" si="444">G505/G504-1</f>
        <v>8.8745980707395589E-2</v>
      </c>
      <c r="I505" s="15">
        <f>VLOOKUP(A505,'SP500'!$E$2:$F$3700,2,FALSE)</f>
        <v>1148.0999999999999</v>
      </c>
      <c r="J505" s="16">
        <f t="shared" si="414"/>
        <v>-0.13042490343103841</v>
      </c>
      <c r="K505" s="17">
        <f t="shared" si="406"/>
        <v>-0.10035562666303889</v>
      </c>
    </row>
    <row r="506" spans="1:11">
      <c r="A506" s="7">
        <v>37257</v>
      </c>
      <c r="B506" s="8">
        <v>1665</v>
      </c>
      <c r="C506" s="9">
        <f t="shared" si="386"/>
        <v>-8.9285714285713969E-3</v>
      </c>
      <c r="D506" s="9">
        <f t="shared" si="399"/>
        <v>-2.0011771630370823E-2</v>
      </c>
      <c r="E506" s="8">
        <v>1698</v>
      </c>
      <c r="F506" s="9">
        <f t="shared" si="387"/>
        <v>8.2908163265306145E-2</v>
      </c>
      <c r="G506" s="8">
        <v>1632</v>
      </c>
      <c r="H506" s="16">
        <f t="shared" ref="H506" si="445">G506/G505-1</f>
        <v>-3.6030714707619649E-2</v>
      </c>
      <c r="I506" s="15">
        <f>VLOOKUP(A506,'SP500'!$E$2:$F$3700,2,FALSE)</f>
        <v>1130.2</v>
      </c>
      <c r="J506" s="16">
        <f t="shared" si="414"/>
        <v>-0.17262079062957536</v>
      </c>
      <c r="K506" s="17">
        <f t="shared" si="406"/>
        <v>7.8181334176836051E-2</v>
      </c>
    </row>
    <row r="507" spans="1:11">
      <c r="A507" s="7">
        <v>37288</v>
      </c>
      <c r="B507" s="8">
        <v>1787</v>
      </c>
      <c r="C507" s="9">
        <f t="shared" si="386"/>
        <v>7.3273273273273265E-2</v>
      </c>
      <c r="D507" s="9">
        <f t="shared" si="399"/>
        <v>7.9106280193236733E-2</v>
      </c>
      <c r="E507" s="8">
        <v>1829</v>
      </c>
      <c r="F507" s="9">
        <f t="shared" si="387"/>
        <v>7.7149587750294568E-2</v>
      </c>
      <c r="G507" s="8">
        <v>1671</v>
      </c>
      <c r="H507" s="16">
        <f t="shared" ref="H507" si="446">G507/G506-1</f>
        <v>2.3897058823529438E-2</v>
      </c>
      <c r="I507" s="15">
        <f>VLOOKUP(A507,'SP500'!$E$2:$F$3700,2,FALSE)</f>
        <v>1106.7</v>
      </c>
      <c r="J507" s="16">
        <f t="shared" si="414"/>
        <v>-0.10742801838857974</v>
      </c>
      <c r="K507" s="17">
        <f t="shared" si="406"/>
        <v>0.4230536388310171</v>
      </c>
    </row>
    <row r="508" spans="1:11">
      <c r="A508" s="7">
        <v>37316</v>
      </c>
      <c r="B508" s="8">
        <v>1691</v>
      </c>
      <c r="C508" s="9">
        <f t="shared" si="386"/>
        <v>-5.3721320649132598E-2</v>
      </c>
      <c r="D508" s="9">
        <f t="shared" si="399"/>
        <v>1.9288728149487566E-2</v>
      </c>
      <c r="E508" s="8">
        <v>1642</v>
      </c>
      <c r="F508" s="9">
        <f t="shared" si="387"/>
        <v>-0.10224166211044283</v>
      </c>
      <c r="G508" s="8">
        <v>1559</v>
      </c>
      <c r="H508" s="16">
        <f t="shared" ref="H508" si="447">G508/G507-1</f>
        <v>-6.7025733093955764E-2</v>
      </c>
      <c r="I508" s="15">
        <f>VLOOKUP(A508,'SP500'!$E$2:$F$3700,2,FALSE)</f>
        <v>1147.4000000000001</v>
      </c>
      <c r="J508" s="16">
        <f t="shared" si="414"/>
        <v>-1.111781435835546E-2</v>
      </c>
      <c r="K508" s="17">
        <f t="shared" si="406"/>
        <v>0.45627084143485264</v>
      </c>
    </row>
    <row r="509" spans="1:11">
      <c r="A509" s="7">
        <v>37347</v>
      </c>
      <c r="B509" s="8">
        <v>1669</v>
      </c>
      <c r="C509" s="9">
        <f t="shared" si="386"/>
        <v>-1.3010053222945017E-2</v>
      </c>
      <c r="D509" s="9">
        <f t="shared" si="399"/>
        <v>1.8007202881151763E-3</v>
      </c>
      <c r="E509" s="8">
        <v>1592</v>
      </c>
      <c r="F509" s="9">
        <f t="shared" si="387"/>
        <v>-3.0450669914738104E-2</v>
      </c>
      <c r="G509" s="8">
        <v>1625</v>
      </c>
      <c r="H509" s="16">
        <f t="shared" ref="H509" si="448">G509/G508-1</f>
        <v>4.2334830019243208E-2</v>
      </c>
      <c r="I509" s="15">
        <f>VLOOKUP(A509,'SP500'!$E$2:$F$3700,2,FALSE)</f>
        <v>1076.9000000000001</v>
      </c>
      <c r="J509" s="16">
        <f t="shared" si="414"/>
        <v>-0.13813525410164063</v>
      </c>
      <c r="K509" s="17">
        <f t="shared" si="406"/>
        <v>0.38459670379235678</v>
      </c>
    </row>
    <row r="510" spans="1:11">
      <c r="A510" s="7">
        <v>37377</v>
      </c>
      <c r="B510" s="8">
        <v>1716</v>
      </c>
      <c r="C510" s="9">
        <f t="shared" si="386"/>
        <v>2.8160575194727366E-2</v>
      </c>
      <c r="D510" s="9">
        <f t="shared" si="399"/>
        <v>3.063063063063054E-2</v>
      </c>
      <c r="E510" s="8">
        <v>1764</v>
      </c>
      <c r="F510" s="9">
        <f t="shared" si="387"/>
        <v>0.1080402010050252</v>
      </c>
      <c r="G510" s="8">
        <v>1705</v>
      </c>
      <c r="H510" s="16">
        <f t="shared" ref="H510" si="449">G510/G509-1</f>
        <v>4.9230769230769189E-2</v>
      </c>
      <c r="I510" s="15">
        <f>VLOOKUP(A510,'SP500'!$E$2:$F$3700,2,FALSE)</f>
        <v>1067.0999999999999</v>
      </c>
      <c r="J510" s="16">
        <f t="shared" si="414"/>
        <v>-0.15026278069756338</v>
      </c>
      <c r="K510" s="17">
        <f t="shared" si="406"/>
        <v>0.37984493485016041</v>
      </c>
    </row>
    <row r="511" spans="1:11">
      <c r="A511" s="7">
        <v>37408</v>
      </c>
      <c r="B511" s="8">
        <v>1758</v>
      </c>
      <c r="C511" s="9">
        <f t="shared" si="386"/>
        <v>2.4475524475524368E-2</v>
      </c>
      <c r="D511" s="9">
        <f t="shared" si="399"/>
        <v>8.1180811808118092E-2</v>
      </c>
      <c r="E511" s="8">
        <v>1717</v>
      </c>
      <c r="F511" s="9">
        <f t="shared" si="387"/>
        <v>-2.6643990929705264E-2</v>
      </c>
      <c r="G511" s="8">
        <v>1589</v>
      </c>
      <c r="H511" s="16">
        <f t="shared" ref="H511" si="450">G511/G510-1</f>
        <v>-6.8035190615835739E-2</v>
      </c>
      <c r="I511" s="15">
        <f>VLOOKUP(A511,'SP500'!$E$2:$F$3700,2,FALSE)</f>
        <v>989.8</v>
      </c>
      <c r="J511" s="16">
        <f t="shared" si="414"/>
        <v>-0.19160405096373745</v>
      </c>
      <c r="K511" s="17">
        <f t="shared" si="406"/>
        <v>0.25548883329052757</v>
      </c>
    </row>
    <row r="512" spans="1:11">
      <c r="A512" s="7">
        <v>37438</v>
      </c>
      <c r="B512" s="8">
        <v>1738</v>
      </c>
      <c r="C512" s="9">
        <f t="shared" si="386"/>
        <v>-1.1376564277588153E-2</v>
      </c>
      <c r="D512" s="9">
        <f t="shared" si="399"/>
        <v>8.7609511889862324E-2</v>
      </c>
      <c r="E512" s="8">
        <v>1655</v>
      </c>
      <c r="F512" s="9">
        <f t="shared" si="387"/>
        <v>-3.6109493302271423E-2</v>
      </c>
      <c r="G512" s="8">
        <v>1615</v>
      </c>
      <c r="H512" s="16">
        <f t="shared" ref="H512" si="451">G512/G511-1</f>
        <v>1.6362492133417339E-2</v>
      </c>
      <c r="I512" s="15">
        <f>VLOOKUP(A512,'SP500'!$E$2:$F$3700,2,FALSE)</f>
        <v>911.6</v>
      </c>
      <c r="J512" s="16">
        <f t="shared" si="414"/>
        <v>-0.24735799207397624</v>
      </c>
      <c r="K512" s="17">
        <f t="shared" si="406"/>
        <v>9.3631041515826421E-2</v>
      </c>
    </row>
    <row r="513" spans="1:11">
      <c r="A513" s="7">
        <v>37469</v>
      </c>
      <c r="B513" s="8">
        <v>1695</v>
      </c>
      <c r="C513" s="9">
        <f t="shared" si="386"/>
        <v>-2.4741081703107071E-2</v>
      </c>
      <c r="D513" s="9">
        <f t="shared" si="399"/>
        <v>4.9535603715170184E-2</v>
      </c>
      <c r="E513" s="8">
        <v>1633</v>
      </c>
      <c r="F513" s="9">
        <f t="shared" si="387"/>
        <v>-1.3293051359516639E-2</v>
      </c>
      <c r="G513" s="8">
        <v>1722</v>
      </c>
      <c r="H513" s="16">
        <f t="shared" ref="H513" si="452">G513/G512-1</f>
        <v>6.6253869969040258E-2</v>
      </c>
      <c r="I513" s="15">
        <f>VLOOKUP(A513,'SP500'!$E$2:$F$3700,2,FALSE)</f>
        <v>916.1</v>
      </c>
      <c r="J513" s="16">
        <f t="shared" si="414"/>
        <v>-0.19186661961891316</v>
      </c>
      <c r="K513" s="17">
        <f t="shared" si="406"/>
        <v>8.4981366587200999E-2</v>
      </c>
    </row>
    <row r="514" spans="1:11">
      <c r="A514" s="7">
        <v>37500</v>
      </c>
      <c r="B514" s="8">
        <v>1803</v>
      </c>
      <c r="C514" s="9">
        <f t="shared" si="386"/>
        <v>6.371681415929209E-2</v>
      </c>
      <c r="D514" s="9">
        <f t="shared" si="399"/>
        <v>0.15207667731629404</v>
      </c>
      <c r="E514" s="8">
        <v>1804</v>
      </c>
      <c r="F514" s="9">
        <f t="shared" si="387"/>
        <v>0.10471524800979792</v>
      </c>
      <c r="G514" s="8">
        <v>1641</v>
      </c>
      <c r="H514" s="16">
        <f t="shared" ref="H514" si="453">G514/G513-1</f>
        <v>-4.7038327526132351E-2</v>
      </c>
      <c r="I514" s="15">
        <f>VLOOKUP(A514,'SP500'!$E$2:$F$3700,2,FALSE)</f>
        <v>815.3</v>
      </c>
      <c r="J514" s="16">
        <f t="shared" si="414"/>
        <v>-0.21673551734076291</v>
      </c>
      <c r="K514" s="17">
        <f t="shared" si="406"/>
        <v>-4.6815045150045323E-2</v>
      </c>
    </row>
    <row r="515" spans="1:11">
      <c r="A515" s="7">
        <v>37530</v>
      </c>
      <c r="B515" s="8">
        <v>1799</v>
      </c>
      <c r="C515" s="9">
        <f t="shared" si="386"/>
        <v>-2.2185246810870751E-3</v>
      </c>
      <c r="D515" s="9">
        <f t="shared" si="399"/>
        <v>0.14878671775223506</v>
      </c>
      <c r="E515" s="8">
        <v>1648</v>
      </c>
      <c r="F515" s="9">
        <f t="shared" si="387"/>
        <v>-8.6474501108647406E-2</v>
      </c>
      <c r="G515" s="8">
        <v>1601</v>
      </c>
      <c r="H515" s="16">
        <f t="shared" ref="H515" si="454">G515/G514-1</f>
        <v>-2.437538086532598E-2</v>
      </c>
      <c r="I515" s="15">
        <f>VLOOKUP(A515,'SP500'!$E$2:$F$3700,2,FALSE)</f>
        <v>885.8</v>
      </c>
      <c r="J515" s="16">
        <f t="shared" si="414"/>
        <v>-0.16418192111719188</v>
      </c>
      <c r="K515" s="17">
        <f t="shared" si="406"/>
        <v>-0.17733666459933101</v>
      </c>
    </row>
    <row r="516" spans="1:11">
      <c r="A516" s="7">
        <v>37561</v>
      </c>
      <c r="B516" s="8">
        <v>1771</v>
      </c>
      <c r="C516" s="9">
        <f t="shared" ref="C516:C579" si="455">B516/B515-1</f>
        <v>-1.5564202334630295E-2</v>
      </c>
      <c r="D516" s="9">
        <f t="shared" si="399"/>
        <v>7.268322228952151E-2</v>
      </c>
      <c r="E516" s="8">
        <v>1753</v>
      </c>
      <c r="F516" s="9">
        <f t="shared" ref="F516:F579" si="456">E516/E515-1</f>
        <v>6.3713592233009653E-2</v>
      </c>
      <c r="G516" s="8">
        <v>1718</v>
      </c>
      <c r="H516" s="16">
        <f t="shared" ref="H516" si="457">G516/G515-1</f>
        <v>7.3079325421611552E-2</v>
      </c>
      <c r="I516" s="15">
        <f>VLOOKUP(A516,'SP500'!$E$2:$F$3700,2,FALSE)</f>
        <v>936.3</v>
      </c>
      <c r="J516" s="16">
        <f t="shared" si="414"/>
        <v>-0.17832382623957876</v>
      </c>
      <c r="K516" s="17">
        <f t="shared" si="406"/>
        <v>-0.398152367954409</v>
      </c>
    </row>
    <row r="517" spans="1:11">
      <c r="A517" s="7">
        <v>37591</v>
      </c>
      <c r="B517" s="8">
        <v>1896</v>
      </c>
      <c r="C517" s="9">
        <f t="shared" si="455"/>
        <v>7.0581592320722697E-2</v>
      </c>
      <c r="D517" s="9">
        <f t="shared" si="399"/>
        <v>0.12857142857142856</v>
      </c>
      <c r="E517" s="8">
        <v>1788</v>
      </c>
      <c r="F517" s="9">
        <f t="shared" si="456"/>
        <v>1.9965772960638839E-2</v>
      </c>
      <c r="G517" s="8">
        <v>1671</v>
      </c>
      <c r="H517" s="16">
        <f t="shared" ref="H517" si="458">G517/G516-1</f>
        <v>-2.7357392316647244E-2</v>
      </c>
      <c r="I517" s="15">
        <f>VLOOKUP(A517,'SP500'!$E$2:$F$3700,2,FALSE)</f>
        <v>879.8</v>
      </c>
      <c r="J517" s="16">
        <f t="shared" si="414"/>
        <v>-0.23369044508318093</v>
      </c>
      <c r="K517" s="17">
        <f t="shared" si="406"/>
        <v>-0.45178274458490852</v>
      </c>
    </row>
    <row r="518" spans="1:11">
      <c r="A518" s="7">
        <v>37622</v>
      </c>
      <c r="B518" s="8">
        <v>1808</v>
      </c>
      <c r="C518" s="9">
        <f t="shared" si="455"/>
        <v>-4.641350210970463E-2</v>
      </c>
      <c r="D518" s="9">
        <f t="shared" si="399"/>
        <v>8.5885885885885971E-2</v>
      </c>
      <c r="E518" s="8">
        <v>1853</v>
      </c>
      <c r="F518" s="9">
        <f t="shared" si="456"/>
        <v>3.6353467561521358E-2</v>
      </c>
      <c r="G518" s="8">
        <v>1654</v>
      </c>
      <c r="H518" s="16">
        <f t="shared" ref="H518" si="459">G518/G517-1</f>
        <v>-1.0173548773189656E-2</v>
      </c>
      <c r="I518" s="15">
        <f>VLOOKUP(A518,'SP500'!$E$2:$F$3700,2,FALSE)</f>
        <v>855.7</v>
      </c>
      <c r="J518" s="16">
        <f t="shared" si="414"/>
        <v>-0.24287736683772787</v>
      </c>
      <c r="K518" s="17">
        <f t="shared" si="406"/>
        <v>-0.47747715243775701</v>
      </c>
    </row>
    <row r="519" spans="1:11">
      <c r="A519" s="7">
        <v>37653</v>
      </c>
      <c r="B519" s="8">
        <v>1854</v>
      </c>
      <c r="C519" s="9">
        <f t="shared" si="455"/>
        <v>2.5442477876106206E-2</v>
      </c>
      <c r="D519" s="9">
        <f t="shared" si="399"/>
        <v>3.7493005036373761E-2</v>
      </c>
      <c r="E519" s="8">
        <v>1629</v>
      </c>
      <c r="F519" s="9">
        <f t="shared" si="456"/>
        <v>-0.12088505126821369</v>
      </c>
      <c r="G519" s="8">
        <v>1688</v>
      </c>
      <c r="H519" s="16">
        <f t="shared" ref="H519" si="460">G519/G518-1</f>
        <v>2.0556227327690468E-2</v>
      </c>
      <c r="I519" s="15">
        <f>VLOOKUP(A519,'SP500'!$E$2:$F$3700,2,FALSE)</f>
        <v>841.1</v>
      </c>
      <c r="J519" s="16">
        <f t="shared" si="414"/>
        <v>-0.2399927713020692</v>
      </c>
      <c r="K519" s="17">
        <f t="shared" si="406"/>
        <v>-0.45021598675740987</v>
      </c>
    </row>
    <row r="520" spans="1:11">
      <c r="A520" s="7">
        <v>37681</v>
      </c>
      <c r="B520" s="8">
        <v>1757</v>
      </c>
      <c r="C520" s="9">
        <f t="shared" si="455"/>
        <v>-5.2319309600862951E-2</v>
      </c>
      <c r="D520" s="9">
        <f t="shared" si="399"/>
        <v>3.9030159668834941E-2</v>
      </c>
      <c r="E520" s="8">
        <v>1726</v>
      </c>
      <c r="F520" s="9">
        <f t="shared" si="456"/>
        <v>5.9545733578882709E-2</v>
      </c>
      <c r="G520" s="8">
        <v>1638</v>
      </c>
      <c r="H520" s="16">
        <f t="shared" ref="H520" si="461">G520/G519-1</f>
        <v>-2.9620853080568721E-2</v>
      </c>
      <c r="I520" s="15">
        <f>VLOOKUP(A520,'SP500'!$E$2:$F$3700,2,FALSE)</f>
        <v>848.2</v>
      </c>
      <c r="J520" s="16">
        <f t="shared" si="414"/>
        <v>-0.2607634652257278</v>
      </c>
      <c r="K520" s="17">
        <f t="shared" si="406"/>
        <v>-0.38362642667238683</v>
      </c>
    </row>
    <row r="521" spans="1:11">
      <c r="A521" s="7">
        <v>37712</v>
      </c>
      <c r="B521" s="8">
        <v>1803</v>
      </c>
      <c r="C521" s="9">
        <f t="shared" si="455"/>
        <v>2.6180990324416564E-2</v>
      </c>
      <c r="D521" s="9">
        <f t="shared" si="399"/>
        <v>8.0287597363690733E-2</v>
      </c>
      <c r="E521" s="8">
        <v>1643</v>
      </c>
      <c r="F521" s="9">
        <f t="shared" si="456"/>
        <v>-4.8088064889918902E-2</v>
      </c>
      <c r="G521" s="8">
        <v>1662</v>
      </c>
      <c r="H521" s="16">
        <f t="shared" ref="H521" si="462">G521/G520-1</f>
        <v>1.46520146520146E-2</v>
      </c>
      <c r="I521" s="15">
        <f>VLOOKUP(A521,'SP500'!$E$2:$F$3700,2,FALSE)</f>
        <v>916.9</v>
      </c>
      <c r="J521" s="16">
        <f t="shared" si="414"/>
        <v>-0.14857461231312108</v>
      </c>
      <c r="K521" s="17">
        <f t="shared" si="406"/>
        <v>-0.19225906591584588</v>
      </c>
    </row>
    <row r="522" spans="1:11">
      <c r="A522" s="7">
        <v>37742</v>
      </c>
      <c r="B522" s="8">
        <v>1835</v>
      </c>
      <c r="C522" s="9">
        <f t="shared" si="455"/>
        <v>1.7748197448696601E-2</v>
      </c>
      <c r="D522" s="9">
        <f t="shared" si="399"/>
        <v>6.9347319347319303E-2</v>
      </c>
      <c r="E522" s="8">
        <v>1751</v>
      </c>
      <c r="F522" s="9">
        <f t="shared" si="456"/>
        <v>6.5733414485696917E-2</v>
      </c>
      <c r="G522" s="8">
        <v>1733</v>
      </c>
      <c r="H522" s="16">
        <f t="shared" ref="H522" si="463">G522/G521-1</f>
        <v>4.2719614921781002E-2</v>
      </c>
      <c r="I522" s="15">
        <f>VLOOKUP(A522,'SP500'!$E$2:$F$3700,2,FALSE)</f>
        <v>963.6</v>
      </c>
      <c r="J522" s="16">
        <f t="shared" si="414"/>
        <v>-9.6991847062130931E-2</v>
      </c>
      <c r="K522" s="17">
        <f t="shared" si="406"/>
        <v>-3.4265270920177143E-2</v>
      </c>
    </row>
    <row r="523" spans="1:11">
      <c r="A523" s="7">
        <v>37773</v>
      </c>
      <c r="B523" s="8">
        <v>1875</v>
      </c>
      <c r="C523" s="9">
        <f t="shared" si="455"/>
        <v>2.1798365122615904E-2</v>
      </c>
      <c r="D523" s="9">
        <f t="shared" si="399"/>
        <v>6.6552901023890776E-2</v>
      </c>
      <c r="E523" s="8">
        <v>1867</v>
      </c>
      <c r="F523" s="9">
        <f t="shared" si="456"/>
        <v>6.6247858366647705E-2</v>
      </c>
      <c r="G523" s="8">
        <v>1641</v>
      </c>
      <c r="H523" s="16">
        <f t="shared" ref="H523" si="464">G523/G522-1</f>
        <v>-5.30871321407963E-2</v>
      </c>
      <c r="I523" s="15">
        <f>VLOOKUP(A523,'SP500'!$E$2:$F$3700,2,FALSE)</f>
        <v>974.5</v>
      </c>
      <c r="J523" s="16">
        <f t="shared" si="414"/>
        <v>-1.5457668215801079E-2</v>
      </c>
      <c r="K523" s="17">
        <f t="shared" si="406"/>
        <v>-4.9407191304485988E-2</v>
      </c>
    </row>
    <row r="524" spans="1:11">
      <c r="A524" s="7">
        <v>37803</v>
      </c>
      <c r="B524" s="8">
        <v>1885</v>
      </c>
      <c r="C524" s="9">
        <f t="shared" si="455"/>
        <v>5.3333333333334121E-3</v>
      </c>
      <c r="D524" s="9">
        <f t="shared" si="399"/>
        <v>8.4579976985040384E-2</v>
      </c>
      <c r="E524" s="8">
        <v>1897</v>
      </c>
      <c r="F524" s="9">
        <f t="shared" si="456"/>
        <v>1.6068559185859588E-2</v>
      </c>
      <c r="G524" s="8">
        <v>1680</v>
      </c>
      <c r="H524" s="16">
        <f t="shared" ref="H524" si="465">G524/G523-1</f>
        <v>2.3765996343692919E-2</v>
      </c>
      <c r="I524" s="15">
        <f>VLOOKUP(A524,'SP500'!$E$2:$F$3700,2,FALSE)</f>
        <v>990.3</v>
      </c>
      <c r="J524" s="16">
        <f t="shared" si="414"/>
        <v>8.6331724440543933E-2</v>
      </c>
      <c r="K524" s="17">
        <f t="shared" si="406"/>
        <v>-3.5102673497136104E-2</v>
      </c>
    </row>
    <row r="525" spans="1:11">
      <c r="A525" s="7">
        <v>37834</v>
      </c>
      <c r="B525" s="8">
        <v>1966</v>
      </c>
      <c r="C525" s="9">
        <f t="shared" si="455"/>
        <v>4.2970822281167109E-2</v>
      </c>
      <c r="D525" s="9">
        <f t="shared" si="399"/>
        <v>0.15988200589970503</v>
      </c>
      <c r="E525" s="8">
        <v>1833</v>
      </c>
      <c r="F525" s="9">
        <f t="shared" si="456"/>
        <v>-3.3737480231945227E-2</v>
      </c>
      <c r="G525" s="8">
        <v>1570</v>
      </c>
      <c r="H525" s="16">
        <f t="shared" ref="H525" si="466">G525/G524-1</f>
        <v>-6.5476190476190466E-2</v>
      </c>
      <c r="I525" s="15">
        <f>VLOOKUP(A525,'SP500'!$E$2:$F$3700,2,FALSE)</f>
        <v>1008</v>
      </c>
      <c r="J525" s="16">
        <f t="shared" si="414"/>
        <v>0.10031655932758432</v>
      </c>
      <c r="K525" s="17">
        <f t="shared" si="406"/>
        <v>0.26300753160535562</v>
      </c>
    </row>
    <row r="526" spans="1:11">
      <c r="A526" s="7">
        <v>37865</v>
      </c>
      <c r="B526" s="8">
        <v>1961</v>
      </c>
      <c r="C526" s="9">
        <f t="shared" si="455"/>
        <v>-2.5432349949134903E-3</v>
      </c>
      <c r="D526" s="9">
        <f t="shared" si="399"/>
        <v>8.7631724902939467E-2</v>
      </c>
      <c r="E526" s="8">
        <v>1939</v>
      </c>
      <c r="F526" s="9">
        <f t="shared" si="456"/>
        <v>5.782869612656838E-2</v>
      </c>
      <c r="G526" s="8">
        <v>1719</v>
      </c>
      <c r="H526" s="16">
        <f t="shared" ref="H526" si="467">G526/G525-1</f>
        <v>9.4904458598726205E-2</v>
      </c>
      <c r="I526" s="15">
        <f>VLOOKUP(A526,'SP500'!$E$2:$F$3700,2,FALSE)</f>
        <v>996</v>
      </c>
      <c r="J526" s="16">
        <f t="shared" si="414"/>
        <v>0.22163620753097035</v>
      </c>
      <c r="K526" s="17">
        <f t="shared" si="406"/>
        <v>0.15842458849147376</v>
      </c>
    </row>
    <row r="527" spans="1:11">
      <c r="A527" s="7">
        <v>37895</v>
      </c>
      <c r="B527" s="8">
        <v>2012</v>
      </c>
      <c r="C527" s="9">
        <f t="shared" si="455"/>
        <v>2.6007139214686337E-2</v>
      </c>
      <c r="D527" s="9">
        <f t="shared" ref="D527:D590" si="468">B527/B515-1</f>
        <v>0.11839911061700947</v>
      </c>
      <c r="E527" s="8">
        <v>1967</v>
      </c>
      <c r="F527" s="9">
        <f t="shared" si="456"/>
        <v>1.4440433212996373E-2</v>
      </c>
      <c r="G527" s="8">
        <v>1728</v>
      </c>
      <c r="H527" s="16">
        <f t="shared" ref="H527" si="469">G527/G526-1</f>
        <v>5.2356020942407877E-3</v>
      </c>
      <c r="I527" s="15">
        <f>VLOOKUP(A527,'SP500'!$E$2:$F$3700,2,FALSE)</f>
        <v>1050.7</v>
      </c>
      <c r="J527" s="16">
        <f t="shared" si="414"/>
        <v>0.18615940392865227</v>
      </c>
      <c r="K527" s="17">
        <f t="shared" si="406"/>
        <v>0.34447517037150555</v>
      </c>
    </row>
    <row r="528" spans="1:11">
      <c r="A528" s="7">
        <v>37926</v>
      </c>
      <c r="B528" s="8">
        <v>1918</v>
      </c>
      <c r="C528" s="9">
        <f t="shared" si="455"/>
        <v>-4.6719681908548694E-2</v>
      </c>
      <c r="D528" s="9">
        <f t="shared" si="468"/>
        <v>8.3003952569169925E-2</v>
      </c>
      <c r="E528" s="8">
        <v>2083</v>
      </c>
      <c r="F528" s="9">
        <f t="shared" si="456"/>
        <v>5.8973055414336617E-2</v>
      </c>
      <c r="G528" s="8">
        <v>1692</v>
      </c>
      <c r="H528" s="16">
        <f t="shared" ref="H528" si="470">G528/G527-1</f>
        <v>-2.083333333333337E-2</v>
      </c>
      <c r="I528" s="15">
        <f>VLOOKUP(A528,'SP500'!$E$2:$F$3700,2,FALSE)</f>
        <v>1058.2</v>
      </c>
      <c r="J528" s="16">
        <f t="shared" si="414"/>
        <v>0.13019331410872592</v>
      </c>
      <c r="K528" s="17">
        <f t="shared" si="406"/>
        <v>0.44229413253109667</v>
      </c>
    </row>
    <row r="529" spans="1:11">
      <c r="A529" s="7">
        <v>37956</v>
      </c>
      <c r="B529" s="8">
        <v>1987</v>
      </c>
      <c r="C529" s="9">
        <f t="shared" si="455"/>
        <v>3.5974973931178322E-2</v>
      </c>
      <c r="D529" s="9">
        <f t="shared" si="468"/>
        <v>4.7995780590717407E-2</v>
      </c>
      <c r="E529" s="8">
        <v>2057</v>
      </c>
      <c r="F529" s="9">
        <f t="shared" si="456"/>
        <v>-1.2481997119539123E-2</v>
      </c>
      <c r="G529" s="8">
        <v>1716</v>
      </c>
      <c r="H529" s="16">
        <f t="shared" ref="H529" si="471">G529/G528-1</f>
        <v>1.4184397163120588E-2</v>
      </c>
      <c r="I529" s="15">
        <f>VLOOKUP(A529,'SP500'!$E$2:$F$3700,2,FALSE)</f>
        <v>1111.9000000000001</v>
      </c>
      <c r="J529" s="16">
        <f t="shared" si="414"/>
        <v>0.26380995680836561</v>
      </c>
      <c r="K529" s="17">
        <f t="shared" si="406"/>
        <v>0.23584272981438598</v>
      </c>
    </row>
    <row r="530" spans="1:11">
      <c r="A530" s="7">
        <v>37987</v>
      </c>
      <c r="B530" s="8">
        <v>1952</v>
      </c>
      <c r="C530" s="9">
        <f t="shared" si="455"/>
        <v>-1.7614494212380483E-2</v>
      </c>
      <c r="D530" s="9">
        <f t="shared" si="468"/>
        <v>7.9646017699114946E-2</v>
      </c>
      <c r="E530" s="8">
        <v>1911</v>
      </c>
      <c r="F530" s="9">
        <f t="shared" si="456"/>
        <v>-7.0977151191054966E-2</v>
      </c>
      <c r="G530" s="8">
        <v>1709</v>
      </c>
      <c r="H530" s="16">
        <f t="shared" ref="H530" si="472">G530/G529-1</f>
        <v>-4.0792540792540244E-3</v>
      </c>
      <c r="I530" s="15">
        <f>VLOOKUP(A530,'SP500'!$E$2:$F$3700,2,FALSE)</f>
        <v>1131.0999999999999</v>
      </c>
      <c r="J530" s="16">
        <f t="shared" si="414"/>
        <v>0.3218417669744067</v>
      </c>
      <c r="K530" s="17">
        <f t="shared" si="406"/>
        <v>0.37183422942796518</v>
      </c>
    </row>
    <row r="531" spans="1:11">
      <c r="A531" s="7">
        <v>38018</v>
      </c>
      <c r="B531" s="8">
        <v>1966</v>
      </c>
      <c r="C531" s="9">
        <f t="shared" si="455"/>
        <v>7.1721311475410054E-3</v>
      </c>
      <c r="D531" s="9">
        <f t="shared" si="468"/>
        <v>6.0409924487594413E-2</v>
      </c>
      <c r="E531" s="8">
        <v>1846</v>
      </c>
      <c r="F531" s="9">
        <f t="shared" si="456"/>
        <v>-3.4013605442176909E-2</v>
      </c>
      <c r="G531" s="8">
        <v>1718</v>
      </c>
      <c r="H531" s="16">
        <f t="shared" ref="H531" si="473">G531/G530-1</f>
        <v>5.2662375658278915E-3</v>
      </c>
      <c r="I531" s="15">
        <f>VLOOKUP(A531,'SP500'!$E$2:$F$3700,2,FALSE)</f>
        <v>1144.9000000000001</v>
      </c>
      <c r="J531" s="16">
        <f t="shared" si="414"/>
        <v>0.36119367494947108</v>
      </c>
      <c r="K531" s="17">
        <f t="shared" si="406"/>
        <v>0.31528798855014667</v>
      </c>
    </row>
    <row r="532" spans="1:11">
      <c r="A532" s="7">
        <v>38047</v>
      </c>
      <c r="B532" s="8">
        <v>2066</v>
      </c>
      <c r="C532" s="9">
        <f t="shared" si="455"/>
        <v>5.0864699898270693E-2</v>
      </c>
      <c r="D532" s="9">
        <f t="shared" si="468"/>
        <v>0.17586795674445077</v>
      </c>
      <c r="E532" s="8">
        <v>1998</v>
      </c>
      <c r="F532" s="9">
        <f t="shared" si="456"/>
        <v>8.234019501625145E-2</v>
      </c>
      <c r="G532" s="8">
        <v>1794</v>
      </c>
      <c r="H532" s="16">
        <f t="shared" ref="H532" si="474">G532/G531-1</f>
        <v>4.4237485448195502E-2</v>
      </c>
      <c r="I532" s="15">
        <f>VLOOKUP(A532,'SP500'!$E$2:$F$3700,2,FALSE)</f>
        <v>1126.2</v>
      </c>
      <c r="J532" s="16">
        <f t="shared" si="414"/>
        <v>0.32775288846970052</v>
      </c>
      <c r="K532" s="17">
        <f t="shared" ref="K532:K595" si="475">CORREL(J520:J532,D520:D532)</f>
        <v>0.34248398264097385</v>
      </c>
    </row>
    <row r="533" spans="1:11">
      <c r="A533" s="7">
        <v>38078</v>
      </c>
      <c r="B533" s="8">
        <v>2070</v>
      </c>
      <c r="C533" s="9">
        <f t="shared" si="455"/>
        <v>1.9361084220717029E-3</v>
      </c>
      <c r="D533" s="9">
        <f t="shared" si="468"/>
        <v>0.14808652246256249</v>
      </c>
      <c r="E533" s="8">
        <v>2003</v>
      </c>
      <c r="F533" s="9">
        <f t="shared" si="456"/>
        <v>2.5025025025025016E-3</v>
      </c>
      <c r="G533" s="8">
        <v>1938</v>
      </c>
      <c r="H533" s="16">
        <f t="shared" ref="H533" si="476">G533/G532-1</f>
        <v>8.026755852842804E-2</v>
      </c>
      <c r="I533" s="15">
        <f>VLOOKUP(A533,'SP500'!$E$2:$F$3700,2,FALSE)</f>
        <v>1107.3</v>
      </c>
      <c r="J533" s="16">
        <f t="shared" si="414"/>
        <v>0.20765623295888314</v>
      </c>
      <c r="K533" s="17">
        <f t="shared" si="475"/>
        <v>0.19850748986682065</v>
      </c>
    </row>
    <row r="534" spans="1:11">
      <c r="A534" s="7">
        <v>38108</v>
      </c>
      <c r="B534" s="8">
        <v>2150</v>
      </c>
      <c r="C534" s="9">
        <f t="shared" si="455"/>
        <v>3.8647342995169032E-2</v>
      </c>
      <c r="D534" s="9">
        <f t="shared" si="468"/>
        <v>0.17166212534059944</v>
      </c>
      <c r="E534" s="8">
        <v>1981</v>
      </c>
      <c r="F534" s="9">
        <f t="shared" si="456"/>
        <v>-1.0983524712930626E-2</v>
      </c>
      <c r="G534" s="8">
        <v>1893</v>
      </c>
      <c r="H534" s="16">
        <f t="shared" ref="H534" si="477">G534/G533-1</f>
        <v>-2.3219814241486114E-2</v>
      </c>
      <c r="I534" s="15">
        <f>VLOOKUP(A534,'SP500'!$E$2:$F$3700,2,FALSE)</f>
        <v>1120.7</v>
      </c>
      <c r="J534" s="16">
        <f t="shared" si="414"/>
        <v>0.16303445413034456</v>
      </c>
      <c r="K534" s="17">
        <f t="shared" si="475"/>
        <v>0.129287383391125</v>
      </c>
    </row>
    <row r="535" spans="1:11">
      <c r="A535" s="7">
        <v>38139</v>
      </c>
      <c r="B535" s="8">
        <v>2020</v>
      </c>
      <c r="C535" s="9">
        <f t="shared" si="455"/>
        <v>-6.0465116279069808E-2</v>
      </c>
      <c r="D535" s="9">
        <f t="shared" si="468"/>
        <v>7.7333333333333254E-2</v>
      </c>
      <c r="E535" s="8">
        <v>1828</v>
      </c>
      <c r="F535" s="9">
        <f t="shared" si="456"/>
        <v>-7.7233720343260925E-2</v>
      </c>
      <c r="G535" s="8">
        <v>1857</v>
      </c>
      <c r="H535" s="16">
        <f t="shared" ref="H535" si="478">G535/G534-1</f>
        <v>-1.9017432646592725E-2</v>
      </c>
      <c r="I535" s="15">
        <f>VLOOKUP(A535,'SP500'!$E$2:$F$3700,2,FALSE)</f>
        <v>1140.8</v>
      </c>
      <c r="J535" s="16">
        <f t="shared" si="414"/>
        <v>0.17065161621344282</v>
      </c>
      <c r="K535" s="17">
        <f t="shared" si="475"/>
        <v>-1.7008486178623637E-3</v>
      </c>
    </row>
    <row r="536" spans="1:11">
      <c r="A536" s="7">
        <v>38169</v>
      </c>
      <c r="B536" s="8">
        <v>2112</v>
      </c>
      <c r="C536" s="9">
        <f t="shared" si="455"/>
        <v>4.5544554455445585E-2</v>
      </c>
      <c r="D536" s="9">
        <f t="shared" si="468"/>
        <v>0.12042440318302394</v>
      </c>
      <c r="E536" s="8">
        <v>2002</v>
      </c>
      <c r="F536" s="9">
        <f t="shared" si="456"/>
        <v>9.518599562363228E-2</v>
      </c>
      <c r="G536" s="8">
        <v>1881</v>
      </c>
      <c r="H536" s="16">
        <f t="shared" ref="H536" si="479">G536/G535-1</f>
        <v>1.292407108239102E-2</v>
      </c>
      <c r="I536" s="15">
        <f>VLOOKUP(A536,'SP500'!$E$2:$F$3700,2,FALSE)</f>
        <v>1101.7</v>
      </c>
      <c r="J536" s="16">
        <f t="shared" si="414"/>
        <v>0.11249116429364858</v>
      </c>
      <c r="K536" s="17">
        <f t="shared" si="475"/>
        <v>-0.21008506798885998</v>
      </c>
    </row>
    <row r="537" spans="1:11">
      <c r="A537" s="7">
        <v>38200</v>
      </c>
      <c r="B537" s="8">
        <v>2056</v>
      </c>
      <c r="C537" s="9">
        <f t="shared" si="455"/>
        <v>-2.6515151515151492E-2</v>
      </c>
      <c r="D537" s="9">
        <f t="shared" si="468"/>
        <v>4.5778229908443491E-2</v>
      </c>
      <c r="E537" s="8">
        <v>2024</v>
      </c>
      <c r="F537" s="9">
        <f t="shared" si="456"/>
        <v>1.098901098901095E-2</v>
      </c>
      <c r="G537" s="8">
        <v>1911</v>
      </c>
      <c r="H537" s="16">
        <f t="shared" ref="H537" si="480">G537/G536-1</f>
        <v>1.5948963317384379E-2</v>
      </c>
      <c r="I537" s="15">
        <f>VLOOKUP(A537,'SP500'!$E$2:$F$3700,2,FALSE)</f>
        <v>1104.2</v>
      </c>
      <c r="J537" s="16">
        <f t="shared" si="414"/>
        <v>9.5436507936508042E-2</v>
      </c>
      <c r="K537" s="17">
        <f t="shared" si="475"/>
        <v>-0.11784865188528712</v>
      </c>
    </row>
    <row r="538" spans="1:11">
      <c r="A538" s="7">
        <v>38231</v>
      </c>
      <c r="B538" s="8">
        <v>2041</v>
      </c>
      <c r="C538" s="9">
        <f t="shared" si="455"/>
        <v>-7.2957198443579507E-3</v>
      </c>
      <c r="D538" s="9">
        <f t="shared" si="468"/>
        <v>4.0795512493625674E-2</v>
      </c>
      <c r="E538" s="8">
        <v>1905</v>
      </c>
      <c r="F538" s="9">
        <f t="shared" si="456"/>
        <v>-5.8794466403162104E-2</v>
      </c>
      <c r="G538" s="8">
        <v>1796</v>
      </c>
      <c r="H538" s="16">
        <f t="shared" ref="H538" si="481">G538/G537-1</f>
        <v>-6.0177917320774488E-2</v>
      </c>
      <c r="I538" s="15">
        <f>VLOOKUP(A538,'SP500'!$E$2:$F$3700,2,FALSE)</f>
        <v>1114.5999999999999</v>
      </c>
      <c r="J538" s="16">
        <f t="shared" si="414"/>
        <v>0.11907630522088342</v>
      </c>
      <c r="K538" s="17">
        <f t="shared" si="475"/>
        <v>0.11168537389897064</v>
      </c>
    </row>
    <row r="539" spans="1:11">
      <c r="A539" s="7">
        <v>38261</v>
      </c>
      <c r="B539" s="8">
        <v>2097</v>
      </c>
      <c r="C539" s="9">
        <f t="shared" si="455"/>
        <v>2.7437530622244077E-2</v>
      </c>
      <c r="D539" s="9">
        <f t="shared" si="468"/>
        <v>4.2246520874751559E-2</v>
      </c>
      <c r="E539" s="8">
        <v>2072</v>
      </c>
      <c r="F539" s="9">
        <f t="shared" si="456"/>
        <v>8.7664041994750752E-2</v>
      </c>
      <c r="G539" s="8">
        <v>1839</v>
      </c>
      <c r="H539" s="16">
        <f t="shared" ref="H539" si="482">G539/G538-1</f>
        <v>2.3942093541202691E-2</v>
      </c>
      <c r="I539" s="15">
        <f>VLOOKUP(A539,'SP500'!$E$2:$F$3700,2,FALSE)</f>
        <v>1130.2</v>
      </c>
      <c r="J539" s="16">
        <f t="shared" ref="J539:J602" si="483">IFERROR(I539/I527-1,"")</f>
        <v>7.5663843152184329E-2</v>
      </c>
      <c r="K539" s="17">
        <f t="shared" si="475"/>
        <v>0.21928028403926356</v>
      </c>
    </row>
    <row r="540" spans="1:11">
      <c r="A540" s="7">
        <v>38292</v>
      </c>
      <c r="B540" s="8">
        <v>2079</v>
      </c>
      <c r="C540" s="9">
        <f t="shared" si="455"/>
        <v>-8.5836909871244149E-3</v>
      </c>
      <c r="D540" s="9">
        <f t="shared" si="468"/>
        <v>8.3941605839416011E-2</v>
      </c>
      <c r="E540" s="8">
        <v>1782</v>
      </c>
      <c r="F540" s="9">
        <f t="shared" si="456"/>
        <v>-0.13996138996138996</v>
      </c>
      <c r="G540" s="8">
        <v>1758</v>
      </c>
      <c r="H540" s="16">
        <f t="shared" ref="H540" si="484">G540/G539-1</f>
        <v>-4.4045676998368699E-2</v>
      </c>
      <c r="I540" s="15">
        <f>VLOOKUP(A540,'SP500'!$E$2:$F$3700,2,FALSE)</f>
        <v>1173.8</v>
      </c>
      <c r="J540" s="16">
        <f t="shared" si="483"/>
        <v>0.1092421092421092</v>
      </c>
      <c r="K540" s="17">
        <f t="shared" si="475"/>
        <v>0.22942655827919242</v>
      </c>
    </row>
    <row r="541" spans="1:11">
      <c r="A541" s="7">
        <v>38322</v>
      </c>
      <c r="B541" s="8">
        <v>2082</v>
      </c>
      <c r="C541" s="9">
        <f t="shared" si="455"/>
        <v>1.4430014430013571E-3</v>
      </c>
      <c r="D541" s="9">
        <f t="shared" si="468"/>
        <v>4.7810770005032754E-2</v>
      </c>
      <c r="E541" s="8">
        <v>2042</v>
      </c>
      <c r="F541" s="9">
        <f t="shared" si="456"/>
        <v>0.14590347923681257</v>
      </c>
      <c r="G541" s="8">
        <v>1921</v>
      </c>
      <c r="H541" s="16">
        <f t="shared" ref="H541" si="485">G541/G540-1</f>
        <v>9.2718998862343582E-2</v>
      </c>
      <c r="I541" s="15">
        <f>VLOOKUP(A541,'SP500'!$E$2:$F$3700,2,FALSE)</f>
        <v>1211.9000000000001</v>
      </c>
      <c r="J541" s="16">
        <f t="shared" si="483"/>
        <v>8.9936145336810824E-2</v>
      </c>
      <c r="K541" s="17">
        <f t="shared" si="475"/>
        <v>0.27834620868442855</v>
      </c>
    </row>
    <row r="542" spans="1:11">
      <c r="A542" s="7">
        <v>38353</v>
      </c>
      <c r="B542" s="8">
        <v>2139</v>
      </c>
      <c r="C542" s="9">
        <f t="shared" si="455"/>
        <v>2.7377521613832778E-2</v>
      </c>
      <c r="D542" s="9">
        <f t="shared" si="468"/>
        <v>9.5799180327868827E-2</v>
      </c>
      <c r="E542" s="8">
        <v>2144</v>
      </c>
      <c r="F542" s="9">
        <f t="shared" si="456"/>
        <v>4.9951028403526054E-2</v>
      </c>
      <c r="G542" s="8">
        <v>1892</v>
      </c>
      <c r="H542" s="16">
        <f t="shared" ref="H542" si="486">G542/G541-1</f>
        <v>-1.5096304008328953E-2</v>
      </c>
      <c r="I542" s="15">
        <f>VLOOKUP(A542,'SP500'!$E$2:$F$3700,2,FALSE)</f>
        <v>1181.3</v>
      </c>
      <c r="J542" s="16">
        <f t="shared" si="483"/>
        <v>4.4381575457519196E-2</v>
      </c>
      <c r="K542" s="17">
        <f t="shared" si="475"/>
        <v>0.32106066313455933</v>
      </c>
    </row>
    <row r="543" spans="1:11">
      <c r="A543" s="7">
        <v>38384</v>
      </c>
      <c r="B543" s="8">
        <v>2114</v>
      </c>
      <c r="C543" s="9">
        <f t="shared" si="455"/>
        <v>-1.1687704534829368E-2</v>
      </c>
      <c r="D543" s="9">
        <f t="shared" si="468"/>
        <v>7.5279755849440466E-2</v>
      </c>
      <c r="E543" s="8">
        <v>2207</v>
      </c>
      <c r="F543" s="9">
        <f t="shared" si="456"/>
        <v>2.9384328358208922E-2</v>
      </c>
      <c r="G543" s="8">
        <v>1908</v>
      </c>
      <c r="H543" s="16">
        <f t="shared" ref="H543" si="487">G543/G542-1</f>
        <v>8.4566596194504129E-3</v>
      </c>
      <c r="I543" s="15">
        <f>VLOOKUP(A543,'SP500'!$E$2:$F$3700,2,FALSE)</f>
        <v>1203.5999999999999</v>
      </c>
      <c r="J543" s="16">
        <f t="shared" si="483"/>
        <v>5.1270853349637324E-2</v>
      </c>
      <c r="K543" s="17">
        <f t="shared" si="475"/>
        <v>0.4037820574495809</v>
      </c>
    </row>
    <row r="544" spans="1:11">
      <c r="A544" s="7">
        <v>38412</v>
      </c>
      <c r="B544" s="8">
        <v>2062</v>
      </c>
      <c r="C544" s="9">
        <f t="shared" si="455"/>
        <v>-2.4597918637653704E-2</v>
      </c>
      <c r="D544" s="9">
        <f t="shared" si="468"/>
        <v>-1.9361084220715918E-3</v>
      </c>
      <c r="E544" s="8">
        <v>1864</v>
      </c>
      <c r="F544" s="9">
        <f t="shared" si="456"/>
        <v>-0.15541458994109647</v>
      </c>
      <c r="G544" s="8">
        <v>1787</v>
      </c>
      <c r="H544" s="16">
        <f t="shared" ref="H544" si="488">G544/G543-1</f>
        <v>-6.3417190775681309E-2</v>
      </c>
      <c r="I544" s="15">
        <f>VLOOKUP(A544,'SP500'!$E$2:$F$3700,2,FALSE)</f>
        <v>1180.5999999999999</v>
      </c>
      <c r="J544" s="16">
        <f t="shared" si="483"/>
        <v>4.8304031255549607E-2</v>
      </c>
      <c r="K544" s="17">
        <f t="shared" si="475"/>
        <v>0.73067447065858615</v>
      </c>
    </row>
    <row r="545" spans="1:11">
      <c r="A545" s="7">
        <v>38443</v>
      </c>
      <c r="B545" s="8">
        <v>2150</v>
      </c>
      <c r="C545" s="9">
        <f t="shared" si="455"/>
        <v>4.2677012609117382E-2</v>
      </c>
      <c r="D545" s="9">
        <f t="shared" si="468"/>
        <v>3.8647342995169032E-2</v>
      </c>
      <c r="E545" s="8">
        <v>2061</v>
      </c>
      <c r="F545" s="9">
        <f t="shared" si="456"/>
        <v>0.1056866952789699</v>
      </c>
      <c r="G545" s="8">
        <v>1927</v>
      </c>
      <c r="H545" s="16">
        <f t="shared" ref="H545" si="489">G545/G544-1</f>
        <v>7.8343592613318469E-2</v>
      </c>
      <c r="I545" s="15">
        <f>VLOOKUP(A545,'SP500'!$E$2:$F$3700,2,FALSE)</f>
        <v>1156.8</v>
      </c>
      <c r="J545" s="16">
        <f t="shared" si="483"/>
        <v>4.470333243023572E-2</v>
      </c>
      <c r="K545" s="17">
        <f t="shared" si="475"/>
        <v>0.65797672698046139</v>
      </c>
    </row>
    <row r="546" spans="1:11">
      <c r="A546" s="7">
        <v>38473</v>
      </c>
      <c r="B546" s="8">
        <v>2085</v>
      </c>
      <c r="C546" s="9">
        <f t="shared" si="455"/>
        <v>-3.0232558139534849E-2</v>
      </c>
      <c r="D546" s="9">
        <f t="shared" si="468"/>
        <v>-3.0232558139534849E-2</v>
      </c>
      <c r="E546" s="8">
        <v>2025</v>
      </c>
      <c r="F546" s="9">
        <f t="shared" si="456"/>
        <v>-1.7467248908296984E-2</v>
      </c>
      <c r="G546" s="8">
        <v>2103</v>
      </c>
      <c r="H546" s="16">
        <f t="shared" ref="H546" si="490">G546/G545-1</f>
        <v>9.1333679294239856E-2</v>
      </c>
      <c r="I546" s="15">
        <f>VLOOKUP(A546,'SP500'!$E$2:$F$3700,2,FALSE)</f>
        <v>1191.5</v>
      </c>
      <c r="J546" s="16">
        <f t="shared" si="483"/>
        <v>6.3174801463371066E-2</v>
      </c>
      <c r="K546" s="17">
        <f t="shared" si="475"/>
        <v>0.55650333111528583</v>
      </c>
    </row>
    <row r="547" spans="1:11">
      <c r="A547" s="7">
        <v>38504</v>
      </c>
      <c r="B547" s="8">
        <v>2178</v>
      </c>
      <c r="C547" s="9">
        <f t="shared" si="455"/>
        <v>4.4604316546762668E-2</v>
      </c>
      <c r="D547" s="9">
        <f t="shared" si="468"/>
        <v>7.8217821782178287E-2</v>
      </c>
      <c r="E547" s="8">
        <v>2068</v>
      </c>
      <c r="F547" s="9">
        <f t="shared" si="456"/>
        <v>2.1234567901234458E-2</v>
      </c>
      <c r="G547" s="8">
        <v>1965</v>
      </c>
      <c r="H547" s="16">
        <f t="shared" ref="H547" si="491">G547/G546-1</f>
        <v>-6.5620542082738931E-2</v>
      </c>
      <c r="I547" s="15">
        <f>VLOOKUP(A547,'SP500'!$E$2:$F$3700,2,FALSE)</f>
        <v>1191.3</v>
      </c>
      <c r="J547" s="16">
        <f t="shared" si="483"/>
        <v>4.4267180925666283E-2</v>
      </c>
      <c r="K547" s="17">
        <f t="shared" si="475"/>
        <v>0.28055033502378174</v>
      </c>
    </row>
    <row r="548" spans="1:11">
      <c r="A548" s="7">
        <v>38534</v>
      </c>
      <c r="B548" s="8">
        <v>2203</v>
      </c>
      <c r="C548" s="9">
        <f t="shared" si="455"/>
        <v>1.1478420569329684E-2</v>
      </c>
      <c r="D548" s="9">
        <f t="shared" si="468"/>
        <v>4.3087121212121104E-2</v>
      </c>
      <c r="E548" s="8">
        <v>2054</v>
      </c>
      <c r="F548" s="9">
        <f t="shared" si="456"/>
        <v>-6.7698259187620735E-3</v>
      </c>
      <c r="G548" s="8">
        <v>1886</v>
      </c>
      <c r="H548" s="16">
        <f t="shared" ref="H548" si="492">G548/G547-1</f>
        <v>-4.0203562340966892E-2</v>
      </c>
      <c r="I548" s="15">
        <f>VLOOKUP(A548,'SP500'!$E$2:$F$3700,2,FALSE)</f>
        <v>1234.2</v>
      </c>
      <c r="J548" s="16">
        <f t="shared" si="483"/>
        <v>0.12026867568303534</v>
      </c>
      <c r="K548" s="17">
        <f t="shared" si="475"/>
        <v>0.18211643119758869</v>
      </c>
    </row>
    <row r="549" spans="1:11">
      <c r="A549" s="7">
        <v>38565</v>
      </c>
      <c r="B549" s="8">
        <v>2219</v>
      </c>
      <c r="C549" s="9">
        <f t="shared" si="455"/>
        <v>7.2628234226055355E-3</v>
      </c>
      <c r="D549" s="9">
        <f t="shared" si="468"/>
        <v>7.9280155642023287E-2</v>
      </c>
      <c r="E549" s="8">
        <v>2095</v>
      </c>
      <c r="F549" s="9">
        <f t="shared" si="456"/>
        <v>1.9961051606621316E-2</v>
      </c>
      <c r="G549" s="8">
        <v>1952</v>
      </c>
      <c r="H549" s="16">
        <f t="shared" ref="H549" si="493">G549/G548-1</f>
        <v>3.4994697773064631E-2</v>
      </c>
      <c r="I549" s="15">
        <f>VLOOKUP(A549,'SP500'!$E$2:$F$3700,2,FALSE)</f>
        <v>1220.3</v>
      </c>
      <c r="J549" s="16">
        <f t="shared" si="483"/>
        <v>0.1051439956529614</v>
      </c>
      <c r="K549" s="17">
        <f t="shared" si="475"/>
        <v>8.180237500142197E-2</v>
      </c>
    </row>
    <row r="550" spans="1:11">
      <c r="A550" s="7">
        <v>38596</v>
      </c>
      <c r="B550" s="8">
        <v>2263</v>
      </c>
      <c r="C550" s="9">
        <f t="shared" si="455"/>
        <v>1.9828751689950463E-2</v>
      </c>
      <c r="D550" s="9">
        <f t="shared" si="468"/>
        <v>0.10877021068103865</v>
      </c>
      <c r="E550" s="8">
        <v>2151</v>
      </c>
      <c r="F550" s="9">
        <f t="shared" si="456"/>
        <v>2.6730310262529811E-2</v>
      </c>
      <c r="G550" s="8">
        <v>1922</v>
      </c>
      <c r="H550" s="16">
        <f t="shared" ref="H550" si="494">G550/G549-1</f>
        <v>-1.5368852459016424E-2</v>
      </c>
      <c r="I550" s="15">
        <f>VLOOKUP(A550,'SP500'!$E$2:$F$3700,2,FALSE)</f>
        <v>1228.8</v>
      </c>
      <c r="J550" s="16">
        <f t="shared" si="483"/>
        <v>0.10245828099766729</v>
      </c>
      <c r="K550" s="17">
        <f t="shared" si="475"/>
        <v>0.17834820479704452</v>
      </c>
    </row>
    <row r="551" spans="1:11">
      <c r="A551" s="7">
        <v>38626</v>
      </c>
      <c r="B551" s="8">
        <v>2170</v>
      </c>
      <c r="C551" s="9">
        <f t="shared" si="455"/>
        <v>-4.1095890410958957E-2</v>
      </c>
      <c r="D551" s="9">
        <f t="shared" si="468"/>
        <v>3.4811635670004781E-2</v>
      </c>
      <c r="E551" s="8">
        <v>2065</v>
      </c>
      <c r="F551" s="9">
        <f t="shared" si="456"/>
        <v>-3.998140399814043E-2</v>
      </c>
      <c r="G551" s="8">
        <v>1962</v>
      </c>
      <c r="H551" s="16">
        <f t="shared" ref="H551" si="495">G551/G550-1</f>
        <v>2.0811654526534884E-2</v>
      </c>
      <c r="I551" s="15">
        <f>VLOOKUP(A551,'SP500'!$E$2:$F$3700,2,FALSE)</f>
        <v>1207</v>
      </c>
      <c r="J551" s="16">
        <f t="shared" si="483"/>
        <v>6.7952574765528073E-2</v>
      </c>
      <c r="K551" s="17">
        <f t="shared" si="475"/>
        <v>0.2475365386059718</v>
      </c>
    </row>
    <row r="552" spans="1:11">
      <c r="A552" s="7">
        <v>38657</v>
      </c>
      <c r="B552" s="8">
        <v>2218</v>
      </c>
      <c r="C552" s="9">
        <f t="shared" si="455"/>
        <v>2.2119815668202758E-2</v>
      </c>
      <c r="D552" s="9">
        <f t="shared" si="468"/>
        <v>6.6859066859066951E-2</v>
      </c>
      <c r="E552" s="8">
        <v>2147</v>
      </c>
      <c r="F552" s="9">
        <f t="shared" si="456"/>
        <v>3.9709443099273711E-2</v>
      </c>
      <c r="G552" s="8">
        <v>1907</v>
      </c>
      <c r="H552" s="16">
        <f t="shared" ref="H552" si="496">G552/G551-1</f>
        <v>-2.8032619775739009E-2</v>
      </c>
      <c r="I552" s="15">
        <f>VLOOKUP(A552,'SP500'!$E$2:$F$3700,2,FALSE)</f>
        <v>1249.5</v>
      </c>
      <c r="J552" s="16">
        <f t="shared" si="483"/>
        <v>6.4491395467711765E-2</v>
      </c>
      <c r="K552" s="17">
        <f t="shared" si="475"/>
        <v>0.23910748730968703</v>
      </c>
    </row>
    <row r="553" spans="1:11">
      <c r="A553" s="7">
        <v>38687</v>
      </c>
      <c r="B553" s="8">
        <v>2120</v>
      </c>
      <c r="C553" s="9">
        <f t="shared" si="455"/>
        <v>-4.4183949504057685E-2</v>
      </c>
      <c r="D553" s="9">
        <f t="shared" si="468"/>
        <v>1.8251681075888593E-2</v>
      </c>
      <c r="E553" s="8">
        <v>1994</v>
      </c>
      <c r="F553" s="9">
        <f t="shared" si="456"/>
        <v>-7.1262226362366121E-2</v>
      </c>
      <c r="G553" s="8">
        <v>1941</v>
      </c>
      <c r="H553" s="16">
        <f t="shared" ref="H553" si="497">G553/G552-1</f>
        <v>1.7829050865233453E-2</v>
      </c>
      <c r="I553" s="15">
        <f>VLOOKUP(A553,'SP500'!$E$2:$F$3700,2,FALSE)</f>
        <v>1248.3</v>
      </c>
      <c r="J553" s="16">
        <f t="shared" si="483"/>
        <v>3.0035481475369163E-2</v>
      </c>
      <c r="K553" s="17">
        <f t="shared" si="475"/>
        <v>0.25059572627877952</v>
      </c>
    </row>
    <row r="554" spans="1:11">
      <c r="A554" s="7">
        <v>38718</v>
      </c>
      <c r="B554" s="8">
        <v>2212</v>
      </c>
      <c r="C554" s="9">
        <f t="shared" si="455"/>
        <v>4.3396226415094441E-2</v>
      </c>
      <c r="D554" s="9">
        <f t="shared" si="468"/>
        <v>3.4128097241701738E-2</v>
      </c>
      <c r="E554" s="8">
        <v>2273</v>
      </c>
      <c r="F554" s="9">
        <f t="shared" si="456"/>
        <v>0.1399197592778334</v>
      </c>
      <c r="G554" s="8">
        <v>2036</v>
      </c>
      <c r="H554" s="16">
        <f t="shared" ref="H554" si="498">G554/G553-1</f>
        <v>4.8943843379701146E-2</v>
      </c>
      <c r="I554" s="15">
        <f>VLOOKUP(A554,'SP500'!$E$2:$F$3700,2,FALSE)</f>
        <v>1280.0999999999999</v>
      </c>
      <c r="J554" s="16">
        <f t="shared" si="483"/>
        <v>8.3636671463641621E-2</v>
      </c>
      <c r="K554" s="17">
        <f t="shared" si="475"/>
        <v>0.23626819606876442</v>
      </c>
    </row>
    <row r="555" spans="1:11">
      <c r="A555" s="7">
        <v>38749</v>
      </c>
      <c r="B555" s="8">
        <v>2141</v>
      </c>
      <c r="C555" s="9">
        <f t="shared" si="455"/>
        <v>-3.2097649186256794E-2</v>
      </c>
      <c r="D555" s="9">
        <f t="shared" si="468"/>
        <v>1.2771996215704906E-2</v>
      </c>
      <c r="E555" s="8">
        <v>2119</v>
      </c>
      <c r="F555" s="9">
        <f t="shared" si="456"/>
        <v>-6.7751869775626972E-2</v>
      </c>
      <c r="G555" s="8">
        <v>2048</v>
      </c>
      <c r="H555" s="16">
        <f t="shared" ref="H555" si="499">G555/G554-1</f>
        <v>5.893909626718985E-3</v>
      </c>
      <c r="I555" s="15">
        <f>VLOOKUP(A555,'SP500'!$E$2:$F$3700,2,FALSE)</f>
        <v>1280.7</v>
      </c>
      <c r="J555" s="16">
        <f t="shared" si="483"/>
        <v>6.4057826520438788E-2</v>
      </c>
      <c r="K555" s="17">
        <f t="shared" si="475"/>
        <v>0.35532047337269401</v>
      </c>
    </row>
    <row r="556" spans="1:11">
      <c r="A556" s="7">
        <v>38777</v>
      </c>
      <c r="B556" s="8">
        <v>2118</v>
      </c>
      <c r="C556" s="9">
        <f t="shared" si="455"/>
        <v>-1.0742643624474524E-2</v>
      </c>
      <c r="D556" s="9">
        <f t="shared" si="468"/>
        <v>2.7158098933074637E-2</v>
      </c>
      <c r="E556" s="8">
        <v>1969</v>
      </c>
      <c r="F556" s="9">
        <f t="shared" si="456"/>
        <v>-7.0788107597923533E-2</v>
      </c>
      <c r="G556" s="8">
        <v>2245</v>
      </c>
      <c r="H556" s="16">
        <f t="shared" ref="H556" si="500">G556/G555-1</f>
        <v>9.619140625E-2</v>
      </c>
      <c r="I556" s="15">
        <f>VLOOKUP(A556,'SP500'!$E$2:$F$3700,2,FALSE)</f>
        <v>1294.8</v>
      </c>
      <c r="J556" s="16">
        <f t="shared" si="483"/>
        <v>9.6730476029137868E-2</v>
      </c>
      <c r="K556" s="17">
        <f t="shared" si="475"/>
        <v>0.38122726784256727</v>
      </c>
    </row>
    <row r="557" spans="1:11">
      <c r="A557" s="7">
        <v>38808</v>
      </c>
      <c r="B557" s="8">
        <v>1998</v>
      </c>
      <c r="C557" s="9">
        <f t="shared" si="455"/>
        <v>-5.6657223796033995E-2</v>
      </c>
      <c r="D557" s="9">
        <f t="shared" si="468"/>
        <v>-7.0697674418604639E-2</v>
      </c>
      <c r="E557" s="8">
        <v>1821</v>
      </c>
      <c r="F557" s="9">
        <f t="shared" si="456"/>
        <v>-7.516505840528187E-2</v>
      </c>
      <c r="G557" s="8">
        <v>2071</v>
      </c>
      <c r="H557" s="16">
        <f t="shared" ref="H557" si="501">G557/G556-1</f>
        <v>-7.7505567928730534E-2</v>
      </c>
      <c r="I557" s="15">
        <f>VLOOKUP(A557,'SP500'!$E$2:$F$3700,2,FALSE)</f>
        <v>1310.5999999999999</v>
      </c>
      <c r="J557" s="16">
        <f t="shared" si="483"/>
        <v>0.13295297372060855</v>
      </c>
      <c r="K557" s="17">
        <f t="shared" si="475"/>
        <v>-0.14315860575686123</v>
      </c>
    </row>
    <row r="558" spans="1:11">
      <c r="A558" s="7">
        <v>38838</v>
      </c>
      <c r="B558" s="8">
        <v>1905</v>
      </c>
      <c r="C558" s="9">
        <f t="shared" si="455"/>
        <v>-4.6546546546546552E-2</v>
      </c>
      <c r="D558" s="9">
        <f t="shared" si="468"/>
        <v>-8.633093525179858E-2</v>
      </c>
      <c r="E558" s="8">
        <v>1942</v>
      </c>
      <c r="F558" s="9">
        <f t="shared" si="456"/>
        <v>6.6447007138934699E-2</v>
      </c>
      <c r="G558" s="8">
        <v>1897</v>
      </c>
      <c r="H558" s="16">
        <f t="shared" ref="H558" si="502">G558/G557-1</f>
        <v>-8.4017382906808269E-2</v>
      </c>
      <c r="I558" s="15">
        <f>VLOOKUP(A558,'SP500'!$E$2:$F$3700,2,FALSE)</f>
        <v>1270.0999999999999</v>
      </c>
      <c r="J558" s="16">
        <f t="shared" si="483"/>
        <v>6.5967268149391467E-2</v>
      </c>
      <c r="K558" s="17">
        <f t="shared" si="475"/>
        <v>-3.2286104963511884E-2</v>
      </c>
    </row>
    <row r="559" spans="1:11">
      <c r="A559" s="7">
        <v>38869</v>
      </c>
      <c r="B559" s="8">
        <v>1867</v>
      </c>
      <c r="C559" s="9">
        <f t="shared" si="455"/>
        <v>-1.9947506561679762E-2</v>
      </c>
      <c r="D559" s="9">
        <f t="shared" si="468"/>
        <v>-0.14279155188246095</v>
      </c>
      <c r="E559" s="8">
        <v>1802</v>
      </c>
      <c r="F559" s="9">
        <f t="shared" si="456"/>
        <v>-7.2090628218331565E-2</v>
      </c>
      <c r="G559" s="8">
        <v>2050</v>
      </c>
      <c r="H559" s="16">
        <f t="shared" ref="H559" si="503">G559/G558-1</f>
        <v>8.0653663679493892E-2</v>
      </c>
      <c r="I559" s="15">
        <f>VLOOKUP(A559,'SP500'!$E$2:$F$3700,2,FALSE)</f>
        <v>1270.2</v>
      </c>
      <c r="J559" s="16">
        <f t="shared" si="483"/>
        <v>6.623016872324361E-2</v>
      </c>
      <c r="K559" s="17">
        <f t="shared" si="475"/>
        <v>2.8813890620894636E-2</v>
      </c>
    </row>
    <row r="560" spans="1:11">
      <c r="A560" s="7">
        <v>38899</v>
      </c>
      <c r="B560" s="8">
        <v>1763</v>
      </c>
      <c r="C560" s="9">
        <f t="shared" si="455"/>
        <v>-5.5704338510980222E-2</v>
      </c>
      <c r="D560" s="9">
        <f t="shared" si="468"/>
        <v>-0.19972764412165234</v>
      </c>
      <c r="E560" s="8">
        <v>1737</v>
      </c>
      <c r="F560" s="9">
        <f t="shared" si="456"/>
        <v>-3.6071032186459462E-2</v>
      </c>
      <c r="G560" s="8">
        <v>1934</v>
      </c>
      <c r="H560" s="16">
        <f t="shared" ref="H560" si="504">G560/G559-1</f>
        <v>-5.6585365853658587E-2</v>
      </c>
      <c r="I560" s="15">
        <f>VLOOKUP(A560,'SP500'!$E$2:$F$3700,2,FALSE)</f>
        <v>1276.7</v>
      </c>
      <c r="J560" s="16">
        <f t="shared" si="483"/>
        <v>3.4435261707989051E-2</v>
      </c>
      <c r="K560" s="17">
        <f t="shared" si="475"/>
        <v>0.37403401187043173</v>
      </c>
    </row>
    <row r="561" spans="1:11">
      <c r="A561" s="7">
        <v>38930</v>
      </c>
      <c r="B561" s="8">
        <v>1722</v>
      </c>
      <c r="C561" s="9">
        <f t="shared" si="455"/>
        <v>-2.3255813953488413E-2</v>
      </c>
      <c r="D561" s="9">
        <f t="shared" si="468"/>
        <v>-0.22397476340694011</v>
      </c>
      <c r="E561" s="8">
        <v>1650</v>
      </c>
      <c r="F561" s="9">
        <f t="shared" si="456"/>
        <v>-5.0086355785837644E-2</v>
      </c>
      <c r="G561" s="8">
        <v>1877</v>
      </c>
      <c r="H561" s="16">
        <f t="shared" ref="H561" si="505">G561/G560-1</f>
        <v>-2.9472595656670153E-2</v>
      </c>
      <c r="I561" s="15">
        <f>VLOOKUP(A561,'SP500'!$E$2:$F$3700,2,FALSE)</f>
        <v>1303.8</v>
      </c>
      <c r="J561" s="16">
        <f t="shared" si="483"/>
        <v>6.8425796935179806E-2</v>
      </c>
      <c r="K561" s="17">
        <f t="shared" si="475"/>
        <v>0.32690396650807452</v>
      </c>
    </row>
    <row r="562" spans="1:11">
      <c r="A562" s="7">
        <v>38961</v>
      </c>
      <c r="B562" s="8">
        <v>1655</v>
      </c>
      <c r="C562" s="9">
        <f t="shared" si="455"/>
        <v>-3.8908246225319409E-2</v>
      </c>
      <c r="D562" s="9">
        <f t="shared" si="468"/>
        <v>-0.26866990720282813</v>
      </c>
      <c r="E562" s="8">
        <v>1720</v>
      </c>
      <c r="F562" s="9">
        <f t="shared" si="456"/>
        <v>4.2424242424242475E-2</v>
      </c>
      <c r="G562" s="8">
        <v>2011</v>
      </c>
      <c r="H562" s="16">
        <f t="shared" ref="H562" si="506">G562/G561-1</f>
        <v>7.1390516782099178E-2</v>
      </c>
      <c r="I562" s="15">
        <f>VLOOKUP(A562,'SP500'!$E$2:$F$3700,2,FALSE)</f>
        <v>1335.8</v>
      </c>
      <c r="J562" s="16">
        <f t="shared" si="483"/>
        <v>8.7076822916666741E-2</v>
      </c>
      <c r="K562" s="17">
        <f t="shared" si="475"/>
        <v>0.14188075356038221</v>
      </c>
    </row>
    <row r="563" spans="1:11">
      <c r="A563" s="7">
        <v>38991</v>
      </c>
      <c r="B563" s="8">
        <v>1570</v>
      </c>
      <c r="C563" s="9">
        <f t="shared" si="455"/>
        <v>-5.1359516616314216E-2</v>
      </c>
      <c r="D563" s="9">
        <f t="shared" si="468"/>
        <v>-0.27649769585253459</v>
      </c>
      <c r="E563" s="8">
        <v>1491</v>
      </c>
      <c r="F563" s="9">
        <f t="shared" si="456"/>
        <v>-0.13313953488372088</v>
      </c>
      <c r="G563" s="8">
        <v>1918</v>
      </c>
      <c r="H563" s="16">
        <f t="shared" ref="H563" si="507">G563/G562-1</f>
        <v>-4.6245648930880123E-2</v>
      </c>
      <c r="I563" s="15">
        <f>VLOOKUP(A563,'SP500'!$E$2:$F$3700,2,FALSE)</f>
        <v>1377.9</v>
      </c>
      <c r="J563" s="16">
        <f t="shared" si="483"/>
        <v>0.14159072079536039</v>
      </c>
      <c r="K563" s="17">
        <f t="shared" si="475"/>
        <v>-0.26154044840100177</v>
      </c>
    </row>
    <row r="564" spans="1:11">
      <c r="A564" s="7">
        <v>39022</v>
      </c>
      <c r="B564" s="8">
        <v>1535</v>
      </c>
      <c r="C564" s="9">
        <f t="shared" si="455"/>
        <v>-2.2292993630573243E-2</v>
      </c>
      <c r="D564" s="9">
        <f t="shared" si="468"/>
        <v>-0.30793507664562669</v>
      </c>
      <c r="E564" s="8">
        <v>1570</v>
      </c>
      <c r="F564" s="9">
        <f t="shared" si="456"/>
        <v>5.2984574111334615E-2</v>
      </c>
      <c r="G564" s="8">
        <v>1893</v>
      </c>
      <c r="H564" s="16">
        <f t="shared" ref="H564" si="508">G564/G563-1</f>
        <v>-1.3034410844629862E-2</v>
      </c>
      <c r="I564" s="15">
        <f>VLOOKUP(A564,'SP500'!$E$2:$F$3700,2,FALSE)</f>
        <v>1400.6</v>
      </c>
      <c r="J564" s="16">
        <f t="shared" si="483"/>
        <v>0.1209283713485394</v>
      </c>
      <c r="K564" s="17">
        <f t="shared" si="475"/>
        <v>-0.36229325725350087</v>
      </c>
    </row>
    <row r="565" spans="1:11">
      <c r="A565" s="7">
        <v>39052</v>
      </c>
      <c r="B565" s="8">
        <v>1638</v>
      </c>
      <c r="C565" s="9">
        <f t="shared" si="455"/>
        <v>6.7100977198697009E-2</v>
      </c>
      <c r="D565" s="9">
        <f t="shared" si="468"/>
        <v>-0.22735849056603774</v>
      </c>
      <c r="E565" s="8">
        <v>1649</v>
      </c>
      <c r="F565" s="9">
        <f t="shared" si="456"/>
        <v>5.0318471337579718E-2</v>
      </c>
      <c r="G565" s="8">
        <v>1888</v>
      </c>
      <c r="H565" s="16">
        <f t="shared" ref="H565" si="509">G565/G564-1</f>
        <v>-2.641310089804505E-3</v>
      </c>
      <c r="I565" s="15">
        <f>VLOOKUP(A565,'SP500'!$E$2:$F$3700,2,FALSE)</f>
        <v>1418.3</v>
      </c>
      <c r="J565" s="16">
        <f t="shared" si="483"/>
        <v>0.1361852118881679</v>
      </c>
      <c r="K565" s="17">
        <f t="shared" si="475"/>
        <v>-0.38927076267305694</v>
      </c>
    </row>
    <row r="566" spans="1:11">
      <c r="A566" s="7">
        <v>39083</v>
      </c>
      <c r="B566" s="8">
        <v>1626</v>
      </c>
      <c r="C566" s="9">
        <f t="shared" si="455"/>
        <v>-7.3260073260073E-3</v>
      </c>
      <c r="D566" s="9">
        <f t="shared" si="468"/>
        <v>-0.2649186256781193</v>
      </c>
      <c r="E566" s="8">
        <v>1409</v>
      </c>
      <c r="F566" s="9">
        <f t="shared" si="456"/>
        <v>-0.14554275318374776</v>
      </c>
      <c r="G566" s="8">
        <v>1822</v>
      </c>
      <c r="H566" s="16">
        <f t="shared" ref="H566" si="510">G566/G565-1</f>
        <v>-3.495762711864403E-2</v>
      </c>
      <c r="I566" s="15">
        <f>VLOOKUP(A566,'SP500'!$E$2:$F$3700,2,FALSE)</f>
        <v>1438.2</v>
      </c>
      <c r="J566" s="16">
        <f t="shared" si="483"/>
        <v>0.12350597609561764</v>
      </c>
      <c r="K566" s="17">
        <f t="shared" si="475"/>
        <v>-0.32416477186882586</v>
      </c>
    </row>
    <row r="567" spans="1:11">
      <c r="A567" s="7">
        <v>39114</v>
      </c>
      <c r="B567" s="8">
        <v>1598</v>
      </c>
      <c r="C567" s="9">
        <f t="shared" si="455"/>
        <v>-1.7220172201722006E-2</v>
      </c>
      <c r="D567" s="9">
        <f t="shared" si="468"/>
        <v>-0.25361980382998595</v>
      </c>
      <c r="E567" s="8">
        <v>1480</v>
      </c>
      <c r="F567" s="9">
        <f t="shared" si="456"/>
        <v>5.0390347764371901E-2</v>
      </c>
      <c r="G567" s="8">
        <v>1640</v>
      </c>
      <c r="H567" s="16">
        <f t="shared" ref="H567" si="511">G567/G566-1</f>
        <v>-9.9890230515916612E-2</v>
      </c>
      <c r="I567" s="15">
        <f>VLOOKUP(A567,'SP500'!$E$2:$F$3700,2,FALSE)</f>
        <v>1406.8</v>
      </c>
      <c r="J567" s="16">
        <f t="shared" si="483"/>
        <v>9.8461778714765247E-2</v>
      </c>
      <c r="K567" s="17">
        <f t="shared" si="475"/>
        <v>-0.31786239056890025</v>
      </c>
    </row>
    <row r="568" spans="1:11">
      <c r="A568" s="7">
        <v>39142</v>
      </c>
      <c r="B568" s="8">
        <v>1596</v>
      </c>
      <c r="C568" s="9">
        <f t="shared" si="455"/>
        <v>-1.2515644555695093E-3</v>
      </c>
      <c r="D568" s="9">
        <f t="shared" si="468"/>
        <v>-0.2464589235127479</v>
      </c>
      <c r="E568" s="8">
        <v>1495</v>
      </c>
      <c r="F568" s="9">
        <f t="shared" si="456"/>
        <v>1.0135135135135087E-2</v>
      </c>
      <c r="G568" s="8">
        <v>1623</v>
      </c>
      <c r="H568" s="16">
        <f t="shared" ref="H568" si="512">G568/G567-1</f>
        <v>-1.0365853658536595E-2</v>
      </c>
      <c r="I568" s="15">
        <f>VLOOKUP(A568,'SP500'!$E$2:$F$3700,2,FALSE)</f>
        <v>1420.9</v>
      </c>
      <c r="J568" s="16">
        <f t="shared" si="483"/>
        <v>9.7389558232931828E-2</v>
      </c>
      <c r="K568" s="17">
        <f t="shared" si="475"/>
        <v>-0.21352979024258303</v>
      </c>
    </row>
    <row r="569" spans="1:11">
      <c r="A569" s="7">
        <v>39173</v>
      </c>
      <c r="B569" s="8">
        <v>1470</v>
      </c>
      <c r="C569" s="9">
        <f t="shared" si="455"/>
        <v>-7.8947368421052655E-2</v>
      </c>
      <c r="D569" s="9">
        <f t="shared" si="468"/>
        <v>-0.2642642642642643</v>
      </c>
      <c r="E569" s="8">
        <v>1490</v>
      </c>
      <c r="F569" s="9">
        <f t="shared" si="456"/>
        <v>-3.3444816053511683E-3</v>
      </c>
      <c r="G569" s="8">
        <v>1539</v>
      </c>
      <c r="H569" s="16">
        <f t="shared" ref="H569" si="513">G569/G568-1</f>
        <v>-5.1756007393715331E-2</v>
      </c>
      <c r="I569" s="15">
        <f>VLOOKUP(A569,'SP500'!$E$2:$F$3700,2,FALSE)</f>
        <v>1482.4</v>
      </c>
      <c r="J569" s="16">
        <f t="shared" si="483"/>
        <v>0.13108499923699091</v>
      </c>
      <c r="K569" s="17">
        <f t="shared" si="475"/>
        <v>-0.3179442267595991</v>
      </c>
    </row>
    <row r="570" spans="1:11">
      <c r="A570" s="7">
        <v>39203</v>
      </c>
      <c r="B570" s="8">
        <v>1493</v>
      </c>
      <c r="C570" s="9">
        <f t="shared" si="455"/>
        <v>1.56462585034014E-2</v>
      </c>
      <c r="D570" s="9">
        <f t="shared" si="468"/>
        <v>-0.21627296587926514</v>
      </c>
      <c r="E570" s="8">
        <v>1415</v>
      </c>
      <c r="F570" s="9">
        <f t="shared" si="456"/>
        <v>-5.0335570469798641E-2</v>
      </c>
      <c r="G570" s="8">
        <v>1536</v>
      </c>
      <c r="H570" s="16">
        <f t="shared" ref="H570" si="514">G570/G569-1</f>
        <v>-1.9493177387914784E-3</v>
      </c>
      <c r="I570" s="15">
        <f>VLOOKUP(A570,'SP500'!$E$2:$F$3700,2,FALSE)</f>
        <v>1530.6</v>
      </c>
      <c r="J570" s="16">
        <f t="shared" si="483"/>
        <v>0.20510196047555307</v>
      </c>
      <c r="K570" s="17">
        <f t="shared" si="475"/>
        <v>-0.42633005030469878</v>
      </c>
    </row>
    <row r="571" spans="1:11">
      <c r="A571" s="7">
        <v>39234</v>
      </c>
      <c r="B571" s="8">
        <v>1407</v>
      </c>
      <c r="C571" s="9">
        <f t="shared" si="455"/>
        <v>-5.7602143335566014E-2</v>
      </c>
      <c r="D571" s="9">
        <f t="shared" si="468"/>
        <v>-0.2463845741831816</v>
      </c>
      <c r="E571" s="8">
        <v>1448</v>
      </c>
      <c r="F571" s="9">
        <f t="shared" si="456"/>
        <v>2.3321554770318054E-2</v>
      </c>
      <c r="G571" s="8">
        <v>1481</v>
      </c>
      <c r="H571" s="16">
        <f t="shared" ref="H571" si="515">G571/G570-1</f>
        <v>-3.580729166666663E-2</v>
      </c>
      <c r="I571" s="15">
        <f>VLOOKUP(A571,'SP500'!$E$2:$F$3700,2,FALSE)</f>
        <v>1503.3</v>
      </c>
      <c r="J571" s="16">
        <f t="shared" si="483"/>
        <v>0.18351440717997147</v>
      </c>
      <c r="K571" s="17">
        <f t="shared" si="475"/>
        <v>-0.32650433872385376</v>
      </c>
    </row>
    <row r="572" spans="1:11">
      <c r="A572" s="7">
        <v>39264</v>
      </c>
      <c r="B572" s="8">
        <v>1361</v>
      </c>
      <c r="C572" s="9">
        <f t="shared" si="455"/>
        <v>-3.2693674484719271E-2</v>
      </c>
      <c r="D572" s="9">
        <f t="shared" si="468"/>
        <v>-0.22802041973908116</v>
      </c>
      <c r="E572" s="8">
        <v>1354</v>
      </c>
      <c r="F572" s="9">
        <f t="shared" si="456"/>
        <v>-6.4917127071823177E-2</v>
      </c>
      <c r="G572" s="8">
        <v>1534</v>
      </c>
      <c r="H572" s="16">
        <f t="shared" ref="H572" si="516">G572/G571-1</f>
        <v>3.5786630654962792E-2</v>
      </c>
      <c r="I572" s="15">
        <f>VLOOKUP(A572,'SP500'!$E$2:$F$3700,2,FALSE)</f>
        <v>1455.3</v>
      </c>
      <c r="J572" s="16">
        <f t="shared" si="483"/>
        <v>0.13989190882744573</v>
      </c>
      <c r="K572" s="17">
        <f t="shared" si="475"/>
        <v>-0.12526721942947616</v>
      </c>
    </row>
    <row r="573" spans="1:11">
      <c r="A573" s="7">
        <v>39295</v>
      </c>
      <c r="B573" s="8">
        <v>1321</v>
      </c>
      <c r="C573" s="9">
        <f t="shared" si="455"/>
        <v>-2.9390154298310045E-2</v>
      </c>
      <c r="D573" s="9">
        <f t="shared" si="468"/>
        <v>-0.23286875725900114</v>
      </c>
      <c r="E573" s="8">
        <v>1330</v>
      </c>
      <c r="F573" s="9">
        <f t="shared" si="456"/>
        <v>-1.7725258493353047E-2</v>
      </c>
      <c r="G573" s="8">
        <v>1512</v>
      </c>
      <c r="H573" s="16">
        <f t="shared" ref="H573" si="517">G573/G572-1</f>
        <v>-1.4341590612777066E-2</v>
      </c>
      <c r="I573" s="15">
        <f>VLOOKUP(A573,'SP500'!$E$2:$F$3700,2,FALSE)</f>
        <v>1474</v>
      </c>
      <c r="J573" s="16">
        <f t="shared" si="483"/>
        <v>0.13054149409418625</v>
      </c>
      <c r="K573" s="17">
        <f t="shared" si="475"/>
        <v>0.22433564029510117</v>
      </c>
    </row>
    <row r="574" spans="1:11">
      <c r="A574" s="7">
        <v>39326</v>
      </c>
      <c r="B574" s="8">
        <v>1261</v>
      </c>
      <c r="C574" s="9">
        <f t="shared" si="455"/>
        <v>-4.542013626040875E-2</v>
      </c>
      <c r="D574" s="9">
        <f t="shared" si="468"/>
        <v>-0.23806646525679753</v>
      </c>
      <c r="E574" s="8">
        <v>1183</v>
      </c>
      <c r="F574" s="9">
        <f t="shared" si="456"/>
        <v>-0.11052631578947369</v>
      </c>
      <c r="G574" s="8">
        <v>1356</v>
      </c>
      <c r="H574" s="16">
        <f t="shared" ref="H574" si="518">G574/G573-1</f>
        <v>-0.10317460317460314</v>
      </c>
      <c r="I574" s="15">
        <f>VLOOKUP(A574,'SP500'!$E$2:$F$3700,2,FALSE)</f>
        <v>1526.8</v>
      </c>
      <c r="J574" s="16">
        <f t="shared" si="483"/>
        <v>0.1429854768677945</v>
      </c>
      <c r="K574" s="17">
        <f t="shared" si="475"/>
        <v>0.45488117615792206</v>
      </c>
    </row>
    <row r="575" spans="1:11">
      <c r="A575" s="7">
        <v>39356</v>
      </c>
      <c r="B575" s="8">
        <v>1192</v>
      </c>
      <c r="C575" s="9">
        <f t="shared" si="455"/>
        <v>-5.4718477398889798E-2</v>
      </c>
      <c r="D575" s="9">
        <f t="shared" si="468"/>
        <v>-0.24076433121019103</v>
      </c>
      <c r="E575" s="8">
        <v>1264</v>
      </c>
      <c r="F575" s="9">
        <f t="shared" si="456"/>
        <v>6.8469991546914688E-2</v>
      </c>
      <c r="G575" s="8">
        <v>1405</v>
      </c>
      <c r="H575" s="16">
        <f t="shared" ref="H575" si="519">G575/G574-1</f>
        <v>3.613569321533916E-2</v>
      </c>
      <c r="I575" s="15">
        <f>VLOOKUP(A575,'SP500'!$E$2:$F$3700,2,FALSE)</f>
        <v>1549.4</v>
      </c>
      <c r="J575" s="16">
        <f t="shared" si="483"/>
        <v>0.12446476522243999</v>
      </c>
      <c r="K575" s="17">
        <f t="shared" si="475"/>
        <v>0.39599389852908673</v>
      </c>
    </row>
    <row r="576" spans="1:11">
      <c r="A576" s="7">
        <v>39387</v>
      </c>
      <c r="B576" s="8">
        <v>1224</v>
      </c>
      <c r="C576" s="9">
        <f t="shared" si="455"/>
        <v>2.6845637583892579E-2</v>
      </c>
      <c r="D576" s="9">
        <f t="shared" si="468"/>
        <v>-0.20260586319218243</v>
      </c>
      <c r="E576" s="8">
        <v>1197</v>
      </c>
      <c r="F576" s="9">
        <f t="shared" si="456"/>
        <v>-5.3006329113924E-2</v>
      </c>
      <c r="G576" s="8">
        <v>1390</v>
      </c>
      <c r="H576" s="16">
        <f t="shared" ref="H576" si="520">G576/G575-1</f>
        <v>-1.0676156583629859E-2</v>
      </c>
      <c r="I576" s="15">
        <f>VLOOKUP(A576,'SP500'!$E$2:$F$3700,2,FALSE)</f>
        <v>1481.1</v>
      </c>
      <c r="J576" s="16">
        <f t="shared" si="483"/>
        <v>5.7475367699557411E-2</v>
      </c>
      <c r="K576" s="17">
        <f t="shared" si="475"/>
        <v>3.0760614015606914E-2</v>
      </c>
    </row>
    <row r="577" spans="1:11">
      <c r="A577" s="7">
        <v>39417</v>
      </c>
      <c r="B577" s="8">
        <v>1149</v>
      </c>
      <c r="C577" s="9">
        <f t="shared" si="455"/>
        <v>-6.1274509803921573E-2</v>
      </c>
      <c r="D577" s="9">
        <f t="shared" si="468"/>
        <v>-0.29853479853479858</v>
      </c>
      <c r="E577" s="8">
        <v>1037</v>
      </c>
      <c r="F577" s="9">
        <f t="shared" si="456"/>
        <v>-0.13366750208855471</v>
      </c>
      <c r="G577" s="8">
        <v>1328</v>
      </c>
      <c r="H577" s="16">
        <f t="shared" ref="H577" si="521">G577/G576-1</f>
        <v>-4.4604316546762557E-2</v>
      </c>
      <c r="I577" s="15">
        <f>VLOOKUP(A577,'SP500'!$E$2:$F$3700,2,FALSE)</f>
        <v>1468.4</v>
      </c>
      <c r="J577" s="16">
        <f t="shared" si="483"/>
        <v>3.5323979411972184E-2</v>
      </c>
      <c r="K577" s="17">
        <f t="shared" si="475"/>
        <v>0.37939379808503126</v>
      </c>
    </row>
    <row r="578" spans="1:11">
      <c r="A578" s="7">
        <v>39448</v>
      </c>
      <c r="B578" s="8">
        <v>1094</v>
      </c>
      <c r="C578" s="9">
        <f t="shared" si="455"/>
        <v>-4.7867711053089623E-2</v>
      </c>
      <c r="D578" s="9">
        <f t="shared" si="468"/>
        <v>-0.32718327183271834</v>
      </c>
      <c r="E578" s="8">
        <v>1084</v>
      </c>
      <c r="F578" s="9">
        <f t="shared" si="456"/>
        <v>4.5323047251687454E-2</v>
      </c>
      <c r="G578" s="8">
        <v>1331</v>
      </c>
      <c r="H578" s="16">
        <f t="shared" ref="H578" si="522">G578/G577-1</f>
        <v>2.2590361445782303E-3</v>
      </c>
      <c r="I578" s="15">
        <f>VLOOKUP(A578,'SP500'!$E$2:$F$3700,2,FALSE)</f>
        <v>1378.5</v>
      </c>
      <c r="J578" s="16">
        <f t="shared" si="483"/>
        <v>-4.1510221109720469E-2</v>
      </c>
      <c r="K578" s="17">
        <f t="shared" si="475"/>
        <v>0.6807034921261792</v>
      </c>
    </row>
    <row r="579" spans="1:11">
      <c r="A579" s="7">
        <v>39479</v>
      </c>
      <c r="B579" s="8">
        <v>1014</v>
      </c>
      <c r="C579" s="9">
        <f t="shared" si="455"/>
        <v>-7.312614259597805E-2</v>
      </c>
      <c r="D579" s="9">
        <f t="shared" si="468"/>
        <v>-0.36545682102628285</v>
      </c>
      <c r="E579" s="8">
        <v>1103</v>
      </c>
      <c r="F579" s="9">
        <f t="shared" si="456"/>
        <v>1.7527675276752808E-2</v>
      </c>
      <c r="G579" s="8">
        <v>1274</v>
      </c>
      <c r="H579" s="16">
        <f t="shared" ref="H579" si="523">G579/G578-1</f>
        <v>-4.2824943651389891E-2</v>
      </c>
      <c r="I579" s="15">
        <f>VLOOKUP(A579,'SP500'!$E$2:$F$3700,2,FALSE)</f>
        <v>1330.6</v>
      </c>
      <c r="J579" s="16">
        <f t="shared" si="483"/>
        <v>-5.4165481944839389E-2</v>
      </c>
      <c r="K579" s="17">
        <f t="shared" si="475"/>
        <v>0.80990854344847396</v>
      </c>
    </row>
    <row r="580" spans="1:11">
      <c r="A580" s="7">
        <v>39508</v>
      </c>
      <c r="B580" s="8">
        <v>967</v>
      </c>
      <c r="C580" s="9">
        <f t="shared" ref="C580:C643" si="524">B580/B579-1</f>
        <v>-4.6351084812623289E-2</v>
      </c>
      <c r="D580" s="9">
        <f t="shared" si="468"/>
        <v>-0.39411027568922308</v>
      </c>
      <c r="E580" s="8">
        <v>1005</v>
      </c>
      <c r="F580" s="9">
        <f t="shared" ref="F580:F643" si="525">E580/E579-1</f>
        <v>-8.8848594741613773E-2</v>
      </c>
      <c r="G580" s="8">
        <v>1195</v>
      </c>
      <c r="H580" s="16">
        <f t="shared" ref="H580" si="526">G580/G579-1</f>
        <v>-6.2009419152276313E-2</v>
      </c>
      <c r="I580" s="15">
        <f>VLOOKUP(A580,'SP500'!$E$2:$F$3700,2,FALSE)</f>
        <v>1322.7</v>
      </c>
      <c r="J580" s="16">
        <f t="shared" si="483"/>
        <v>-6.9111126750651009E-2</v>
      </c>
      <c r="K580" s="17">
        <f t="shared" si="475"/>
        <v>0.86095323563078852</v>
      </c>
    </row>
    <row r="581" spans="1:11">
      <c r="A581" s="7">
        <v>39539</v>
      </c>
      <c r="B581" s="8">
        <v>1008</v>
      </c>
      <c r="C581" s="9">
        <f t="shared" si="524"/>
        <v>4.2399172699069343E-2</v>
      </c>
      <c r="D581" s="9">
        <f t="shared" si="468"/>
        <v>-0.31428571428571428</v>
      </c>
      <c r="E581" s="8">
        <v>1013</v>
      </c>
      <c r="F581" s="9">
        <f t="shared" si="525"/>
        <v>7.9601990049751326E-3</v>
      </c>
      <c r="G581" s="8">
        <v>1022</v>
      </c>
      <c r="H581" s="16">
        <f t="shared" ref="H581" si="527">G581/G580-1</f>
        <v>-0.14476987447698741</v>
      </c>
      <c r="I581" s="15">
        <f>VLOOKUP(A581,'SP500'!$E$2:$F$3700,2,FALSE)</f>
        <v>1385.6</v>
      </c>
      <c r="J581" s="16">
        <f t="shared" si="483"/>
        <v>-6.5299514301133454E-2</v>
      </c>
      <c r="K581" s="17">
        <f t="shared" si="475"/>
        <v>0.85204382419514801</v>
      </c>
    </row>
    <row r="582" spans="1:11">
      <c r="A582" s="7">
        <v>39569</v>
      </c>
      <c r="B582" s="8">
        <v>995</v>
      </c>
      <c r="C582" s="9">
        <f t="shared" si="524"/>
        <v>-1.2896825396825351E-2</v>
      </c>
      <c r="D582" s="9">
        <f t="shared" si="468"/>
        <v>-0.33355659745478905</v>
      </c>
      <c r="E582" s="8">
        <v>973</v>
      </c>
      <c r="F582" s="9">
        <f t="shared" si="525"/>
        <v>-3.9486673247778881E-2</v>
      </c>
      <c r="G582" s="8">
        <v>1142</v>
      </c>
      <c r="H582" s="16">
        <f t="shared" ref="H582" si="528">G582/G581-1</f>
        <v>0.11741682974559686</v>
      </c>
      <c r="I582" s="15">
        <f>VLOOKUP(A582,'SP500'!$E$2:$F$3700,2,FALSE)</f>
        <v>1400.4</v>
      </c>
      <c r="J582" s="16">
        <f t="shared" si="483"/>
        <v>-8.506468051744398E-2</v>
      </c>
      <c r="K582" s="17">
        <f t="shared" si="475"/>
        <v>0.86405915422540491</v>
      </c>
    </row>
    <row r="583" spans="1:11">
      <c r="A583" s="7">
        <v>39600</v>
      </c>
      <c r="B583" s="8">
        <v>1180</v>
      </c>
      <c r="C583" s="9">
        <f t="shared" si="524"/>
        <v>0.18592964824120606</v>
      </c>
      <c r="D583" s="9">
        <f t="shared" si="468"/>
        <v>-0.16133617626154939</v>
      </c>
      <c r="E583" s="8">
        <v>1046</v>
      </c>
      <c r="F583" s="9">
        <f t="shared" si="525"/>
        <v>7.5025693730729648E-2</v>
      </c>
      <c r="G583" s="8">
        <v>1142</v>
      </c>
      <c r="H583" s="16">
        <f t="shared" ref="H583" si="529">G583/G582-1</f>
        <v>0</v>
      </c>
      <c r="I583" s="15">
        <f>VLOOKUP(A583,'SP500'!$E$2:$F$3700,2,FALSE)</f>
        <v>1280</v>
      </c>
      <c r="J583" s="16">
        <f t="shared" si="483"/>
        <v>-0.14853987893301401</v>
      </c>
      <c r="K583" s="17">
        <f t="shared" si="475"/>
        <v>0.40422118868831286</v>
      </c>
    </row>
    <row r="584" spans="1:11">
      <c r="A584" s="7">
        <v>39630</v>
      </c>
      <c r="B584" s="8">
        <v>921</v>
      </c>
      <c r="C584" s="9">
        <f t="shared" si="524"/>
        <v>-0.21949152542372885</v>
      </c>
      <c r="D584" s="9">
        <f t="shared" si="468"/>
        <v>-0.32329169728141072</v>
      </c>
      <c r="E584" s="8">
        <v>923</v>
      </c>
      <c r="F584" s="9">
        <f t="shared" si="525"/>
        <v>-0.11759082217973227</v>
      </c>
      <c r="G584" s="8">
        <v>1087</v>
      </c>
      <c r="H584" s="16">
        <f t="shared" ref="H584" si="530">G584/G583-1</f>
        <v>-4.8161120840630511E-2</v>
      </c>
      <c r="I584" s="15">
        <f>VLOOKUP(A584,'SP500'!$E$2:$F$3700,2,FALSE)</f>
        <v>1267.4000000000001</v>
      </c>
      <c r="J584" s="16">
        <f t="shared" si="483"/>
        <v>-0.12911427197141478</v>
      </c>
      <c r="K584" s="17">
        <f t="shared" si="475"/>
        <v>0.42334295159354474</v>
      </c>
    </row>
    <row r="585" spans="1:11">
      <c r="A585" s="7">
        <v>39661</v>
      </c>
      <c r="B585" s="8">
        <v>858</v>
      </c>
      <c r="C585" s="9">
        <f t="shared" si="524"/>
        <v>-6.8403908794788304E-2</v>
      </c>
      <c r="D585" s="9">
        <f t="shared" si="468"/>
        <v>-0.35049205147615448</v>
      </c>
      <c r="E585" s="8">
        <v>844</v>
      </c>
      <c r="F585" s="9">
        <f t="shared" si="525"/>
        <v>-8.5590465872156019E-2</v>
      </c>
      <c r="G585" s="8">
        <v>1017</v>
      </c>
      <c r="H585" s="16">
        <f t="shared" ref="H585" si="531">G585/G584-1</f>
        <v>-6.4397424103035839E-2</v>
      </c>
      <c r="I585" s="15">
        <f>VLOOKUP(A585,'SP500'!$E$2:$F$3700,2,FALSE)</f>
        <v>1282.8</v>
      </c>
      <c r="J585" s="16">
        <f t="shared" si="483"/>
        <v>-0.12971506105834463</v>
      </c>
      <c r="K585" s="17">
        <f t="shared" si="475"/>
        <v>0.42306395401433816</v>
      </c>
    </row>
    <row r="586" spans="1:11">
      <c r="A586" s="7">
        <v>39692</v>
      </c>
      <c r="B586" s="8">
        <v>797</v>
      </c>
      <c r="C586" s="9">
        <f t="shared" si="524"/>
        <v>-7.1095571095571075E-2</v>
      </c>
      <c r="D586" s="9">
        <f t="shared" si="468"/>
        <v>-0.36796193497224428</v>
      </c>
      <c r="E586" s="8">
        <v>820</v>
      </c>
      <c r="F586" s="9">
        <f t="shared" si="525"/>
        <v>-2.8436018957345932E-2</v>
      </c>
      <c r="G586" s="8">
        <v>1160</v>
      </c>
      <c r="H586" s="16">
        <f t="shared" ref="H586" si="532">G586/G585-1</f>
        <v>0.14060963618485744</v>
      </c>
      <c r="I586" s="15">
        <f>VLOOKUP(A586,'SP500'!$E$2:$F$3700,2,FALSE)</f>
        <v>1166.4000000000001</v>
      </c>
      <c r="J586" s="16">
        <f t="shared" si="483"/>
        <v>-0.23604925334031956</v>
      </c>
      <c r="K586" s="17">
        <f t="shared" si="475"/>
        <v>0.44354486125605724</v>
      </c>
    </row>
    <row r="587" spans="1:11">
      <c r="A587" s="7">
        <v>39722</v>
      </c>
      <c r="B587" s="8">
        <v>736</v>
      </c>
      <c r="C587" s="9">
        <f t="shared" si="524"/>
        <v>-7.6537013801756593E-2</v>
      </c>
      <c r="D587" s="9">
        <f t="shared" si="468"/>
        <v>-0.3825503355704698</v>
      </c>
      <c r="E587" s="8">
        <v>777</v>
      </c>
      <c r="F587" s="9">
        <f t="shared" si="525"/>
        <v>-5.2439024390243949E-2</v>
      </c>
      <c r="G587" s="8">
        <v>1055</v>
      </c>
      <c r="H587" s="16">
        <f t="shared" ref="H587" si="533">G587/G586-1</f>
        <v>-9.0517241379310387E-2</v>
      </c>
      <c r="I587" s="15">
        <f>VLOOKUP(A587,'SP500'!$E$2:$F$3700,2,FALSE)</f>
        <v>968.8</v>
      </c>
      <c r="J587" s="16">
        <f t="shared" si="483"/>
        <v>-0.37472570027107277</v>
      </c>
      <c r="K587" s="17">
        <f t="shared" si="475"/>
        <v>0.46033675348198139</v>
      </c>
    </row>
    <row r="588" spans="1:11">
      <c r="A588" s="7">
        <v>39753</v>
      </c>
      <c r="B588" s="8">
        <v>626</v>
      </c>
      <c r="C588" s="9">
        <f t="shared" si="524"/>
        <v>-0.14945652173913049</v>
      </c>
      <c r="D588" s="9">
        <f t="shared" si="468"/>
        <v>-0.48856209150326801</v>
      </c>
      <c r="E588" s="8">
        <v>652</v>
      </c>
      <c r="F588" s="9">
        <f t="shared" si="525"/>
        <v>-0.16087516087516085</v>
      </c>
      <c r="G588" s="8">
        <v>1076</v>
      </c>
      <c r="H588" s="16">
        <f t="shared" ref="H588" si="534">G588/G587-1</f>
        <v>1.9905213270142275E-2</v>
      </c>
      <c r="I588" s="15">
        <f>VLOOKUP(A588,'SP500'!$E$2:$F$3700,2,FALSE)</f>
        <v>896.2</v>
      </c>
      <c r="J588" s="16">
        <f t="shared" si="483"/>
        <v>-0.39490918911619732</v>
      </c>
      <c r="K588" s="17">
        <f t="shared" si="475"/>
        <v>0.5850847292365553</v>
      </c>
    </row>
    <row r="589" spans="1:11">
      <c r="A589" s="7">
        <v>39783</v>
      </c>
      <c r="B589" s="8">
        <v>554</v>
      </c>
      <c r="C589" s="9">
        <f t="shared" si="524"/>
        <v>-0.11501597444089462</v>
      </c>
      <c r="D589" s="9">
        <f t="shared" si="468"/>
        <v>-0.51784160139251523</v>
      </c>
      <c r="E589" s="8">
        <v>560</v>
      </c>
      <c r="F589" s="9">
        <f t="shared" si="525"/>
        <v>-0.14110429447852757</v>
      </c>
      <c r="G589" s="8">
        <v>1021</v>
      </c>
      <c r="H589" s="16">
        <f t="shared" ref="H589" si="535">G589/G588-1</f>
        <v>-5.1115241635687703E-2</v>
      </c>
      <c r="I589" s="15">
        <f>VLOOKUP(A589,'SP500'!$E$2:$F$3700,2,FALSE)</f>
        <v>903.2</v>
      </c>
      <c r="J589" s="16">
        <f t="shared" si="483"/>
        <v>-0.38490874421138654</v>
      </c>
      <c r="K589" s="17">
        <f t="shared" si="475"/>
        <v>0.62234949312129861</v>
      </c>
    </row>
    <row r="590" spans="1:11">
      <c r="A590" s="7">
        <v>39814</v>
      </c>
      <c r="B590" s="8">
        <v>545</v>
      </c>
      <c r="C590" s="9">
        <f t="shared" si="524"/>
        <v>-1.6245487364620947E-2</v>
      </c>
      <c r="D590" s="9">
        <f t="shared" si="468"/>
        <v>-0.5018281535648994</v>
      </c>
      <c r="E590" s="8">
        <v>490</v>
      </c>
      <c r="F590" s="9">
        <f t="shared" si="525"/>
        <v>-0.125</v>
      </c>
      <c r="G590" s="8">
        <v>777</v>
      </c>
      <c r="H590" s="16">
        <f t="shared" ref="H590" si="536">G590/G589-1</f>
        <v>-0.23898139079333991</v>
      </c>
      <c r="I590" s="15">
        <f>VLOOKUP(A590,'SP500'!$E$2:$F$3700,2,FALSE)</f>
        <v>825.9</v>
      </c>
      <c r="J590" s="16">
        <f t="shared" si="483"/>
        <v>-0.40087051142546248</v>
      </c>
      <c r="K590" s="17">
        <f t="shared" si="475"/>
        <v>0.67625547927505802</v>
      </c>
    </row>
    <row r="591" spans="1:11">
      <c r="A591" s="7">
        <v>39845</v>
      </c>
      <c r="B591" s="8">
        <v>558</v>
      </c>
      <c r="C591" s="9">
        <f t="shared" si="524"/>
        <v>2.3853211009174258E-2</v>
      </c>
      <c r="D591" s="9">
        <f t="shared" ref="D591:D654" si="537">B591/B579-1</f>
        <v>-0.44970414201183428</v>
      </c>
      <c r="E591" s="8">
        <v>582</v>
      </c>
      <c r="F591" s="9">
        <f t="shared" si="525"/>
        <v>0.18775510204081636</v>
      </c>
      <c r="G591" s="8">
        <v>819</v>
      </c>
      <c r="H591" s="16">
        <f t="shared" ref="H591" si="538">G591/G590-1</f>
        <v>5.4054054054053946E-2</v>
      </c>
      <c r="I591" s="15">
        <f>VLOOKUP(A591,'SP500'!$E$2:$F$3700,2,FALSE)</f>
        <v>735.1</v>
      </c>
      <c r="J591" s="16">
        <f t="shared" si="483"/>
        <v>-0.44754246204719672</v>
      </c>
      <c r="K591" s="17">
        <f t="shared" si="475"/>
        <v>0.68501067812397198</v>
      </c>
    </row>
    <row r="592" spans="1:11">
      <c r="A592" s="7">
        <v>39873</v>
      </c>
      <c r="B592" s="8">
        <v>513</v>
      </c>
      <c r="C592" s="9">
        <f t="shared" si="524"/>
        <v>-8.064516129032262E-2</v>
      </c>
      <c r="D592" s="9">
        <f t="shared" si="537"/>
        <v>-0.46949327817993791</v>
      </c>
      <c r="E592" s="8">
        <v>505</v>
      </c>
      <c r="F592" s="9">
        <f t="shared" si="525"/>
        <v>-0.13230240549828176</v>
      </c>
      <c r="G592" s="8">
        <v>839</v>
      </c>
      <c r="H592" s="16">
        <f t="shared" ref="H592" si="539">G592/G591-1</f>
        <v>2.4420024420024333E-2</v>
      </c>
      <c r="I592" s="15">
        <f>VLOOKUP(A592,'SP500'!$E$2:$F$3700,2,FALSE)</f>
        <v>797.9</v>
      </c>
      <c r="J592" s="16">
        <f t="shared" si="483"/>
        <v>-0.39676419445074473</v>
      </c>
      <c r="K592" s="17">
        <f t="shared" si="475"/>
        <v>0.73064985815094907</v>
      </c>
    </row>
    <row r="593" spans="1:11">
      <c r="A593" s="7">
        <v>39904</v>
      </c>
      <c r="B593" s="8">
        <v>521</v>
      </c>
      <c r="C593" s="9">
        <f t="shared" si="524"/>
        <v>1.5594541910331383E-2</v>
      </c>
      <c r="D593" s="9">
        <f t="shared" si="537"/>
        <v>-0.48313492063492058</v>
      </c>
      <c r="E593" s="8">
        <v>478</v>
      </c>
      <c r="F593" s="9">
        <f t="shared" si="525"/>
        <v>-5.3465346534653513E-2</v>
      </c>
      <c r="G593" s="8">
        <v>846</v>
      </c>
      <c r="H593" s="16">
        <f t="shared" ref="H593" si="540">G593/G592-1</f>
        <v>8.3432657926103548E-3</v>
      </c>
      <c r="I593" s="15">
        <f>VLOOKUP(A593,'SP500'!$E$2:$F$3700,2,FALSE)</f>
        <v>872.8</v>
      </c>
      <c r="J593" s="16">
        <f t="shared" si="483"/>
        <v>-0.37009237875288681</v>
      </c>
      <c r="K593" s="17">
        <f t="shared" si="475"/>
        <v>0.80010512597771666</v>
      </c>
    </row>
    <row r="594" spans="1:11">
      <c r="A594" s="7">
        <v>39934</v>
      </c>
      <c r="B594" s="8">
        <v>556</v>
      </c>
      <c r="C594" s="9">
        <f t="shared" si="524"/>
        <v>6.7178502879078783E-2</v>
      </c>
      <c r="D594" s="9">
        <f t="shared" si="537"/>
        <v>-0.44120603015075377</v>
      </c>
      <c r="E594" s="8">
        <v>540</v>
      </c>
      <c r="F594" s="9">
        <f t="shared" si="525"/>
        <v>0.12970711297071125</v>
      </c>
      <c r="G594" s="8">
        <v>818</v>
      </c>
      <c r="H594" s="16">
        <f t="shared" ref="H594" si="541">G594/G593-1</f>
        <v>-3.3096926713948038E-2</v>
      </c>
      <c r="I594" s="15">
        <f>VLOOKUP(A594,'SP500'!$E$2:$F$3700,2,FALSE)</f>
        <v>919.1</v>
      </c>
      <c r="J594" s="16">
        <f t="shared" si="483"/>
        <v>-0.34368751785204232</v>
      </c>
      <c r="K594" s="17">
        <f t="shared" si="475"/>
        <v>0.79881737285344556</v>
      </c>
    </row>
    <row r="595" spans="1:11">
      <c r="A595" s="7">
        <v>39965</v>
      </c>
      <c r="B595" s="8">
        <v>601</v>
      </c>
      <c r="C595" s="9">
        <f t="shared" si="524"/>
        <v>8.0935251798561092E-2</v>
      </c>
      <c r="D595" s="9">
        <f t="shared" si="537"/>
        <v>-0.4906779661016949</v>
      </c>
      <c r="E595" s="8">
        <v>585</v>
      </c>
      <c r="F595" s="9">
        <f t="shared" si="525"/>
        <v>8.3333333333333259E-2</v>
      </c>
      <c r="G595" s="8">
        <v>797</v>
      </c>
      <c r="H595" s="16">
        <f t="shared" ref="H595" si="542">G595/G594-1</f>
        <v>-2.5672371638141844E-2</v>
      </c>
      <c r="I595" s="15">
        <f>VLOOKUP(A595,'SP500'!$E$2:$F$3700,2,FALSE)</f>
        <v>919.3</v>
      </c>
      <c r="J595" s="16">
        <f t="shared" si="483"/>
        <v>-0.28179687500000006</v>
      </c>
      <c r="K595" s="17">
        <f t="shared" si="475"/>
        <v>0.77397428169611537</v>
      </c>
    </row>
    <row r="596" spans="1:11">
      <c r="A596" s="7">
        <v>39995</v>
      </c>
      <c r="B596" s="8">
        <v>595</v>
      </c>
      <c r="C596" s="9">
        <f t="shared" si="524"/>
        <v>-9.9833610648918381E-3</v>
      </c>
      <c r="D596" s="9">
        <f t="shared" si="537"/>
        <v>-0.35396308360477746</v>
      </c>
      <c r="E596" s="8">
        <v>594</v>
      </c>
      <c r="F596" s="9">
        <f t="shared" si="525"/>
        <v>1.538461538461533E-2</v>
      </c>
      <c r="G596" s="8">
        <v>797</v>
      </c>
      <c r="H596" s="16">
        <f t="shared" ref="H596" si="543">G596/G595-1</f>
        <v>0</v>
      </c>
      <c r="I596" s="15">
        <f>VLOOKUP(A596,'SP500'!$E$2:$F$3700,2,FALSE)</f>
        <v>987.5</v>
      </c>
      <c r="J596" s="16">
        <f t="shared" si="483"/>
        <v>-0.2208458261006786</v>
      </c>
      <c r="K596" s="17">
        <f t="shared" ref="K596:K659" si="544">CORREL(J584:J596,D584:D596)</f>
        <v>0.79019600810887081</v>
      </c>
    </row>
    <row r="597" spans="1:11">
      <c r="A597" s="7">
        <v>40026</v>
      </c>
      <c r="B597" s="8">
        <v>616</v>
      </c>
      <c r="C597" s="9">
        <f t="shared" si="524"/>
        <v>3.529411764705892E-2</v>
      </c>
      <c r="D597" s="9">
        <f t="shared" si="537"/>
        <v>-0.28205128205128205</v>
      </c>
      <c r="E597" s="8">
        <v>586</v>
      </c>
      <c r="F597" s="9">
        <f t="shared" si="525"/>
        <v>-1.3468013468013518E-2</v>
      </c>
      <c r="G597" s="8">
        <v>792</v>
      </c>
      <c r="H597" s="16">
        <f t="shared" ref="H597" si="545">G597/G596-1</f>
        <v>-6.273525721455453E-3</v>
      </c>
      <c r="I597" s="15">
        <f>VLOOKUP(A597,'SP500'!$E$2:$F$3700,2,FALSE)</f>
        <v>1020.6</v>
      </c>
      <c r="J597" s="16">
        <f t="shared" si="483"/>
        <v>-0.20439663236669781</v>
      </c>
      <c r="K597" s="17">
        <f t="shared" si="544"/>
        <v>0.75411789225429582</v>
      </c>
    </row>
    <row r="598" spans="1:11">
      <c r="A598" s="7">
        <v>40057</v>
      </c>
      <c r="B598" s="8">
        <v>609</v>
      </c>
      <c r="C598" s="9">
        <f t="shared" si="524"/>
        <v>-1.1363636363636354E-2</v>
      </c>
      <c r="D598" s="9">
        <f t="shared" si="537"/>
        <v>-0.23588456712672523</v>
      </c>
      <c r="E598" s="8">
        <v>585</v>
      </c>
      <c r="F598" s="9">
        <f t="shared" si="525"/>
        <v>-1.7064846416382506E-3</v>
      </c>
      <c r="G598" s="8">
        <v>721</v>
      </c>
      <c r="H598" s="16">
        <f t="shared" ref="H598" si="546">G598/G597-1</f>
        <v>-8.9646464646464641E-2</v>
      </c>
      <c r="I598" s="15">
        <f>VLOOKUP(A598,'SP500'!$E$2:$F$3700,2,FALSE)</f>
        <v>1057.0999999999999</v>
      </c>
      <c r="J598" s="16">
        <f t="shared" si="483"/>
        <v>-9.3707133058985037E-2</v>
      </c>
      <c r="K598" s="17">
        <f t="shared" si="544"/>
        <v>0.84571973180720106</v>
      </c>
    </row>
    <row r="599" spans="1:11">
      <c r="A599" s="7">
        <v>40087</v>
      </c>
      <c r="B599" s="8">
        <v>583</v>
      </c>
      <c r="C599" s="9">
        <f t="shared" si="524"/>
        <v>-4.269293924466333E-2</v>
      </c>
      <c r="D599" s="9">
        <f t="shared" si="537"/>
        <v>-0.20788043478260865</v>
      </c>
      <c r="E599" s="8">
        <v>534</v>
      </c>
      <c r="F599" s="9">
        <f t="shared" si="525"/>
        <v>-8.7179487179487203E-2</v>
      </c>
      <c r="G599" s="8">
        <v>746</v>
      </c>
      <c r="H599" s="16">
        <f t="shared" ref="H599" si="547">G599/G598-1</f>
        <v>3.4674063800277377E-2</v>
      </c>
      <c r="I599" s="15">
        <f>VLOOKUP(A599,'SP500'!$E$2:$F$3700,2,FALSE)</f>
        <v>1036.2</v>
      </c>
      <c r="J599" s="16">
        <f t="shared" si="483"/>
        <v>6.9570602807597082E-2</v>
      </c>
      <c r="K599" s="17">
        <f t="shared" si="544"/>
        <v>0.88516629783119172</v>
      </c>
    </row>
    <row r="600" spans="1:11">
      <c r="A600" s="7">
        <v>40118</v>
      </c>
      <c r="B600" s="8">
        <v>623</v>
      </c>
      <c r="C600" s="9">
        <f t="shared" si="524"/>
        <v>6.8610634648370583E-2</v>
      </c>
      <c r="D600" s="9">
        <f t="shared" si="537"/>
        <v>-4.7923322683706138E-3</v>
      </c>
      <c r="E600" s="8">
        <v>588</v>
      </c>
      <c r="F600" s="9">
        <f t="shared" si="525"/>
        <v>0.101123595505618</v>
      </c>
      <c r="G600" s="8">
        <v>844</v>
      </c>
      <c r="H600" s="16">
        <f t="shared" ref="H600" si="548">G600/G599-1</f>
        <v>0.13136729222520116</v>
      </c>
      <c r="I600" s="15">
        <f>VLOOKUP(A600,'SP500'!$E$2:$F$3700,2,FALSE)</f>
        <v>1095.5999999999999</v>
      </c>
      <c r="J600" s="16">
        <f t="shared" si="483"/>
        <v>0.22249497879937508</v>
      </c>
      <c r="K600" s="17">
        <f t="shared" si="544"/>
        <v>0.95496737930029141</v>
      </c>
    </row>
    <row r="601" spans="1:11">
      <c r="A601" s="7">
        <v>40148</v>
      </c>
      <c r="B601" s="8">
        <v>664</v>
      </c>
      <c r="C601" s="9">
        <f t="shared" si="524"/>
        <v>6.5810593900481607E-2</v>
      </c>
      <c r="D601" s="9">
        <f t="shared" si="537"/>
        <v>0.1985559566787003</v>
      </c>
      <c r="E601" s="8">
        <v>581</v>
      </c>
      <c r="F601" s="9">
        <f t="shared" si="525"/>
        <v>-1.1904761904761862E-2</v>
      </c>
      <c r="G601" s="8">
        <v>750</v>
      </c>
      <c r="H601" s="16">
        <f t="shared" ref="H601" si="549">G601/G600-1</f>
        <v>-0.11137440758293837</v>
      </c>
      <c r="I601" s="15">
        <f>VLOOKUP(A601,'SP500'!$E$2:$F$3700,2,FALSE)</f>
        <v>1115.0999999999999</v>
      </c>
      <c r="J601" s="16">
        <f t="shared" si="483"/>
        <v>0.23461027457927353</v>
      </c>
      <c r="K601" s="17">
        <f t="shared" si="544"/>
        <v>0.94740821024407307</v>
      </c>
    </row>
    <row r="602" spans="1:11">
      <c r="A602" s="7">
        <v>40179</v>
      </c>
      <c r="B602" s="8">
        <v>636</v>
      </c>
      <c r="C602" s="9">
        <f t="shared" si="524"/>
        <v>-4.216867469879515E-2</v>
      </c>
      <c r="D602" s="9">
        <f t="shared" si="537"/>
        <v>0.16697247706422025</v>
      </c>
      <c r="E602" s="8">
        <v>614</v>
      </c>
      <c r="F602" s="9">
        <f t="shared" si="525"/>
        <v>5.6798623063683218E-2</v>
      </c>
      <c r="G602" s="8">
        <v>689</v>
      </c>
      <c r="H602" s="16">
        <f t="shared" ref="H602" si="550">G602/G601-1</f>
        <v>-8.1333333333333369E-2</v>
      </c>
      <c r="I602" s="15">
        <f>VLOOKUP(A602,'SP500'!$E$2:$F$3700,2,FALSE)</f>
        <v>1073.9000000000001</v>
      </c>
      <c r="J602" s="16">
        <f t="shared" si="483"/>
        <v>0.30027848407797575</v>
      </c>
      <c r="K602" s="17">
        <f t="shared" si="544"/>
        <v>0.95882567635479832</v>
      </c>
    </row>
    <row r="603" spans="1:11">
      <c r="A603" s="7">
        <v>40210</v>
      </c>
      <c r="B603" s="8">
        <v>650</v>
      </c>
      <c r="C603" s="9">
        <f t="shared" si="524"/>
        <v>2.2012578616352307E-2</v>
      </c>
      <c r="D603" s="9">
        <f t="shared" si="537"/>
        <v>0.16487455197132617</v>
      </c>
      <c r="E603" s="8">
        <v>604</v>
      </c>
      <c r="F603" s="9">
        <f t="shared" si="525"/>
        <v>-1.6286644951140072E-2</v>
      </c>
      <c r="G603" s="8">
        <v>670</v>
      </c>
      <c r="H603" s="16">
        <f t="shared" ref="H603" si="551">G603/G602-1</f>
        <v>-2.7576197387518153E-2</v>
      </c>
      <c r="I603" s="15">
        <f>VLOOKUP(A603,'SP500'!$E$2:$F$3700,2,FALSE)</f>
        <v>1104.5</v>
      </c>
      <c r="J603" s="16">
        <f t="shared" ref="J603:J666" si="552">IFERROR(I603/I591-1,"")</f>
        <v>0.50251666439940146</v>
      </c>
      <c r="K603" s="17">
        <f t="shared" si="544"/>
        <v>0.95650940874667867</v>
      </c>
    </row>
    <row r="604" spans="1:11">
      <c r="A604" s="7">
        <v>40238</v>
      </c>
      <c r="B604" s="8">
        <v>687</v>
      </c>
      <c r="C604" s="9">
        <f t="shared" si="524"/>
        <v>5.6923076923076854E-2</v>
      </c>
      <c r="D604" s="9">
        <f t="shared" si="537"/>
        <v>0.33918128654970769</v>
      </c>
      <c r="E604" s="8">
        <v>636</v>
      </c>
      <c r="F604" s="9">
        <f t="shared" si="525"/>
        <v>5.2980132450331174E-2</v>
      </c>
      <c r="G604" s="8">
        <v>635</v>
      </c>
      <c r="H604" s="16">
        <f t="shared" ref="H604" si="553">G604/G603-1</f>
        <v>-5.2238805970149294E-2</v>
      </c>
      <c r="I604" s="15">
        <f>VLOOKUP(A604,'SP500'!$E$2:$F$3700,2,FALSE)</f>
        <v>1169.4000000000001</v>
      </c>
      <c r="J604" s="16">
        <f t="shared" si="552"/>
        <v>0.46559719263065569</v>
      </c>
      <c r="K604" s="17">
        <f t="shared" si="544"/>
        <v>0.96454806917373315</v>
      </c>
    </row>
    <row r="605" spans="1:11">
      <c r="A605" s="7">
        <v>40269</v>
      </c>
      <c r="B605" s="8">
        <v>637</v>
      </c>
      <c r="C605" s="9">
        <f t="shared" si="524"/>
        <v>-7.2780203784570618E-2</v>
      </c>
      <c r="D605" s="9">
        <f t="shared" si="537"/>
        <v>0.22264875239923221</v>
      </c>
      <c r="E605" s="8">
        <v>687</v>
      </c>
      <c r="F605" s="9">
        <f t="shared" si="525"/>
        <v>8.0188679245283057E-2</v>
      </c>
      <c r="G605" s="8">
        <v>737</v>
      </c>
      <c r="H605" s="16">
        <f t="shared" ref="H605" si="554">G605/G604-1</f>
        <v>0.16062992125984255</v>
      </c>
      <c r="I605" s="15">
        <f>VLOOKUP(A605,'SP500'!$E$2:$F$3700,2,FALSE)</f>
        <v>1186.7</v>
      </c>
      <c r="J605" s="16">
        <f t="shared" si="552"/>
        <v>0.35964711274060512</v>
      </c>
      <c r="K605" s="17">
        <f t="shared" si="544"/>
        <v>0.96458490407388608</v>
      </c>
    </row>
    <row r="606" spans="1:11">
      <c r="A606" s="7">
        <v>40299</v>
      </c>
      <c r="B606" s="8">
        <v>575</v>
      </c>
      <c r="C606" s="9">
        <f t="shared" si="524"/>
        <v>-9.7331240188383017E-2</v>
      </c>
      <c r="D606" s="9">
        <f t="shared" si="537"/>
        <v>3.4172661870503607E-2</v>
      </c>
      <c r="E606" s="8">
        <v>583</v>
      </c>
      <c r="F606" s="9">
        <f t="shared" si="525"/>
        <v>-0.15138282387190682</v>
      </c>
      <c r="G606" s="8">
        <v>702</v>
      </c>
      <c r="H606" s="16">
        <f t="shared" ref="H606" si="555">G606/G605-1</f>
        <v>-4.74898236092266E-2</v>
      </c>
      <c r="I606" s="15">
        <f>VLOOKUP(A606,'SP500'!$E$2:$F$3700,2,FALSE)</f>
        <v>1089.4000000000001</v>
      </c>
      <c r="J606" s="16">
        <f t="shared" si="552"/>
        <v>0.18528995756718536</v>
      </c>
      <c r="K606" s="17">
        <f t="shared" si="544"/>
        <v>0.9590404033040475</v>
      </c>
    </row>
    <row r="607" spans="1:11">
      <c r="A607" s="7">
        <v>40330</v>
      </c>
      <c r="B607" s="8">
        <v>587</v>
      </c>
      <c r="C607" s="9">
        <f t="shared" si="524"/>
        <v>2.0869565217391362E-2</v>
      </c>
      <c r="D607" s="9">
        <f t="shared" si="537"/>
        <v>-2.3294509151414289E-2</v>
      </c>
      <c r="E607" s="8">
        <v>536</v>
      </c>
      <c r="F607" s="9">
        <f t="shared" si="525"/>
        <v>-8.0617495711835296E-2</v>
      </c>
      <c r="G607" s="8">
        <v>894</v>
      </c>
      <c r="H607" s="16">
        <f t="shared" ref="H607" si="556">G607/G606-1</f>
        <v>0.27350427350427342</v>
      </c>
      <c r="I607" s="15">
        <f>VLOOKUP(A607,'SP500'!$E$2:$F$3700,2,FALSE)</f>
        <v>1030.7</v>
      </c>
      <c r="J607" s="16">
        <f t="shared" si="552"/>
        <v>0.12117915805504209</v>
      </c>
      <c r="K607" s="17">
        <f t="shared" si="544"/>
        <v>0.95147896645096974</v>
      </c>
    </row>
    <row r="608" spans="1:11">
      <c r="A608" s="7">
        <v>40360</v>
      </c>
      <c r="B608" s="8">
        <v>579</v>
      </c>
      <c r="C608" s="9">
        <f t="shared" si="524"/>
        <v>-1.3628620102214661E-2</v>
      </c>
      <c r="D608" s="9">
        <f t="shared" si="537"/>
        <v>-2.6890756302521024E-2</v>
      </c>
      <c r="E608" s="8">
        <v>546</v>
      </c>
      <c r="F608" s="9">
        <f t="shared" si="525"/>
        <v>1.8656716417910557E-2</v>
      </c>
      <c r="G608" s="8">
        <v>572</v>
      </c>
      <c r="H608" s="16">
        <f t="shared" ref="H608" si="557">G608/G607-1</f>
        <v>-0.36017897091722595</v>
      </c>
      <c r="I608" s="15">
        <f>VLOOKUP(A608,'SP500'!$E$2:$F$3700,2,FALSE)</f>
        <v>1101.5999999999999</v>
      </c>
      <c r="J608" s="16">
        <f t="shared" si="552"/>
        <v>0.11554430379746816</v>
      </c>
      <c r="K608" s="17">
        <f t="shared" si="544"/>
        <v>0.93814831637650631</v>
      </c>
    </row>
    <row r="609" spans="1:11">
      <c r="A609" s="7">
        <v>40391</v>
      </c>
      <c r="B609" s="8">
        <v>580</v>
      </c>
      <c r="C609" s="9">
        <f t="shared" si="524"/>
        <v>1.7271157167531026E-3</v>
      </c>
      <c r="D609" s="9">
        <f t="shared" si="537"/>
        <v>-5.8441558441558406E-2</v>
      </c>
      <c r="E609" s="8">
        <v>599</v>
      </c>
      <c r="F609" s="9">
        <f t="shared" si="525"/>
        <v>9.7069597069597169E-2</v>
      </c>
      <c r="G609" s="8">
        <v>592</v>
      </c>
      <c r="H609" s="16">
        <f t="shared" ref="H609" si="558">G609/G608-1</f>
        <v>3.4965034965035002E-2</v>
      </c>
      <c r="I609" s="15">
        <f>VLOOKUP(A609,'SP500'!$E$2:$F$3700,2,FALSE)</f>
        <v>1049.3</v>
      </c>
      <c r="J609" s="16">
        <f t="shared" si="552"/>
        <v>2.8120713305898493E-2</v>
      </c>
      <c r="K609" s="17">
        <f t="shared" si="544"/>
        <v>0.91661665394802805</v>
      </c>
    </row>
    <row r="610" spans="1:11">
      <c r="A610" s="7">
        <v>40422</v>
      </c>
      <c r="B610" s="8">
        <v>563</v>
      </c>
      <c r="C610" s="9">
        <f t="shared" si="524"/>
        <v>-2.931034482758621E-2</v>
      </c>
      <c r="D610" s="9">
        <f t="shared" si="537"/>
        <v>-7.5533661740558311E-2</v>
      </c>
      <c r="E610" s="8">
        <v>594</v>
      </c>
      <c r="F610" s="9">
        <f t="shared" si="525"/>
        <v>-8.3472454090149917E-3</v>
      </c>
      <c r="G610" s="8">
        <v>632</v>
      </c>
      <c r="H610" s="16">
        <f t="shared" ref="H610" si="559">G610/G609-1</f>
        <v>6.7567567567567544E-2</v>
      </c>
      <c r="I610" s="15">
        <f>VLOOKUP(A610,'SP500'!$E$2:$F$3700,2,FALSE)</f>
        <v>1141.2</v>
      </c>
      <c r="J610" s="16">
        <f t="shared" si="552"/>
        <v>7.9557279349163013E-2</v>
      </c>
      <c r="K610" s="17">
        <f t="shared" si="544"/>
        <v>0.89606292252142761</v>
      </c>
    </row>
    <row r="611" spans="1:11">
      <c r="A611" s="7">
        <v>40452</v>
      </c>
      <c r="B611" s="8">
        <v>558</v>
      </c>
      <c r="C611" s="9">
        <f t="shared" si="524"/>
        <v>-8.8809946714032417E-3</v>
      </c>
      <c r="D611" s="9">
        <f t="shared" si="537"/>
        <v>-4.2881646655231531E-2</v>
      </c>
      <c r="E611" s="8">
        <v>543</v>
      </c>
      <c r="F611" s="9">
        <f t="shared" si="525"/>
        <v>-8.5858585858585856E-2</v>
      </c>
      <c r="G611" s="8">
        <v>605</v>
      </c>
      <c r="H611" s="16">
        <f t="shared" ref="H611" si="560">G611/G610-1</f>
        <v>-4.2721518987341778E-2</v>
      </c>
      <c r="I611" s="15">
        <f>VLOOKUP(A611,'SP500'!$E$2:$F$3700,2,FALSE)</f>
        <v>1183.3</v>
      </c>
      <c r="J611" s="16">
        <f t="shared" si="552"/>
        <v>0.14196101138776296</v>
      </c>
      <c r="K611" s="17">
        <f t="shared" si="544"/>
        <v>0.86619286539382523</v>
      </c>
    </row>
    <row r="612" spans="1:11">
      <c r="A612" s="7">
        <v>40483</v>
      </c>
      <c r="B612" s="8">
        <v>560</v>
      </c>
      <c r="C612" s="9">
        <f t="shared" si="524"/>
        <v>3.5842293906809264E-3</v>
      </c>
      <c r="D612" s="9">
        <f t="shared" si="537"/>
        <v>-0.101123595505618</v>
      </c>
      <c r="E612" s="8">
        <v>545</v>
      </c>
      <c r="F612" s="9">
        <f t="shared" si="525"/>
        <v>3.6832412523020164E-3</v>
      </c>
      <c r="G612" s="8">
        <v>552</v>
      </c>
      <c r="H612" s="16">
        <f t="shared" ref="H612" si="561">G612/G611-1</f>
        <v>-8.7603305785123986E-2</v>
      </c>
      <c r="I612" s="15">
        <f>VLOOKUP(A612,'SP500'!$E$2:$F$3700,2,FALSE)</f>
        <v>1180.5</v>
      </c>
      <c r="J612" s="16">
        <f t="shared" si="552"/>
        <v>7.749178532311074E-2</v>
      </c>
      <c r="K612" s="17">
        <f t="shared" si="544"/>
        <v>0.88221476914859409</v>
      </c>
    </row>
    <row r="613" spans="1:11">
      <c r="A613" s="7">
        <v>40513</v>
      </c>
      <c r="B613" s="8">
        <v>632</v>
      </c>
      <c r="C613" s="9">
        <f t="shared" si="524"/>
        <v>0.12857142857142856</v>
      </c>
      <c r="D613" s="9">
        <f t="shared" si="537"/>
        <v>-4.8192771084337394E-2</v>
      </c>
      <c r="E613" s="8">
        <v>539</v>
      </c>
      <c r="F613" s="9">
        <f t="shared" si="525"/>
        <v>-1.1009174311926606E-2</v>
      </c>
      <c r="G613" s="8">
        <v>565</v>
      </c>
      <c r="H613" s="16">
        <f t="shared" ref="H613" si="562">G613/G612-1</f>
        <v>2.3550724637681153E-2</v>
      </c>
      <c r="I613" s="15">
        <f>VLOOKUP(A613,'SP500'!$E$2:$F$3700,2,FALSE)</f>
        <v>1257.5999999999999</v>
      </c>
      <c r="J613" s="16">
        <f t="shared" si="552"/>
        <v>0.12779122948614474</v>
      </c>
      <c r="K613" s="17">
        <f t="shared" si="544"/>
        <v>0.89474257486660147</v>
      </c>
    </row>
    <row r="614" spans="1:11">
      <c r="A614" s="7">
        <v>40544</v>
      </c>
      <c r="B614" s="8">
        <v>576</v>
      </c>
      <c r="C614" s="9">
        <f t="shared" si="524"/>
        <v>-8.8607594936708889E-2</v>
      </c>
      <c r="D614" s="9">
        <f t="shared" si="537"/>
        <v>-9.4339622641509413E-2</v>
      </c>
      <c r="E614" s="8">
        <v>630</v>
      </c>
      <c r="F614" s="9">
        <f t="shared" si="525"/>
        <v>0.16883116883116878</v>
      </c>
      <c r="G614" s="8">
        <v>520</v>
      </c>
      <c r="H614" s="16">
        <f t="shared" ref="H614" si="563">G614/G613-1</f>
        <v>-7.9646017699115057E-2</v>
      </c>
      <c r="I614" s="15">
        <f>VLOOKUP(A614,'SP500'!$E$2:$F$3700,2,FALSE)</f>
        <v>1286.0999999999999</v>
      </c>
      <c r="J614" s="16">
        <f t="shared" si="552"/>
        <v>0.19759754167054644</v>
      </c>
      <c r="K614" s="17">
        <f t="shared" si="544"/>
        <v>0.89323417714317366</v>
      </c>
    </row>
    <row r="615" spans="1:11">
      <c r="A615" s="7">
        <v>40575</v>
      </c>
      <c r="B615" s="8">
        <v>542</v>
      </c>
      <c r="C615" s="9">
        <f t="shared" si="524"/>
        <v>-5.902777777777779E-2</v>
      </c>
      <c r="D615" s="9">
        <f t="shared" si="537"/>
        <v>-0.16615384615384621</v>
      </c>
      <c r="E615" s="8">
        <v>517</v>
      </c>
      <c r="F615" s="9">
        <f t="shared" si="525"/>
        <v>-0.17936507936507939</v>
      </c>
      <c r="G615" s="8">
        <v>615</v>
      </c>
      <c r="H615" s="16">
        <f t="shared" ref="H615" si="564">G615/G614-1</f>
        <v>0.18269230769230771</v>
      </c>
      <c r="I615" s="15">
        <f>VLOOKUP(A615,'SP500'!$E$2:$F$3700,2,FALSE)</f>
        <v>1327.2</v>
      </c>
      <c r="J615" s="16">
        <f t="shared" si="552"/>
        <v>0.20162969669533726</v>
      </c>
      <c r="K615" s="17">
        <f t="shared" si="544"/>
        <v>0.83028112511450336</v>
      </c>
    </row>
    <row r="616" spans="1:11">
      <c r="A616" s="7">
        <v>40603</v>
      </c>
      <c r="B616" s="8">
        <v>583</v>
      </c>
      <c r="C616" s="9">
        <f t="shared" si="524"/>
        <v>7.564575645756455E-2</v>
      </c>
      <c r="D616" s="9">
        <f t="shared" si="537"/>
        <v>-0.15138282387190682</v>
      </c>
      <c r="E616" s="8">
        <v>600</v>
      </c>
      <c r="F616" s="9">
        <f t="shared" si="525"/>
        <v>0.16054158607350089</v>
      </c>
      <c r="G616" s="8">
        <v>591</v>
      </c>
      <c r="H616" s="16">
        <f t="shared" ref="H616" si="565">G616/G615-1</f>
        <v>-3.9024390243902474E-2</v>
      </c>
      <c r="I616" s="15">
        <f>VLOOKUP(A616,'SP500'!$E$2:$F$3700,2,FALSE)</f>
        <v>1325.8</v>
      </c>
      <c r="J616" s="16">
        <f t="shared" si="552"/>
        <v>0.13374380023943888</v>
      </c>
      <c r="K616" s="17">
        <f t="shared" si="544"/>
        <v>0.83245295952213627</v>
      </c>
    </row>
    <row r="617" spans="1:11">
      <c r="A617" s="7">
        <v>40634</v>
      </c>
      <c r="B617" s="8">
        <v>581</v>
      </c>
      <c r="C617" s="9">
        <f t="shared" si="524"/>
        <v>-3.4305317324184736E-3</v>
      </c>
      <c r="D617" s="9">
        <f t="shared" si="537"/>
        <v>-8.7912087912087933E-2</v>
      </c>
      <c r="E617" s="8">
        <v>554</v>
      </c>
      <c r="F617" s="9">
        <f t="shared" si="525"/>
        <v>-7.6666666666666661E-2</v>
      </c>
      <c r="G617" s="8">
        <v>549</v>
      </c>
      <c r="H617" s="16">
        <f t="shared" ref="H617" si="566">G617/G616-1</f>
        <v>-7.1065989847715727E-2</v>
      </c>
      <c r="I617" s="15">
        <f>VLOOKUP(A617,'SP500'!$E$2:$F$3700,2,FALSE)</f>
        <v>1363.6</v>
      </c>
      <c r="J617" s="16">
        <f t="shared" si="552"/>
        <v>0.14906884638071949</v>
      </c>
      <c r="K617" s="17">
        <f t="shared" si="544"/>
        <v>0.6244144143684015</v>
      </c>
    </row>
    <row r="618" spans="1:11">
      <c r="A618" s="7">
        <v>40664</v>
      </c>
      <c r="B618" s="8">
        <v>618</v>
      </c>
      <c r="C618" s="9">
        <f t="shared" si="524"/>
        <v>6.3683304647160099E-2</v>
      </c>
      <c r="D618" s="9">
        <f t="shared" si="537"/>
        <v>7.4782608695652231E-2</v>
      </c>
      <c r="E618" s="8">
        <v>561</v>
      </c>
      <c r="F618" s="9">
        <f t="shared" si="525"/>
        <v>1.2635379061371799E-2</v>
      </c>
      <c r="G618" s="8">
        <v>549</v>
      </c>
      <c r="H618" s="16">
        <f t="shared" ref="H618" si="567">G618/G617-1</f>
        <v>0</v>
      </c>
      <c r="I618" s="15">
        <f>VLOOKUP(A618,'SP500'!$E$2:$F$3700,2,FALSE)</f>
        <v>1345.2</v>
      </c>
      <c r="J618" s="16">
        <f t="shared" si="552"/>
        <v>0.23480815127593169</v>
      </c>
      <c r="K618" s="17">
        <f t="shared" si="544"/>
        <v>0.23087231253949184</v>
      </c>
    </row>
    <row r="619" spans="1:11">
      <c r="A619" s="7">
        <v>40695</v>
      </c>
      <c r="B619" s="8">
        <v>636</v>
      </c>
      <c r="C619" s="9">
        <f t="shared" si="524"/>
        <v>2.9126213592232997E-2</v>
      </c>
      <c r="D619" s="9">
        <f t="shared" si="537"/>
        <v>8.347529812606469E-2</v>
      </c>
      <c r="E619" s="8">
        <v>608</v>
      </c>
      <c r="F619" s="9">
        <f t="shared" si="525"/>
        <v>8.3778966131907273E-2</v>
      </c>
      <c r="G619" s="8">
        <v>579</v>
      </c>
      <c r="H619" s="16">
        <f t="shared" ref="H619" si="568">G619/G618-1</f>
        <v>5.464480874316946E-2</v>
      </c>
      <c r="I619" s="15">
        <f>VLOOKUP(A619,'SP500'!$E$2:$F$3700,2,FALSE)</f>
        <v>1320.6</v>
      </c>
      <c r="J619" s="16">
        <f t="shared" si="552"/>
        <v>0.28126515960027154</v>
      </c>
      <c r="K619" s="17">
        <f t="shared" si="544"/>
        <v>0.43157965525918984</v>
      </c>
    </row>
    <row r="620" spans="1:11">
      <c r="A620" s="7">
        <v>40725</v>
      </c>
      <c r="B620" s="8">
        <v>621</v>
      </c>
      <c r="C620" s="9">
        <f t="shared" si="524"/>
        <v>-2.3584905660377409E-2</v>
      </c>
      <c r="D620" s="9">
        <f t="shared" si="537"/>
        <v>7.2538860103626979E-2</v>
      </c>
      <c r="E620" s="8">
        <v>623</v>
      </c>
      <c r="F620" s="9">
        <f t="shared" si="525"/>
        <v>2.4671052631578982E-2</v>
      </c>
      <c r="G620" s="8">
        <v>634</v>
      </c>
      <c r="H620" s="16">
        <f t="shared" ref="H620" si="569">G620/G619-1</f>
        <v>9.4991364421416202E-2</v>
      </c>
      <c r="I620" s="15">
        <f>VLOOKUP(A620,'SP500'!$E$2:$F$3700,2,FALSE)</f>
        <v>1292.3</v>
      </c>
      <c r="J620" s="16">
        <f t="shared" si="552"/>
        <v>0.17311183732752355</v>
      </c>
      <c r="K620" s="17">
        <f t="shared" si="544"/>
        <v>0.44847766637094383</v>
      </c>
    </row>
    <row r="621" spans="1:11">
      <c r="A621" s="7">
        <v>40756</v>
      </c>
      <c r="B621" s="8">
        <v>647</v>
      </c>
      <c r="C621" s="9">
        <f t="shared" si="524"/>
        <v>4.1867954911433136E-2</v>
      </c>
      <c r="D621" s="9">
        <f t="shared" si="537"/>
        <v>0.11551724137931041</v>
      </c>
      <c r="E621" s="8">
        <v>585</v>
      </c>
      <c r="F621" s="9">
        <f t="shared" si="525"/>
        <v>-6.0995184590690199E-2</v>
      </c>
      <c r="G621" s="8">
        <v>614</v>
      </c>
      <c r="H621" s="16">
        <f t="shared" ref="H621" si="570">G621/G620-1</f>
        <v>-3.1545741324921162E-2</v>
      </c>
      <c r="I621" s="15">
        <f>VLOOKUP(A621,'SP500'!$E$2:$F$3700,2,FALSE)</f>
        <v>1218.9000000000001</v>
      </c>
      <c r="J621" s="16">
        <f t="shared" si="552"/>
        <v>0.16163156389974276</v>
      </c>
      <c r="K621" s="17">
        <f t="shared" si="544"/>
        <v>0.42472603369651546</v>
      </c>
    </row>
    <row r="622" spans="1:11">
      <c r="A622" s="7">
        <v>40787</v>
      </c>
      <c r="B622" s="8">
        <v>610</v>
      </c>
      <c r="C622" s="9">
        <f t="shared" si="524"/>
        <v>-5.7187017001545604E-2</v>
      </c>
      <c r="D622" s="9">
        <f t="shared" si="537"/>
        <v>8.3481349911190161E-2</v>
      </c>
      <c r="E622" s="8">
        <v>650</v>
      </c>
      <c r="F622" s="9">
        <f t="shared" si="525"/>
        <v>0.11111111111111116</v>
      </c>
      <c r="G622" s="8">
        <v>603</v>
      </c>
      <c r="H622" s="16">
        <f t="shared" ref="H622" si="571">G622/G621-1</f>
        <v>-1.791530944625408E-2</v>
      </c>
      <c r="I622" s="15">
        <f>VLOOKUP(A622,'SP500'!$E$2:$F$3700,2,FALSE)</f>
        <v>1131.4000000000001</v>
      </c>
      <c r="J622" s="16">
        <f t="shared" si="552"/>
        <v>-8.5874518051173299E-3</v>
      </c>
      <c r="K622" s="17">
        <f t="shared" si="544"/>
        <v>0.12120663400193074</v>
      </c>
    </row>
    <row r="623" spans="1:11">
      <c r="A623" s="7">
        <v>40817</v>
      </c>
      <c r="B623" s="8">
        <v>671</v>
      </c>
      <c r="C623" s="9">
        <f t="shared" si="524"/>
        <v>0.10000000000000009</v>
      </c>
      <c r="D623" s="9">
        <f t="shared" si="537"/>
        <v>0.20250896057347667</v>
      </c>
      <c r="E623" s="8">
        <v>610</v>
      </c>
      <c r="F623" s="9">
        <f t="shared" si="525"/>
        <v>-6.1538461538461542E-2</v>
      </c>
      <c r="G623" s="8">
        <v>566</v>
      </c>
      <c r="H623" s="16">
        <f t="shared" ref="H623" si="572">G623/G622-1</f>
        <v>-6.1359867330016638E-2</v>
      </c>
      <c r="I623" s="15">
        <f>VLOOKUP(A623,'SP500'!$E$2:$F$3700,2,FALSE)</f>
        <v>1253.3</v>
      </c>
      <c r="J623" s="16">
        <f t="shared" si="552"/>
        <v>5.9156595960449643E-2</v>
      </c>
      <c r="K623" s="17">
        <f t="shared" si="544"/>
        <v>-0.12487860903260047</v>
      </c>
    </row>
    <row r="624" spans="1:11">
      <c r="A624" s="7">
        <v>40848</v>
      </c>
      <c r="B624" s="8">
        <v>706</v>
      </c>
      <c r="C624" s="9">
        <f t="shared" si="524"/>
        <v>5.216095380029806E-2</v>
      </c>
      <c r="D624" s="9">
        <f t="shared" si="537"/>
        <v>0.26071428571428568</v>
      </c>
      <c r="E624" s="8">
        <v>711</v>
      </c>
      <c r="F624" s="9">
        <f t="shared" si="525"/>
        <v>0.16557377049180322</v>
      </c>
      <c r="G624" s="8">
        <v>585</v>
      </c>
      <c r="H624" s="16">
        <f t="shared" ref="H624" si="573">G624/G623-1</f>
        <v>3.3568904593639592E-2</v>
      </c>
      <c r="I624" s="15">
        <f>VLOOKUP(A624,'SP500'!$E$2:$F$3700,2,FALSE)</f>
        <v>1247</v>
      </c>
      <c r="J624" s="16">
        <f t="shared" si="552"/>
        <v>5.6332062685302775E-2</v>
      </c>
      <c r="K624" s="17">
        <f t="shared" si="544"/>
        <v>-0.27370798413428521</v>
      </c>
    </row>
    <row r="625" spans="1:11">
      <c r="A625" s="7">
        <v>40878</v>
      </c>
      <c r="B625" s="8">
        <v>697</v>
      </c>
      <c r="C625" s="9">
        <f t="shared" si="524"/>
        <v>-1.2747875354107596E-2</v>
      </c>
      <c r="D625" s="9">
        <f t="shared" si="537"/>
        <v>0.10284810126582289</v>
      </c>
      <c r="E625" s="8">
        <v>694</v>
      </c>
      <c r="F625" s="9">
        <f t="shared" si="525"/>
        <v>-2.3909985935302358E-2</v>
      </c>
      <c r="G625" s="8">
        <v>610</v>
      </c>
      <c r="H625" s="16">
        <f t="shared" ref="H625" si="574">G625/G624-1</f>
        <v>4.2735042735042805E-2</v>
      </c>
      <c r="I625" s="15">
        <f>VLOOKUP(A625,'SP500'!$E$2:$F$3700,2,FALSE)</f>
        <v>1257.5999999999999</v>
      </c>
      <c r="J625" s="16">
        <f t="shared" si="552"/>
        <v>0</v>
      </c>
      <c r="K625" s="17">
        <f t="shared" si="544"/>
        <v>-0.38740513126360554</v>
      </c>
    </row>
    <row r="626" spans="1:11">
      <c r="A626" s="7">
        <v>40909</v>
      </c>
      <c r="B626" s="8">
        <v>712</v>
      </c>
      <c r="C626" s="9">
        <f t="shared" si="524"/>
        <v>2.1520803443328518E-2</v>
      </c>
      <c r="D626" s="9">
        <f t="shared" si="537"/>
        <v>0.23611111111111116</v>
      </c>
      <c r="E626" s="8">
        <v>723</v>
      </c>
      <c r="F626" s="9">
        <f t="shared" si="525"/>
        <v>4.17867435158501E-2</v>
      </c>
      <c r="G626" s="8">
        <v>545</v>
      </c>
      <c r="H626" s="16">
        <f t="shared" ref="H626" si="575">G626/G625-1</f>
        <v>-0.10655737704918034</v>
      </c>
      <c r="I626" s="15">
        <f>VLOOKUP(A626,'SP500'!$E$2:$F$3700,2,FALSE)</f>
        <v>1312.4</v>
      </c>
      <c r="J626" s="16">
        <f t="shared" si="552"/>
        <v>2.0449420729336865E-2</v>
      </c>
      <c r="K626" s="17">
        <f t="shared" si="544"/>
        <v>-0.4784653099730804</v>
      </c>
    </row>
    <row r="627" spans="1:11">
      <c r="A627" s="7">
        <v>40940</v>
      </c>
      <c r="B627" s="8">
        <v>738</v>
      </c>
      <c r="C627" s="9">
        <f t="shared" si="524"/>
        <v>3.6516853932584192E-2</v>
      </c>
      <c r="D627" s="9">
        <f t="shared" si="537"/>
        <v>0.36162361623616235</v>
      </c>
      <c r="E627" s="8">
        <v>704</v>
      </c>
      <c r="F627" s="9">
        <f t="shared" si="525"/>
        <v>-2.6279391424619658E-2</v>
      </c>
      <c r="G627" s="8">
        <v>561</v>
      </c>
      <c r="H627" s="16">
        <f t="shared" ref="H627" si="576">G627/G626-1</f>
        <v>2.9357798165137616E-2</v>
      </c>
      <c r="I627" s="15">
        <f>VLOOKUP(A627,'SP500'!$E$2:$F$3700,2,FALSE)</f>
        <v>1365.7</v>
      </c>
      <c r="J627" s="16">
        <f t="shared" si="552"/>
        <v>2.9008438818565407E-2</v>
      </c>
      <c r="K627" s="17">
        <f t="shared" si="544"/>
        <v>-0.50329628444652574</v>
      </c>
    </row>
    <row r="628" spans="1:11">
      <c r="A628" s="7">
        <v>40969</v>
      </c>
      <c r="B628" s="8">
        <v>806</v>
      </c>
      <c r="C628" s="9">
        <f t="shared" si="524"/>
        <v>9.2140921409214149E-2</v>
      </c>
      <c r="D628" s="9">
        <f t="shared" si="537"/>
        <v>0.38250428816466542</v>
      </c>
      <c r="E628" s="8">
        <v>695</v>
      </c>
      <c r="F628" s="9">
        <f t="shared" si="525"/>
        <v>-1.2784090909090939E-2</v>
      </c>
      <c r="G628" s="8">
        <v>582</v>
      </c>
      <c r="H628" s="16">
        <f t="shared" ref="H628" si="577">G628/G627-1</f>
        <v>3.7433155080213831E-2</v>
      </c>
      <c r="I628" s="15">
        <f>VLOOKUP(A628,'SP500'!$E$2:$F$3700,2,FALSE)</f>
        <v>1408.5</v>
      </c>
      <c r="J628" s="16">
        <f t="shared" si="552"/>
        <v>6.2377432493588847E-2</v>
      </c>
      <c r="K628" s="17">
        <f t="shared" si="544"/>
        <v>-0.44699454330898503</v>
      </c>
    </row>
    <row r="629" spans="1:11">
      <c r="A629" s="7">
        <v>41000</v>
      </c>
      <c r="B629" s="8">
        <v>732</v>
      </c>
      <c r="C629" s="9">
        <f t="shared" si="524"/>
        <v>-9.1811414392059532E-2</v>
      </c>
      <c r="D629" s="9">
        <f t="shared" si="537"/>
        <v>0.25989672977624778</v>
      </c>
      <c r="E629" s="8">
        <v>753</v>
      </c>
      <c r="F629" s="9">
        <f t="shared" si="525"/>
        <v>8.3453237410072045E-2</v>
      </c>
      <c r="G629" s="8">
        <v>671</v>
      </c>
      <c r="H629" s="16">
        <f t="shared" ref="H629" si="578">G629/G628-1</f>
        <v>0.15292096219931262</v>
      </c>
      <c r="I629" s="15">
        <f>VLOOKUP(A629,'SP500'!$E$2:$F$3700,2,FALSE)</f>
        <v>1397.9</v>
      </c>
      <c r="J629" s="16">
        <f t="shared" si="552"/>
        <v>2.5154004106776373E-2</v>
      </c>
      <c r="K629" s="17">
        <f t="shared" si="544"/>
        <v>-0.49939475788271143</v>
      </c>
    </row>
    <row r="630" spans="1:11">
      <c r="A630" s="7">
        <v>41030</v>
      </c>
      <c r="B630" s="8">
        <v>796</v>
      </c>
      <c r="C630" s="9">
        <f t="shared" si="524"/>
        <v>8.7431693989071135E-2</v>
      </c>
      <c r="D630" s="9">
        <f t="shared" si="537"/>
        <v>0.28802588996763756</v>
      </c>
      <c r="E630" s="8">
        <v>708</v>
      </c>
      <c r="F630" s="9">
        <f t="shared" si="525"/>
        <v>-5.9760956175298752E-2</v>
      </c>
      <c r="G630" s="8">
        <v>626</v>
      </c>
      <c r="H630" s="16">
        <f t="shared" ref="H630" si="579">G630/G629-1</f>
        <v>-6.7064083457526125E-2</v>
      </c>
      <c r="I630" s="15">
        <f>VLOOKUP(A630,'SP500'!$E$2:$F$3700,2,FALSE)</f>
        <v>1310.3</v>
      </c>
      <c r="J630" s="16">
        <f t="shared" si="552"/>
        <v>-2.5944097531965582E-2</v>
      </c>
      <c r="K630" s="17">
        <f t="shared" si="544"/>
        <v>-0.53762284944960048</v>
      </c>
    </row>
    <row r="631" spans="1:11">
      <c r="A631" s="7">
        <v>41061</v>
      </c>
      <c r="B631" s="8">
        <v>794</v>
      </c>
      <c r="C631" s="9">
        <f t="shared" si="524"/>
        <v>-2.5125628140703071E-3</v>
      </c>
      <c r="D631" s="9">
        <f t="shared" si="537"/>
        <v>0.2484276729559749</v>
      </c>
      <c r="E631" s="8">
        <v>757</v>
      </c>
      <c r="F631" s="9">
        <f t="shared" si="525"/>
        <v>6.9209039548022488E-2</v>
      </c>
      <c r="G631" s="8">
        <v>625</v>
      </c>
      <c r="H631" s="16">
        <f t="shared" ref="H631" si="580">G631/G630-1</f>
        <v>-1.5974440894568342E-3</v>
      </c>
      <c r="I631" s="15">
        <f>VLOOKUP(A631,'SP500'!$E$2:$F$3700,2,FALSE)</f>
        <v>1362.2</v>
      </c>
      <c r="J631" s="16">
        <f t="shared" si="552"/>
        <v>3.1500832954717728E-2</v>
      </c>
      <c r="K631" s="17">
        <f t="shared" si="544"/>
        <v>-0.47087121095429041</v>
      </c>
    </row>
    <row r="632" spans="1:11">
      <c r="A632" s="7">
        <v>41091</v>
      </c>
      <c r="B632" s="8">
        <v>849</v>
      </c>
      <c r="C632" s="9">
        <f t="shared" si="524"/>
        <v>6.9269521410579404E-2</v>
      </c>
      <c r="D632" s="9">
        <f t="shared" si="537"/>
        <v>0.36714975845410636</v>
      </c>
      <c r="E632" s="8">
        <v>740</v>
      </c>
      <c r="F632" s="9">
        <f t="shared" si="525"/>
        <v>-2.2457067371202122E-2</v>
      </c>
      <c r="G632" s="8">
        <v>676</v>
      </c>
      <c r="H632" s="16">
        <f t="shared" ref="H632" si="581">G632/G631-1</f>
        <v>8.1599999999999895E-2</v>
      </c>
      <c r="I632" s="15">
        <f>VLOOKUP(A632,'SP500'!$E$2:$F$3700,2,FALSE)</f>
        <v>1379.3</v>
      </c>
      <c r="J632" s="16">
        <f t="shared" si="552"/>
        <v>6.7321829296602909E-2</v>
      </c>
      <c r="K632" s="17">
        <f t="shared" si="544"/>
        <v>-0.27792845755868023</v>
      </c>
    </row>
    <row r="633" spans="1:11">
      <c r="A633" s="7">
        <v>41122</v>
      </c>
      <c r="B633" s="8">
        <v>840</v>
      </c>
      <c r="C633" s="9">
        <f t="shared" si="524"/>
        <v>-1.0600706713780883E-2</v>
      </c>
      <c r="D633" s="9">
        <f t="shared" si="537"/>
        <v>0.29829984544049459</v>
      </c>
      <c r="E633" s="8">
        <v>754</v>
      </c>
      <c r="F633" s="9">
        <f t="shared" si="525"/>
        <v>1.8918918918918948E-2</v>
      </c>
      <c r="G633" s="8">
        <v>684</v>
      </c>
      <c r="H633" s="16">
        <f t="shared" ref="H633" si="582">G633/G632-1</f>
        <v>1.1834319526627279E-2</v>
      </c>
      <c r="I633" s="15">
        <f>VLOOKUP(A633,'SP500'!$E$2:$F$3700,2,FALSE)</f>
        <v>1406.6</v>
      </c>
      <c r="J633" s="16">
        <f t="shared" si="552"/>
        <v>0.15399130363442426</v>
      </c>
      <c r="K633" s="17">
        <f t="shared" si="544"/>
        <v>7.9978934746409686E-2</v>
      </c>
    </row>
    <row r="634" spans="1:11">
      <c r="A634" s="7">
        <v>41153</v>
      </c>
      <c r="B634" s="8">
        <v>930</v>
      </c>
      <c r="C634" s="9">
        <f t="shared" si="524"/>
        <v>0.10714285714285721</v>
      </c>
      <c r="D634" s="9">
        <f t="shared" si="537"/>
        <v>0.52459016393442615</v>
      </c>
      <c r="E634" s="8">
        <v>847</v>
      </c>
      <c r="F634" s="9">
        <f t="shared" si="525"/>
        <v>0.12334217506631306</v>
      </c>
      <c r="G634" s="8">
        <v>652</v>
      </c>
      <c r="H634" s="16">
        <f t="shared" ref="H634" si="583">G634/G633-1</f>
        <v>-4.6783625730994149E-2</v>
      </c>
      <c r="I634" s="15">
        <f>VLOOKUP(A634,'SP500'!$E$2:$F$3700,2,FALSE)</f>
        <v>1440.7</v>
      </c>
      <c r="J634" s="16">
        <f t="shared" si="552"/>
        <v>0.27337811560898007</v>
      </c>
      <c r="K634" s="17">
        <f t="shared" si="544"/>
        <v>0.7136887065382983</v>
      </c>
    </row>
    <row r="635" spans="1:11">
      <c r="A635" s="7">
        <v>41183</v>
      </c>
      <c r="B635" s="8">
        <v>887</v>
      </c>
      <c r="C635" s="9">
        <f t="shared" si="524"/>
        <v>-4.6236559139784972E-2</v>
      </c>
      <c r="D635" s="9">
        <f t="shared" si="537"/>
        <v>0.32190760059612522</v>
      </c>
      <c r="E635" s="8">
        <v>915</v>
      </c>
      <c r="F635" s="9">
        <f t="shared" si="525"/>
        <v>8.0283353010625724E-2</v>
      </c>
      <c r="G635" s="8">
        <v>730</v>
      </c>
      <c r="H635" s="16">
        <f t="shared" ref="H635" si="584">G635/G634-1</f>
        <v>0.11963190184049077</v>
      </c>
      <c r="I635" s="15">
        <f>VLOOKUP(A635,'SP500'!$E$2:$F$3700,2,FALSE)</f>
        <v>1412.2</v>
      </c>
      <c r="J635" s="16">
        <f t="shared" si="552"/>
        <v>0.12678528684273527</v>
      </c>
      <c r="K635" s="17">
        <f t="shared" si="544"/>
        <v>0.6983906338095397</v>
      </c>
    </row>
    <row r="636" spans="1:11">
      <c r="A636" s="7">
        <v>41214</v>
      </c>
      <c r="B636" s="8">
        <v>917</v>
      </c>
      <c r="C636" s="9">
        <f t="shared" si="524"/>
        <v>3.382187147688831E-2</v>
      </c>
      <c r="D636" s="9">
        <f t="shared" si="537"/>
        <v>0.29886685552407921</v>
      </c>
      <c r="E636" s="8">
        <v>833</v>
      </c>
      <c r="F636" s="9">
        <f t="shared" si="525"/>
        <v>-8.9617486338797847E-2</v>
      </c>
      <c r="G636" s="8">
        <v>668</v>
      </c>
      <c r="H636" s="16">
        <f t="shared" ref="H636" si="585">G636/G635-1</f>
        <v>-8.4931506849315053E-2</v>
      </c>
      <c r="I636" s="15">
        <f>VLOOKUP(A636,'SP500'!$E$2:$F$3700,2,FALSE)</f>
        <v>1416.2</v>
      </c>
      <c r="J636" s="16">
        <f t="shared" si="552"/>
        <v>0.1356856455493185</v>
      </c>
      <c r="K636" s="17">
        <f t="shared" si="544"/>
        <v>0.69465221245120956</v>
      </c>
    </row>
    <row r="637" spans="1:11">
      <c r="A637" s="7">
        <v>41244</v>
      </c>
      <c r="B637" s="8">
        <v>941</v>
      </c>
      <c r="C637" s="9">
        <f t="shared" si="524"/>
        <v>2.6172300981461394E-2</v>
      </c>
      <c r="D637" s="9">
        <f t="shared" si="537"/>
        <v>0.35007173601147779</v>
      </c>
      <c r="E637" s="8">
        <v>976</v>
      </c>
      <c r="F637" s="9">
        <f t="shared" si="525"/>
        <v>0.17166866746698672</v>
      </c>
      <c r="G637" s="8">
        <v>677</v>
      </c>
      <c r="H637" s="16">
        <f t="shared" ref="H637" si="586">G637/G636-1</f>
        <v>1.3473053892215647E-2</v>
      </c>
      <c r="I637" s="15">
        <f>VLOOKUP(A637,'SP500'!$E$2:$F$3700,2,FALSE)</f>
        <v>1426.2</v>
      </c>
      <c r="J637" s="16">
        <f t="shared" si="552"/>
        <v>0.13406488549618323</v>
      </c>
      <c r="K637" s="17">
        <f t="shared" si="544"/>
        <v>0.69886382317976437</v>
      </c>
    </row>
    <row r="638" spans="1:11">
      <c r="A638" s="7">
        <v>41275</v>
      </c>
      <c r="B638" s="8">
        <v>940</v>
      </c>
      <c r="C638" s="9">
        <f t="shared" si="524"/>
        <v>-1.0626992561104665E-3</v>
      </c>
      <c r="D638" s="9">
        <f t="shared" si="537"/>
        <v>0.3202247191011236</v>
      </c>
      <c r="E638" s="8">
        <v>888</v>
      </c>
      <c r="F638" s="9">
        <f t="shared" si="525"/>
        <v>-9.0163934426229497E-2</v>
      </c>
      <c r="G638" s="8">
        <v>714</v>
      </c>
      <c r="H638" s="16">
        <f t="shared" ref="H638" si="587">G638/G637-1</f>
        <v>5.4652880354505218E-2</v>
      </c>
      <c r="I638" s="15">
        <f>VLOOKUP(A638,'SP500'!$E$2:$F$3700,2,FALSE)</f>
        <v>1498.1</v>
      </c>
      <c r="J638" s="16">
        <f t="shared" si="552"/>
        <v>0.14149649497104533</v>
      </c>
      <c r="K638" s="17">
        <f t="shared" si="544"/>
        <v>0.67817878071760318</v>
      </c>
    </row>
    <row r="639" spans="1:11">
      <c r="A639" s="7">
        <v>41306</v>
      </c>
      <c r="B639" s="8">
        <v>980</v>
      </c>
      <c r="C639" s="9">
        <f t="shared" si="524"/>
        <v>4.2553191489361764E-2</v>
      </c>
      <c r="D639" s="9">
        <f t="shared" si="537"/>
        <v>0.32791327913279122</v>
      </c>
      <c r="E639" s="8">
        <v>962</v>
      </c>
      <c r="F639" s="9">
        <f t="shared" si="525"/>
        <v>8.3333333333333259E-2</v>
      </c>
      <c r="G639" s="8">
        <v>729</v>
      </c>
      <c r="H639" s="16">
        <f t="shared" ref="H639" si="588">G639/G638-1</f>
        <v>2.1008403361344463E-2</v>
      </c>
      <c r="I639" s="15">
        <f>VLOOKUP(A639,'SP500'!$E$2:$F$3700,2,FALSE)</f>
        <v>1514.7</v>
      </c>
      <c r="J639" s="16">
        <f t="shared" si="552"/>
        <v>0.1091015596397451</v>
      </c>
      <c r="K639" s="17">
        <f t="shared" si="544"/>
        <v>0.6458476960860865</v>
      </c>
    </row>
    <row r="640" spans="1:11">
      <c r="A640" s="7">
        <v>41334</v>
      </c>
      <c r="B640" s="8">
        <v>936</v>
      </c>
      <c r="C640" s="9">
        <f t="shared" si="524"/>
        <v>-4.4897959183673453E-2</v>
      </c>
      <c r="D640" s="9">
        <f t="shared" si="537"/>
        <v>0.16129032258064524</v>
      </c>
      <c r="E640" s="8">
        <v>1010</v>
      </c>
      <c r="F640" s="9">
        <f t="shared" si="525"/>
        <v>4.9896049896049899E-2</v>
      </c>
      <c r="G640" s="8">
        <v>816</v>
      </c>
      <c r="H640" s="16">
        <f t="shared" ref="H640" si="589">G640/G639-1</f>
        <v>0.11934156378600824</v>
      </c>
      <c r="I640" s="15">
        <f>VLOOKUP(A640,'SP500'!$E$2:$F$3700,2,FALSE)</f>
        <v>1569.2</v>
      </c>
      <c r="J640" s="16">
        <f t="shared" si="552"/>
        <v>0.11409300674476386</v>
      </c>
      <c r="K640" s="17">
        <f t="shared" si="544"/>
        <v>0.55946412583819161</v>
      </c>
    </row>
    <row r="641" spans="1:11">
      <c r="A641" s="7">
        <v>41365</v>
      </c>
      <c r="B641" s="8">
        <v>1012</v>
      </c>
      <c r="C641" s="9">
        <f t="shared" si="524"/>
        <v>8.119658119658113E-2</v>
      </c>
      <c r="D641" s="9">
        <f t="shared" si="537"/>
        <v>0.38251366120218577</v>
      </c>
      <c r="E641" s="8">
        <v>835</v>
      </c>
      <c r="F641" s="9">
        <f t="shared" si="525"/>
        <v>-0.17326732673267331</v>
      </c>
      <c r="G641" s="8">
        <v>712</v>
      </c>
      <c r="H641" s="16">
        <f t="shared" ref="H641" si="590">G641/G640-1</f>
        <v>-0.12745098039215685</v>
      </c>
      <c r="I641" s="15">
        <f>VLOOKUP(A641,'SP500'!$E$2:$F$3700,2,FALSE)</f>
        <v>1597.6</v>
      </c>
      <c r="J641" s="16">
        <f t="shared" si="552"/>
        <v>0.14285714285714279</v>
      </c>
      <c r="K641" s="17">
        <f t="shared" si="544"/>
        <v>0.63054110847798817</v>
      </c>
    </row>
    <row r="642" spans="1:11">
      <c r="A642" s="7">
        <v>41395</v>
      </c>
      <c r="B642" s="8">
        <v>1003</v>
      </c>
      <c r="C642" s="9">
        <f t="shared" si="524"/>
        <v>-8.8932806324110159E-3</v>
      </c>
      <c r="D642" s="9">
        <f t="shared" si="537"/>
        <v>0.26005025125628145</v>
      </c>
      <c r="E642" s="8">
        <v>930</v>
      </c>
      <c r="F642" s="9">
        <f t="shared" si="525"/>
        <v>0.11377245508982026</v>
      </c>
      <c r="G642" s="8">
        <v>708</v>
      </c>
      <c r="H642" s="16">
        <f t="shared" ref="H642" si="591">G642/G641-1</f>
        <v>-5.6179775280899014E-3</v>
      </c>
      <c r="I642" s="15">
        <f>VLOOKUP(A642,'SP500'!$E$2:$F$3700,2,FALSE)</f>
        <v>1630.7</v>
      </c>
      <c r="J642" s="16">
        <f t="shared" si="552"/>
        <v>0.24452415477371603</v>
      </c>
      <c r="K642" s="17">
        <f t="shared" si="544"/>
        <v>0.43379005854363772</v>
      </c>
    </row>
    <row r="643" spans="1:11">
      <c r="A643" s="7">
        <v>41426</v>
      </c>
      <c r="B643" s="8">
        <v>942</v>
      </c>
      <c r="C643" s="9">
        <f t="shared" si="524"/>
        <v>-6.0817547357926216E-2</v>
      </c>
      <c r="D643" s="9">
        <f t="shared" si="537"/>
        <v>0.18639798488664994</v>
      </c>
      <c r="E643" s="8">
        <v>839</v>
      </c>
      <c r="F643" s="9">
        <f t="shared" si="525"/>
        <v>-9.7849462365591444E-2</v>
      </c>
      <c r="G643" s="8">
        <v>736</v>
      </c>
      <c r="H643" s="16">
        <f t="shared" ref="H643" si="592">G643/G642-1</f>
        <v>3.9548022598870025E-2</v>
      </c>
      <c r="I643" s="15">
        <f>VLOOKUP(A643,'SP500'!$E$2:$F$3700,2,FALSE)</f>
        <v>1606.3</v>
      </c>
      <c r="J643" s="16">
        <f t="shared" si="552"/>
        <v>0.17919541917486415</v>
      </c>
      <c r="K643" s="17">
        <f t="shared" si="544"/>
        <v>0.34144180107065081</v>
      </c>
    </row>
    <row r="644" spans="1:11">
      <c r="A644" s="7">
        <v>41456</v>
      </c>
      <c r="B644" s="8">
        <v>997</v>
      </c>
      <c r="C644" s="9">
        <f t="shared" ref="C644:C707" si="593">B644/B643-1</f>
        <v>5.8386411889596701E-2</v>
      </c>
      <c r="D644" s="9">
        <f t="shared" si="537"/>
        <v>0.17432273262661946</v>
      </c>
      <c r="E644" s="8">
        <v>880</v>
      </c>
      <c r="F644" s="9">
        <f t="shared" ref="F644:F707" si="594">E644/E643-1</f>
        <v>4.8867699642431539E-2</v>
      </c>
      <c r="G644" s="8">
        <v>784</v>
      </c>
      <c r="H644" s="16">
        <f t="shared" ref="H644" si="595">G644/G643-1</f>
        <v>6.5217391304347894E-2</v>
      </c>
      <c r="I644" s="15">
        <f>VLOOKUP(A644,'SP500'!$E$2:$F$3700,2,FALSE)</f>
        <v>1685.7</v>
      </c>
      <c r="J644" s="16">
        <f t="shared" si="552"/>
        <v>0.22214166606249552</v>
      </c>
      <c r="K644" s="17">
        <f t="shared" si="544"/>
        <v>0.10615886124444365</v>
      </c>
    </row>
    <row r="645" spans="1:11">
      <c r="A645" s="7">
        <v>41487</v>
      </c>
      <c r="B645" s="8">
        <v>964</v>
      </c>
      <c r="C645" s="9">
        <f t="shared" si="593"/>
        <v>-3.3099297893681046E-2</v>
      </c>
      <c r="D645" s="9">
        <f t="shared" si="537"/>
        <v>0.14761904761904754</v>
      </c>
      <c r="E645" s="8">
        <v>917</v>
      </c>
      <c r="F645" s="9">
        <f t="shared" si="594"/>
        <v>4.2045454545454497E-2</v>
      </c>
      <c r="G645" s="8">
        <v>765</v>
      </c>
      <c r="H645" s="16">
        <f t="shared" ref="H645" si="596">G645/G644-1</f>
        <v>-2.4234693877551061E-2</v>
      </c>
      <c r="I645" s="15">
        <f>VLOOKUP(A645,'SP500'!$E$2:$F$3700,2,FALSE)</f>
        <v>1633</v>
      </c>
      <c r="J645" s="16">
        <f t="shared" si="552"/>
        <v>0.16095549552111477</v>
      </c>
      <c r="K645" s="17">
        <f t="shared" si="544"/>
        <v>0.21248369505186623</v>
      </c>
    </row>
    <row r="646" spans="1:11">
      <c r="A646" s="7">
        <v>41518</v>
      </c>
      <c r="B646" s="8">
        <v>1004</v>
      </c>
      <c r="C646" s="9">
        <f t="shared" si="593"/>
        <v>4.1493775933610033E-2</v>
      </c>
      <c r="D646" s="9">
        <f t="shared" si="537"/>
        <v>7.9569892473118298E-2</v>
      </c>
      <c r="E646" s="8">
        <v>850</v>
      </c>
      <c r="F646" s="9">
        <f t="shared" si="594"/>
        <v>-7.3064340239912706E-2</v>
      </c>
      <c r="G646" s="8">
        <v>776</v>
      </c>
      <c r="H646" s="16">
        <f t="shared" ref="H646" si="597">G646/G645-1</f>
        <v>1.437908496732021E-2</v>
      </c>
      <c r="I646" s="15">
        <f>VLOOKUP(A646,'SP500'!$E$2:$F$3700,2,FALSE)</f>
        <v>1681.5</v>
      </c>
      <c r="J646" s="16">
        <f t="shared" si="552"/>
        <v>0.16714097313805776</v>
      </c>
      <c r="K646" s="17">
        <f t="shared" si="544"/>
        <v>0.18339458204176196</v>
      </c>
    </row>
    <row r="647" spans="1:11">
      <c r="A647" s="7">
        <v>41548</v>
      </c>
      <c r="B647" s="8">
        <v>1044</v>
      </c>
      <c r="C647" s="9">
        <f t="shared" si="593"/>
        <v>3.9840637450199168E-2</v>
      </c>
      <c r="D647" s="9">
        <f t="shared" si="537"/>
        <v>0.17700112739571594</v>
      </c>
      <c r="E647" s="8">
        <v>925</v>
      </c>
      <c r="F647" s="9">
        <f t="shared" si="594"/>
        <v>8.8235294117646967E-2</v>
      </c>
      <c r="G647" s="8">
        <v>801</v>
      </c>
      <c r="H647" s="16">
        <f t="shared" ref="H647" si="598">G647/G646-1</f>
        <v>3.2216494845360932E-2</v>
      </c>
      <c r="I647" s="15">
        <f>VLOOKUP(A647,'SP500'!$E$2:$F$3700,2,FALSE)</f>
        <v>1756.5</v>
      </c>
      <c r="J647" s="16">
        <f t="shared" si="552"/>
        <v>0.24380399376858808</v>
      </c>
      <c r="K647" s="17">
        <f t="shared" si="544"/>
        <v>-0.41311958164365414</v>
      </c>
    </row>
    <row r="648" spans="1:11">
      <c r="A648" s="7">
        <v>41579</v>
      </c>
      <c r="B648" s="8">
        <v>1029</v>
      </c>
      <c r="C648" s="9">
        <f t="shared" si="593"/>
        <v>-1.4367816091954033E-2</v>
      </c>
      <c r="D648" s="9">
        <f t="shared" si="537"/>
        <v>0.12213740458015265</v>
      </c>
      <c r="E648" s="8">
        <v>1100</v>
      </c>
      <c r="F648" s="9">
        <f t="shared" si="594"/>
        <v>0.18918918918918926</v>
      </c>
      <c r="G648" s="8">
        <v>839</v>
      </c>
      <c r="H648" s="16">
        <f t="shared" ref="H648" si="599">G648/G647-1</f>
        <v>4.7440699126092278E-2</v>
      </c>
      <c r="I648" s="15">
        <f>VLOOKUP(A648,'SP500'!$E$2:$F$3700,2,FALSE)</f>
        <v>1805.8</v>
      </c>
      <c r="J648" s="16">
        <f t="shared" si="552"/>
        <v>0.27510238666854958</v>
      </c>
      <c r="K648" s="17">
        <f t="shared" si="544"/>
        <v>-0.48019562501634611</v>
      </c>
    </row>
    <row r="649" spans="1:11">
      <c r="A649" s="7">
        <v>41609</v>
      </c>
      <c r="B649" s="8">
        <v>1005</v>
      </c>
      <c r="C649" s="9">
        <f t="shared" si="593"/>
        <v>-2.3323615160349864E-2</v>
      </c>
      <c r="D649" s="9">
        <f t="shared" si="537"/>
        <v>6.8012752391073406E-2</v>
      </c>
      <c r="E649" s="8">
        <v>1002</v>
      </c>
      <c r="F649" s="9">
        <f t="shared" si="594"/>
        <v>-8.9090909090909109E-2</v>
      </c>
      <c r="G649" s="8">
        <v>778</v>
      </c>
      <c r="H649" s="16">
        <f t="shared" ref="H649" si="600">G649/G648-1</f>
        <v>-7.2705601907032236E-2</v>
      </c>
      <c r="I649" s="15">
        <f>VLOOKUP(A649,'SP500'!$E$2:$F$3700,2,FALSE)</f>
        <v>1848.4</v>
      </c>
      <c r="J649" s="16">
        <f t="shared" si="552"/>
        <v>0.2960314121441594</v>
      </c>
      <c r="K649" s="17">
        <f t="shared" si="544"/>
        <v>-0.56970276196974234</v>
      </c>
    </row>
    <row r="650" spans="1:11">
      <c r="A650" s="7">
        <v>41640</v>
      </c>
      <c r="B650" s="8">
        <v>976</v>
      </c>
      <c r="C650" s="9">
        <f t="shared" si="593"/>
        <v>-2.8855721393034828E-2</v>
      </c>
      <c r="D650" s="9">
        <f t="shared" si="537"/>
        <v>3.8297872340425476E-2</v>
      </c>
      <c r="E650" s="8">
        <v>888</v>
      </c>
      <c r="F650" s="9">
        <f t="shared" si="594"/>
        <v>-0.11377245508982037</v>
      </c>
      <c r="G650" s="8">
        <v>838</v>
      </c>
      <c r="H650" s="16">
        <f t="shared" ref="H650" si="601">G650/G649-1</f>
        <v>7.7120822622108065E-2</v>
      </c>
      <c r="I650" s="15">
        <f>VLOOKUP(A650,'SP500'!$E$2:$F$3700,2,FALSE)</f>
        <v>1782.6</v>
      </c>
      <c r="J650" s="16">
        <f t="shared" si="552"/>
        <v>0.18990721580668857</v>
      </c>
      <c r="K650" s="17">
        <f t="shared" si="544"/>
        <v>-0.47553167878390379</v>
      </c>
    </row>
    <row r="651" spans="1:11">
      <c r="A651" s="7">
        <v>41671</v>
      </c>
      <c r="B651" s="8">
        <v>1039</v>
      </c>
      <c r="C651" s="9">
        <f t="shared" si="593"/>
        <v>6.4549180327868827E-2</v>
      </c>
      <c r="D651" s="9">
        <f t="shared" si="537"/>
        <v>6.0204081632653006E-2</v>
      </c>
      <c r="E651" s="8">
        <v>944</v>
      </c>
      <c r="F651" s="9">
        <f t="shared" si="594"/>
        <v>6.3063063063063085E-2</v>
      </c>
      <c r="G651" s="8">
        <v>876</v>
      </c>
      <c r="H651" s="16">
        <f t="shared" ref="H651" si="602">G651/G650-1</f>
        <v>4.5346062052505909E-2</v>
      </c>
      <c r="I651" s="15">
        <f>VLOOKUP(A651,'SP500'!$E$2:$F$3700,2,FALSE)</f>
        <v>1859.45</v>
      </c>
      <c r="J651" s="16">
        <f t="shared" si="552"/>
        <v>0.22760282564204126</v>
      </c>
      <c r="K651" s="17">
        <f t="shared" si="544"/>
        <v>-0.44737866639497897</v>
      </c>
    </row>
    <row r="652" spans="1:11">
      <c r="A652" s="7">
        <v>41699</v>
      </c>
      <c r="B652" s="8">
        <v>1067</v>
      </c>
      <c r="C652" s="9">
        <f t="shared" si="593"/>
        <v>2.6948989412896918E-2</v>
      </c>
      <c r="D652" s="9">
        <f t="shared" si="537"/>
        <v>0.1399572649572649</v>
      </c>
      <c r="E652" s="8">
        <v>970</v>
      </c>
      <c r="F652" s="9">
        <f t="shared" si="594"/>
        <v>2.754237288135597E-2</v>
      </c>
      <c r="G652" s="8">
        <v>893</v>
      </c>
      <c r="H652" s="16">
        <f t="shared" ref="H652" si="603">G652/G651-1</f>
        <v>1.9406392694063967E-2</v>
      </c>
      <c r="I652" s="15">
        <f>VLOOKUP(A652,'SP500'!$E$2:$F$3700,2,FALSE)</f>
        <v>1872.34</v>
      </c>
      <c r="J652" s="16">
        <f t="shared" si="552"/>
        <v>0.19318123884782046</v>
      </c>
      <c r="K652" s="17">
        <f t="shared" si="544"/>
        <v>-0.29807602428880575</v>
      </c>
    </row>
    <row r="653" spans="1:11">
      <c r="A653" s="7">
        <v>41730</v>
      </c>
      <c r="B653" s="8">
        <v>1090</v>
      </c>
      <c r="C653" s="9">
        <f t="shared" si="593"/>
        <v>2.1555763823805085E-2</v>
      </c>
      <c r="D653" s="9">
        <f t="shared" si="537"/>
        <v>7.7075098814229248E-2</v>
      </c>
      <c r="E653" s="8">
        <v>1043</v>
      </c>
      <c r="F653" s="9">
        <f t="shared" si="594"/>
        <v>7.5257731958762841E-2</v>
      </c>
      <c r="G653" s="8">
        <v>834</v>
      </c>
      <c r="H653" s="16">
        <f t="shared" ref="H653" si="604">G653/G652-1</f>
        <v>-6.6069428891377346E-2</v>
      </c>
      <c r="I653" s="15">
        <f>VLOOKUP(A653,'SP500'!$E$2:$F$3700,2,FALSE)</f>
        <v>1883.95</v>
      </c>
      <c r="J653" s="16">
        <f t="shared" si="552"/>
        <v>0.17923760640961461</v>
      </c>
      <c r="K653" s="17">
        <f t="shared" si="544"/>
        <v>-0.27420830716763844</v>
      </c>
    </row>
    <row r="654" spans="1:11">
      <c r="A654" s="7">
        <v>41760</v>
      </c>
      <c r="B654" s="8">
        <v>1018</v>
      </c>
      <c r="C654" s="9">
        <f t="shared" si="593"/>
        <v>-6.6055045871559637E-2</v>
      </c>
      <c r="D654" s="9">
        <f t="shared" si="537"/>
        <v>1.4955134596211339E-2</v>
      </c>
      <c r="E654" s="8">
        <v>1007</v>
      </c>
      <c r="F654" s="9">
        <f t="shared" si="594"/>
        <v>-3.4515819750719046E-2</v>
      </c>
      <c r="G654" s="8">
        <v>891</v>
      </c>
      <c r="H654" s="16">
        <f t="shared" ref="H654" si="605">G654/G653-1</f>
        <v>6.8345323741007213E-2</v>
      </c>
      <c r="I654" s="15">
        <f>VLOOKUP(A654,'SP500'!$E$2:$F$3700,2,FALSE)</f>
        <v>1923.57</v>
      </c>
      <c r="J654" s="16">
        <f t="shared" si="552"/>
        <v>0.17959771877107977</v>
      </c>
      <c r="K654" s="17">
        <f t="shared" si="544"/>
        <v>0.17242087505216525</v>
      </c>
    </row>
    <row r="655" spans="1:11">
      <c r="A655" s="7">
        <v>41791</v>
      </c>
      <c r="B655" s="8">
        <v>1010</v>
      </c>
      <c r="C655" s="9">
        <f t="shared" si="593"/>
        <v>-7.8585461689587577E-3</v>
      </c>
      <c r="D655" s="9">
        <f t="shared" ref="D655:D718" si="606">B655/B643-1</f>
        <v>7.2186836518046693E-2</v>
      </c>
      <c r="E655" s="8">
        <v>911</v>
      </c>
      <c r="F655" s="9">
        <f t="shared" si="594"/>
        <v>-9.5332671300893734E-2</v>
      </c>
      <c r="G655" s="8">
        <v>800</v>
      </c>
      <c r="H655" s="16">
        <f t="shared" ref="H655" si="607">G655/G654-1</f>
        <v>-0.10213243546576878</v>
      </c>
      <c r="I655" s="15">
        <f>VLOOKUP(A655,'SP500'!$E$2:$F$3700,2,FALSE)</f>
        <v>1960.23</v>
      </c>
      <c r="J655" s="16">
        <f t="shared" si="552"/>
        <v>0.2203386665006537</v>
      </c>
      <c r="K655" s="17">
        <f t="shared" si="544"/>
        <v>3.2509496265589917E-2</v>
      </c>
    </row>
    <row r="656" spans="1:11">
      <c r="A656" s="7">
        <v>41821</v>
      </c>
      <c r="B656" s="8">
        <v>1076</v>
      </c>
      <c r="C656" s="9">
        <f t="shared" si="593"/>
        <v>6.5346534653465405E-2</v>
      </c>
      <c r="D656" s="9">
        <f t="shared" si="606"/>
        <v>7.9237713139418187E-2</v>
      </c>
      <c r="E656" s="8">
        <v>1085</v>
      </c>
      <c r="F656" s="9">
        <f t="shared" si="594"/>
        <v>0.19099890230515926</v>
      </c>
      <c r="G656" s="8">
        <v>839</v>
      </c>
      <c r="H656" s="16">
        <f t="shared" ref="H656" si="608">G656/G655-1</f>
        <v>4.8750000000000071E-2</v>
      </c>
      <c r="I656" s="15">
        <f>VLOOKUP(A656,'SP500'!$E$2:$F$3700,2,FALSE)</f>
        <v>1930.67</v>
      </c>
      <c r="J656" s="16">
        <f t="shared" si="552"/>
        <v>0.14532241798659307</v>
      </c>
      <c r="K656" s="17">
        <f t="shared" si="544"/>
        <v>0.17515210211141519</v>
      </c>
    </row>
    <row r="657" spans="1:11">
      <c r="A657" s="7">
        <v>41852</v>
      </c>
      <c r="B657" s="8">
        <v>1047</v>
      </c>
      <c r="C657" s="9">
        <f t="shared" si="593"/>
        <v>-2.695167286245348E-2</v>
      </c>
      <c r="D657" s="9">
        <f t="shared" si="606"/>
        <v>8.609958506224058E-2</v>
      </c>
      <c r="E657" s="8">
        <v>984</v>
      </c>
      <c r="F657" s="9">
        <f t="shared" si="594"/>
        <v>-9.3087557603686588E-2</v>
      </c>
      <c r="G657" s="8">
        <v>908</v>
      </c>
      <c r="H657" s="16">
        <f t="shared" ref="H657" si="609">G657/G656-1</f>
        <v>8.2240762812872514E-2</v>
      </c>
      <c r="I657" s="15">
        <f>VLOOKUP(A657,'SP500'!$E$2:$F$3700,2,FALSE)</f>
        <v>2003.37</v>
      </c>
      <c r="J657" s="16">
        <f t="shared" si="552"/>
        <v>0.22680342927127972</v>
      </c>
      <c r="K657" s="17">
        <f t="shared" si="544"/>
        <v>0.14413272648230813</v>
      </c>
    </row>
    <row r="658" spans="1:11">
      <c r="A658" s="7">
        <v>41883</v>
      </c>
      <c r="B658" s="8">
        <v>1077</v>
      </c>
      <c r="C658" s="9">
        <f t="shared" si="593"/>
        <v>2.8653295128939771E-2</v>
      </c>
      <c r="D658" s="9">
        <f t="shared" si="606"/>
        <v>7.2709163346613481E-2</v>
      </c>
      <c r="E658" s="8">
        <v>1023</v>
      </c>
      <c r="F658" s="9">
        <f t="shared" si="594"/>
        <v>3.9634146341463339E-2</v>
      </c>
      <c r="G658" s="8">
        <v>975</v>
      </c>
      <c r="H658" s="16">
        <f t="shared" ref="H658" si="610">G658/G657-1</f>
        <v>7.3788546255506571E-2</v>
      </c>
      <c r="I658" s="15">
        <f>VLOOKUP(A658,'SP500'!$E$2:$F$3700,2,FALSE)</f>
        <v>1972.29</v>
      </c>
      <c r="J658" s="16">
        <f t="shared" si="552"/>
        <v>0.17293487957181086</v>
      </c>
      <c r="K658" s="17">
        <f t="shared" si="544"/>
        <v>0.31122381368319968</v>
      </c>
    </row>
    <row r="659" spans="1:11">
      <c r="A659" s="7">
        <v>41913</v>
      </c>
      <c r="B659" s="8">
        <v>1094</v>
      </c>
      <c r="C659" s="9">
        <f t="shared" si="593"/>
        <v>1.5784586815227541E-2</v>
      </c>
      <c r="D659" s="9">
        <f t="shared" si="606"/>
        <v>4.789272030651337E-2</v>
      </c>
      <c r="E659" s="8">
        <v>1074</v>
      </c>
      <c r="F659" s="9">
        <f t="shared" si="594"/>
        <v>4.9853372434017551E-2</v>
      </c>
      <c r="G659" s="8">
        <v>920</v>
      </c>
      <c r="H659" s="16">
        <f t="shared" ref="H659" si="611">G659/G658-1</f>
        <v>-5.6410256410256432E-2</v>
      </c>
      <c r="I659" s="15">
        <f>VLOOKUP(A659,'SP500'!$E$2:$F$3700,2,FALSE)</f>
        <v>2018.05</v>
      </c>
      <c r="J659" s="16">
        <f t="shared" si="552"/>
        <v>0.14890407059493316</v>
      </c>
      <c r="K659" s="17">
        <f t="shared" si="544"/>
        <v>0.37289482392835549</v>
      </c>
    </row>
    <row r="660" spans="1:11">
      <c r="A660" s="7">
        <v>41944</v>
      </c>
      <c r="B660" s="8">
        <v>1059</v>
      </c>
      <c r="C660" s="9">
        <f t="shared" si="593"/>
        <v>-3.1992687385740348E-2</v>
      </c>
      <c r="D660" s="9">
        <f t="shared" si="606"/>
        <v>2.9154518950437414E-2</v>
      </c>
      <c r="E660" s="8">
        <v>1001</v>
      </c>
      <c r="F660" s="9">
        <f t="shared" si="594"/>
        <v>-6.7970204841713233E-2</v>
      </c>
      <c r="G660" s="8">
        <v>863</v>
      </c>
      <c r="H660" s="16">
        <f t="shared" ref="H660" si="612">G660/G659-1</f>
        <v>-6.1956521739130466E-2</v>
      </c>
      <c r="I660" s="15">
        <f>VLOOKUP(A660,'SP500'!$E$2:$F$3700,2,FALSE)</f>
        <v>2067.56</v>
      </c>
      <c r="J660" s="16">
        <f t="shared" si="552"/>
        <v>0.14495514453427849</v>
      </c>
      <c r="K660" s="17">
        <f t="shared" ref="K660:K723" si="613">CORREL(J648:J660,D648:D660)</f>
        <v>0.38322546713506572</v>
      </c>
    </row>
    <row r="661" spans="1:11">
      <c r="A661" s="7">
        <v>41974</v>
      </c>
      <c r="B661" s="8">
        <v>1072</v>
      </c>
      <c r="C661" s="9">
        <f t="shared" si="593"/>
        <v>1.227573182247399E-2</v>
      </c>
      <c r="D661" s="9">
        <f t="shared" si="606"/>
        <v>6.6666666666666652E-2</v>
      </c>
      <c r="E661" s="8">
        <v>1073</v>
      </c>
      <c r="F661" s="9">
        <f t="shared" si="594"/>
        <v>7.1928071928071935E-2</v>
      </c>
      <c r="G661" s="8">
        <v>955</v>
      </c>
      <c r="H661" s="16">
        <f t="shared" ref="H661" si="614">G661/G660-1</f>
        <v>0.10660486674391656</v>
      </c>
      <c r="I661" s="15">
        <f>VLOOKUP(A661,'SP500'!$E$2:$F$3700,2,FALSE)</f>
        <v>2058.9</v>
      </c>
      <c r="J661" s="16">
        <f t="shared" si="552"/>
        <v>0.11388227656351435</v>
      </c>
      <c r="K661" s="17">
        <f t="shared" si="613"/>
        <v>0.1835437655712911</v>
      </c>
    </row>
    <row r="662" spans="1:11">
      <c r="A662" s="7">
        <v>42005</v>
      </c>
      <c r="B662" s="8">
        <v>1049</v>
      </c>
      <c r="C662" s="9">
        <f t="shared" si="593"/>
        <v>-2.1455223880597063E-2</v>
      </c>
      <c r="D662" s="9">
        <f t="shared" si="606"/>
        <v>7.4795081967213184E-2</v>
      </c>
      <c r="E662" s="8">
        <v>1085</v>
      </c>
      <c r="F662" s="9">
        <f t="shared" si="594"/>
        <v>1.1183597390493905E-2</v>
      </c>
      <c r="G662" s="8">
        <v>954</v>
      </c>
      <c r="H662" s="16">
        <f t="shared" ref="H662" si="615">G662/G661-1</f>
        <v>-1.0471204188481353E-3</v>
      </c>
      <c r="I662" s="15">
        <f>VLOOKUP(A662,'SP500'!$E$2:$F$3700,2,FALSE)</f>
        <v>1994.99</v>
      </c>
      <c r="J662" s="16">
        <f t="shared" si="552"/>
        <v>0.11914619095702905</v>
      </c>
      <c r="K662" s="17">
        <f t="shared" si="613"/>
        <v>0.17038319764913554</v>
      </c>
    </row>
    <row r="663" spans="1:11">
      <c r="A663" s="7">
        <v>42036</v>
      </c>
      <c r="B663" s="8">
        <v>1127</v>
      </c>
      <c r="C663" s="9">
        <f t="shared" si="593"/>
        <v>7.4356530028598655E-2</v>
      </c>
      <c r="D663" s="9">
        <f t="shared" si="606"/>
        <v>8.469682386910482E-2</v>
      </c>
      <c r="E663" s="8">
        <v>886</v>
      </c>
      <c r="F663" s="9">
        <f t="shared" si="594"/>
        <v>-0.18341013824884789</v>
      </c>
      <c r="G663" s="8">
        <v>863</v>
      </c>
      <c r="H663" s="16">
        <f t="shared" ref="H663" si="616">G663/G662-1</f>
        <v>-9.5387840670859592E-2</v>
      </c>
      <c r="I663" s="15">
        <f>VLOOKUP(A663,'SP500'!$E$2:$F$3700,2,FALSE)</f>
        <v>2104.5</v>
      </c>
      <c r="J663" s="16">
        <f t="shared" si="552"/>
        <v>0.13178628088951028</v>
      </c>
      <c r="K663" s="17">
        <f t="shared" si="613"/>
        <v>0.15944676025487889</v>
      </c>
    </row>
    <row r="664" spans="1:11">
      <c r="A664" s="7">
        <v>42064</v>
      </c>
      <c r="B664" s="8">
        <v>1072</v>
      </c>
      <c r="C664" s="9">
        <f t="shared" si="593"/>
        <v>-4.8802129547471207E-2</v>
      </c>
      <c r="D664" s="9">
        <f t="shared" si="606"/>
        <v>4.6860356138707093E-3</v>
      </c>
      <c r="E664" s="8">
        <v>960</v>
      </c>
      <c r="F664" s="9">
        <f t="shared" si="594"/>
        <v>8.3521444695259683E-2</v>
      </c>
      <c r="G664" s="8">
        <v>781</v>
      </c>
      <c r="H664" s="16">
        <f t="shared" ref="H664" si="617">G664/G663-1</f>
        <v>-9.5017381228273412E-2</v>
      </c>
      <c r="I664" s="15">
        <f>VLOOKUP(A664,'SP500'!$E$2:$F$3700,2,FALSE)</f>
        <v>2067.89</v>
      </c>
      <c r="J664" s="16">
        <f t="shared" si="552"/>
        <v>0.10444150100943195</v>
      </c>
      <c r="K664" s="17">
        <f t="shared" si="613"/>
        <v>0.39637940379792108</v>
      </c>
    </row>
    <row r="665" spans="1:11">
      <c r="A665" s="7">
        <v>42095</v>
      </c>
      <c r="B665" s="8">
        <v>1166</v>
      </c>
      <c r="C665" s="9">
        <f t="shared" si="593"/>
        <v>8.7686567164179108E-2</v>
      </c>
      <c r="D665" s="9">
        <f t="shared" si="606"/>
        <v>6.9724770642201728E-2</v>
      </c>
      <c r="E665" s="8">
        <v>1190</v>
      </c>
      <c r="F665" s="9">
        <f t="shared" si="594"/>
        <v>0.23958333333333326</v>
      </c>
      <c r="G665" s="8">
        <v>1001</v>
      </c>
      <c r="H665" s="16">
        <f t="shared" ref="H665" si="618">G665/G664-1</f>
        <v>0.28169014084507049</v>
      </c>
      <c r="I665" s="15">
        <f>VLOOKUP(A665,'SP500'!$E$2:$F$3700,2,FALSE)</f>
        <v>2085.5100000000002</v>
      </c>
      <c r="J665" s="16">
        <f t="shared" si="552"/>
        <v>0.10698797738793497</v>
      </c>
      <c r="K665" s="17">
        <f t="shared" si="613"/>
        <v>0.25577444624670848</v>
      </c>
    </row>
    <row r="666" spans="1:11">
      <c r="A666" s="7">
        <v>42125</v>
      </c>
      <c r="B666" s="8">
        <v>1272</v>
      </c>
      <c r="C666" s="9">
        <f t="shared" si="593"/>
        <v>9.0909090909090828E-2</v>
      </c>
      <c r="D666" s="9">
        <f t="shared" si="606"/>
        <v>0.24950884086444014</v>
      </c>
      <c r="E666" s="8">
        <v>1079</v>
      </c>
      <c r="F666" s="9">
        <f t="shared" si="594"/>
        <v>-9.327731092436975E-2</v>
      </c>
      <c r="G666" s="8">
        <v>1012</v>
      </c>
      <c r="H666" s="16">
        <f t="shared" ref="H666" si="619">G666/G665-1</f>
        <v>1.098901098901095E-2</v>
      </c>
      <c r="I666" s="15">
        <f>VLOOKUP(A666,'SP500'!$E$2:$F$3700,2,FALSE)</f>
        <v>2107.39</v>
      </c>
      <c r="J666" s="16">
        <f t="shared" si="552"/>
        <v>9.5561897929370865E-2</v>
      </c>
      <c r="K666" s="17">
        <f t="shared" si="613"/>
        <v>-0.22977360755202864</v>
      </c>
    </row>
    <row r="667" spans="1:11">
      <c r="A667" s="7">
        <v>42156</v>
      </c>
      <c r="B667" s="8">
        <v>1379</v>
      </c>
      <c r="C667" s="9">
        <f t="shared" si="593"/>
        <v>8.411949685534581E-2</v>
      </c>
      <c r="D667" s="9">
        <f t="shared" si="606"/>
        <v>0.36534653465346545</v>
      </c>
      <c r="E667" s="8">
        <v>1205</v>
      </c>
      <c r="F667" s="9">
        <f t="shared" si="594"/>
        <v>0.1167747914735866</v>
      </c>
      <c r="G667" s="8">
        <v>962</v>
      </c>
      <c r="H667" s="16">
        <f t="shared" ref="H667" si="620">G667/G666-1</f>
        <v>-4.9407114624505977E-2</v>
      </c>
      <c r="I667" s="15">
        <f>VLOOKUP(A667,'SP500'!$E$2:$F$3700,2,FALSE)</f>
        <v>2063.11</v>
      </c>
      <c r="J667" s="16">
        <f t="shared" ref="J667:J730" si="621">IFERROR(I667/I655-1,"")</f>
        <v>5.2483637124214999E-2</v>
      </c>
      <c r="K667" s="17">
        <f t="shared" si="613"/>
        <v>-0.51314382917938461</v>
      </c>
    </row>
    <row r="668" spans="1:11">
      <c r="A668" s="7">
        <v>42186</v>
      </c>
      <c r="B668" s="8">
        <v>1140</v>
      </c>
      <c r="C668" s="9">
        <f t="shared" si="593"/>
        <v>-0.17331399564902106</v>
      </c>
      <c r="D668" s="9">
        <f t="shared" si="606"/>
        <v>5.9479553903345694E-2</v>
      </c>
      <c r="E668" s="8">
        <v>1146</v>
      </c>
      <c r="F668" s="9">
        <f t="shared" si="594"/>
        <v>-4.8962655601659799E-2</v>
      </c>
      <c r="G668" s="8">
        <v>988</v>
      </c>
      <c r="H668" s="16">
        <f t="shared" ref="H668" si="622">G668/G667-1</f>
        <v>2.7027027027026973E-2</v>
      </c>
      <c r="I668" s="15">
        <f>VLOOKUP(A668,'SP500'!$E$2:$F$3700,2,FALSE)</f>
        <v>2103.84</v>
      </c>
      <c r="J668" s="16">
        <f t="shared" si="621"/>
        <v>8.9694251218489063E-2</v>
      </c>
      <c r="K668" s="17">
        <f t="shared" si="613"/>
        <v>-0.49407255814428241</v>
      </c>
    </row>
    <row r="669" spans="1:11">
      <c r="A669" s="7">
        <v>42217</v>
      </c>
      <c r="B669" s="8">
        <v>1165</v>
      </c>
      <c r="C669" s="9">
        <f t="shared" si="593"/>
        <v>2.1929824561403466E-2</v>
      </c>
      <c r="D669" s="9">
        <f t="shared" si="606"/>
        <v>0.11270296084049658</v>
      </c>
      <c r="E669" s="8">
        <v>1130</v>
      </c>
      <c r="F669" s="9">
        <f t="shared" si="594"/>
        <v>-1.3961605584642212E-2</v>
      </c>
      <c r="G669" s="8">
        <v>974</v>
      </c>
      <c r="H669" s="16">
        <f t="shared" ref="H669" si="623">G669/G668-1</f>
        <v>-1.4170040485829927E-2</v>
      </c>
      <c r="I669" s="15">
        <f>VLOOKUP(A669,'SP500'!$E$2:$F$3700,2,FALSE)</f>
        <v>1972.18</v>
      </c>
      <c r="J669" s="16">
        <f t="shared" si="621"/>
        <v>-1.5568766628231367E-2</v>
      </c>
      <c r="K669" s="17">
        <f t="shared" si="613"/>
        <v>-0.38462702737051763</v>
      </c>
    </row>
    <row r="670" spans="1:11">
      <c r="A670" s="7">
        <v>42248</v>
      </c>
      <c r="B670" s="8">
        <v>1144</v>
      </c>
      <c r="C670" s="9">
        <f t="shared" si="593"/>
        <v>-1.8025751072961338E-2</v>
      </c>
      <c r="D670" s="9">
        <f t="shared" si="606"/>
        <v>6.2209842154131945E-2</v>
      </c>
      <c r="E670" s="8">
        <v>1224</v>
      </c>
      <c r="F670" s="9">
        <f t="shared" si="594"/>
        <v>8.3185840707964642E-2</v>
      </c>
      <c r="G670" s="8">
        <v>1040</v>
      </c>
      <c r="H670" s="16">
        <f t="shared" ref="H670" si="624">G670/G669-1</f>
        <v>6.7761806981519568E-2</v>
      </c>
      <c r="I670" s="15">
        <f>VLOOKUP(A670,'SP500'!$E$2:$F$3700,2,FALSE)</f>
        <v>1920.03</v>
      </c>
      <c r="J670" s="16">
        <f t="shared" si="621"/>
        <v>-2.6497117563847095E-2</v>
      </c>
      <c r="K670" s="17">
        <f t="shared" si="613"/>
        <v>-0.2737864881559901</v>
      </c>
    </row>
    <row r="671" spans="1:11">
      <c r="A671" s="7">
        <v>42278</v>
      </c>
      <c r="B671" s="8">
        <v>1160</v>
      </c>
      <c r="C671" s="9">
        <f t="shared" si="593"/>
        <v>1.3986013986013957E-2</v>
      </c>
      <c r="D671" s="9">
        <f t="shared" si="606"/>
        <v>6.0329067641681888E-2</v>
      </c>
      <c r="E671" s="8">
        <v>1058</v>
      </c>
      <c r="F671" s="9">
        <f t="shared" si="594"/>
        <v>-0.1356209150326797</v>
      </c>
      <c r="G671" s="8">
        <v>985</v>
      </c>
      <c r="H671" s="16">
        <f t="shared" ref="H671" si="625">G671/G670-1</f>
        <v>-5.2884615384615419E-2</v>
      </c>
      <c r="I671" s="15">
        <f>VLOOKUP(A671,'SP500'!$E$2:$F$3700,2,FALSE)</f>
        <v>2079.36</v>
      </c>
      <c r="J671" s="16">
        <f t="shared" si="621"/>
        <v>3.0380813161219988E-2</v>
      </c>
      <c r="K671" s="17">
        <f t="shared" si="613"/>
        <v>-0.21732873335553468</v>
      </c>
    </row>
    <row r="672" spans="1:11">
      <c r="A672" s="7">
        <v>42309</v>
      </c>
      <c r="B672" s="8">
        <v>1244</v>
      </c>
      <c r="C672" s="9">
        <f t="shared" si="593"/>
        <v>7.241379310344831E-2</v>
      </c>
      <c r="D672" s="9">
        <f t="shared" si="606"/>
        <v>0.17469310670443816</v>
      </c>
      <c r="E672" s="8">
        <v>1172</v>
      </c>
      <c r="F672" s="9">
        <f t="shared" si="594"/>
        <v>0.10775047258979198</v>
      </c>
      <c r="G672" s="8">
        <v>1000</v>
      </c>
      <c r="H672" s="16">
        <f t="shared" ref="H672" si="626">G672/G671-1</f>
        <v>1.5228426395939021E-2</v>
      </c>
      <c r="I672" s="15">
        <f>VLOOKUP(A672,'SP500'!$E$2:$F$3700,2,FALSE)</f>
        <v>2080.41</v>
      </c>
      <c r="J672" s="16">
        <f t="shared" si="621"/>
        <v>6.2150554276538816E-3</v>
      </c>
      <c r="K672" s="17">
        <f t="shared" si="613"/>
        <v>-0.23230165716064052</v>
      </c>
    </row>
    <row r="673" spans="1:11">
      <c r="A673" s="7">
        <v>42339</v>
      </c>
      <c r="B673" s="8">
        <v>1211</v>
      </c>
      <c r="C673" s="9">
        <f t="shared" si="593"/>
        <v>-2.6527331189710623E-2</v>
      </c>
      <c r="D673" s="9">
        <f t="shared" si="606"/>
        <v>0.12966417910447769</v>
      </c>
      <c r="E673" s="8">
        <v>1146</v>
      </c>
      <c r="F673" s="9">
        <f t="shared" si="594"/>
        <v>-2.2184300341296925E-2</v>
      </c>
      <c r="G673" s="8">
        <v>1023</v>
      </c>
      <c r="H673" s="16">
        <f t="shared" ref="H673" si="627">G673/G672-1</f>
        <v>2.2999999999999909E-2</v>
      </c>
      <c r="I673" s="15">
        <f>VLOOKUP(A673,'SP500'!$E$2:$F$3700,2,FALSE)</f>
        <v>2043.94</v>
      </c>
      <c r="J673" s="16">
        <f t="shared" si="621"/>
        <v>-7.26601583369757E-3</v>
      </c>
      <c r="K673" s="17">
        <f t="shared" si="613"/>
        <v>-0.16231906413847194</v>
      </c>
    </row>
    <row r="674" spans="1:11">
      <c r="A674" s="7">
        <v>42370</v>
      </c>
      <c r="B674" s="8">
        <v>1171</v>
      </c>
      <c r="C674" s="9">
        <f t="shared" si="593"/>
        <v>-3.3030553261767182E-2</v>
      </c>
      <c r="D674" s="9">
        <f t="shared" si="606"/>
        <v>0.11630123927550051</v>
      </c>
      <c r="E674" s="8">
        <v>1092</v>
      </c>
      <c r="F674" s="9">
        <f t="shared" si="594"/>
        <v>-4.7120418848167533E-2</v>
      </c>
      <c r="G674" s="8">
        <v>1056</v>
      </c>
      <c r="H674" s="16">
        <f t="shared" ref="H674" si="628">G674/G673-1</f>
        <v>3.2258064516129004E-2</v>
      </c>
      <c r="I674" s="15">
        <f>VLOOKUP(A674,'SP500'!$E$2:$F$3700,2,FALSE)</f>
        <v>1940.24</v>
      </c>
      <c r="J674" s="16">
        <f t="shared" si="621"/>
        <v>-2.7443746585195883E-2</v>
      </c>
      <c r="K674" s="17">
        <f t="shared" si="613"/>
        <v>-0.11115761899721052</v>
      </c>
    </row>
    <row r="675" spans="1:11">
      <c r="A675" s="7">
        <v>42401</v>
      </c>
      <c r="B675" s="8">
        <v>1172</v>
      </c>
      <c r="C675" s="9">
        <f t="shared" si="593"/>
        <v>8.5397096498729397E-4</v>
      </c>
      <c r="D675" s="9">
        <f t="shared" si="606"/>
        <v>3.9929015084294583E-2</v>
      </c>
      <c r="E675" s="8">
        <v>1225</v>
      </c>
      <c r="F675" s="9">
        <f t="shared" si="594"/>
        <v>0.12179487179487181</v>
      </c>
      <c r="G675" s="8">
        <v>1037</v>
      </c>
      <c r="H675" s="16">
        <f t="shared" ref="H675" si="629">G675/G674-1</f>
        <v>-1.7992424242424199E-2</v>
      </c>
      <c r="I675" s="15">
        <f>VLOOKUP(A675,'SP500'!$E$2:$F$3700,2,FALSE)</f>
        <v>1932.23</v>
      </c>
      <c r="J675" s="16">
        <f t="shared" si="621"/>
        <v>-8.1857923497267726E-2</v>
      </c>
      <c r="K675" s="17">
        <f t="shared" si="613"/>
        <v>7.2002915980433263E-2</v>
      </c>
    </row>
    <row r="676" spans="1:11">
      <c r="A676" s="7">
        <v>42430</v>
      </c>
      <c r="B676" s="8">
        <v>1118</v>
      </c>
      <c r="C676" s="9">
        <f t="shared" si="593"/>
        <v>-4.6075085324232101E-2</v>
      </c>
      <c r="D676" s="9">
        <f t="shared" si="606"/>
        <v>4.2910447761194126E-2</v>
      </c>
      <c r="E676" s="8">
        <v>1111</v>
      </c>
      <c r="F676" s="9">
        <f t="shared" si="594"/>
        <v>-9.3061224489795924E-2</v>
      </c>
      <c r="G676" s="8">
        <v>1003</v>
      </c>
      <c r="H676" s="16">
        <f t="shared" ref="H676" si="630">G676/G675-1</f>
        <v>-3.2786885245901676E-2</v>
      </c>
      <c r="I676" s="15">
        <f>VLOOKUP(A676,'SP500'!$E$2:$F$3700,2,FALSE)</f>
        <v>2059.7399999999998</v>
      </c>
      <c r="J676" s="16">
        <f t="shared" si="621"/>
        <v>-3.9412154418272394E-3</v>
      </c>
      <c r="K676" s="17">
        <f t="shared" si="613"/>
        <v>0.15662547742976002</v>
      </c>
    </row>
    <row r="677" spans="1:11">
      <c r="A677" s="7">
        <v>42461</v>
      </c>
      <c r="B677" s="8">
        <v>1160</v>
      </c>
      <c r="C677" s="9">
        <f t="shared" si="593"/>
        <v>3.7567084078711899E-2</v>
      </c>
      <c r="D677" s="9">
        <f t="shared" si="606"/>
        <v>-5.145797598627766E-3</v>
      </c>
      <c r="E677" s="8">
        <v>1163</v>
      </c>
      <c r="F677" s="9">
        <f t="shared" si="594"/>
        <v>4.6804680468046866E-2</v>
      </c>
      <c r="G677" s="8">
        <v>945</v>
      </c>
      <c r="H677" s="16">
        <f t="shared" ref="H677" si="631">G677/G676-1</f>
        <v>-5.782652043868397E-2</v>
      </c>
      <c r="I677" s="15">
        <f>VLOOKUP(A677,'SP500'!$E$2:$F$3700,2,FALSE)</f>
        <v>2065.3000000000002</v>
      </c>
      <c r="J677" s="16">
        <f t="shared" si="621"/>
        <v>-9.690675182569275E-3</v>
      </c>
      <c r="K677" s="17">
        <f t="shared" si="613"/>
        <v>0.35719918383681304</v>
      </c>
    </row>
    <row r="678" spans="1:11">
      <c r="A678" s="7">
        <v>42491</v>
      </c>
      <c r="B678" s="8">
        <v>1205</v>
      </c>
      <c r="C678" s="9">
        <f t="shared" si="593"/>
        <v>3.8793103448275801E-2</v>
      </c>
      <c r="D678" s="9">
        <f t="shared" si="606"/>
        <v>-5.2672955974842783E-2</v>
      </c>
      <c r="E678" s="8">
        <v>1148</v>
      </c>
      <c r="F678" s="9">
        <f t="shared" si="594"/>
        <v>-1.2897678417884806E-2</v>
      </c>
      <c r="G678" s="8">
        <v>1000</v>
      </c>
      <c r="H678" s="16">
        <f t="shared" ref="H678" si="632">G678/G677-1</f>
        <v>5.8201058201058142E-2</v>
      </c>
      <c r="I678" s="15">
        <f>VLOOKUP(A678,'SP500'!$E$2:$F$3700,2,FALSE)</f>
        <v>2096.96</v>
      </c>
      <c r="J678" s="16">
        <f t="shared" si="621"/>
        <v>-4.9492500201669953E-3</v>
      </c>
      <c r="K678" s="17">
        <f t="shared" si="613"/>
        <v>0.47162829596437628</v>
      </c>
    </row>
    <row r="679" spans="1:11">
      <c r="A679" s="7">
        <v>42522</v>
      </c>
      <c r="B679" s="8">
        <v>1208</v>
      </c>
      <c r="C679" s="9">
        <f t="shared" si="593"/>
        <v>2.4896265560165887E-3</v>
      </c>
      <c r="D679" s="9">
        <f t="shared" si="606"/>
        <v>-0.12400290065264685</v>
      </c>
      <c r="E679" s="8">
        <v>1203</v>
      </c>
      <c r="F679" s="9">
        <f t="shared" si="594"/>
        <v>4.7909407665505332E-2</v>
      </c>
      <c r="G679" s="8">
        <v>1109</v>
      </c>
      <c r="H679" s="16">
        <f t="shared" ref="H679" si="633">G679/G678-1</f>
        <v>0.10899999999999999</v>
      </c>
      <c r="I679" s="15">
        <f>VLOOKUP(A679,'SP500'!$E$2:$F$3700,2,FALSE)</f>
        <v>2098.86</v>
      </c>
      <c r="J679" s="16">
        <f t="shared" si="621"/>
        <v>1.7328208384429278E-2</v>
      </c>
      <c r="K679" s="17">
        <f t="shared" si="613"/>
        <v>0.22574029737097367</v>
      </c>
    </row>
    <row r="680" spans="1:11">
      <c r="A680" s="7">
        <v>42552</v>
      </c>
      <c r="B680" s="8">
        <v>1198</v>
      </c>
      <c r="C680" s="9">
        <f t="shared" si="593"/>
        <v>-8.2781456953642252E-3</v>
      </c>
      <c r="D680" s="9">
        <f t="shared" si="606"/>
        <v>5.0877192982456076E-2</v>
      </c>
      <c r="E680" s="8">
        <v>1239</v>
      </c>
      <c r="F680" s="9">
        <f t="shared" si="594"/>
        <v>2.9925187032418865E-2</v>
      </c>
      <c r="G680" s="8">
        <v>1072</v>
      </c>
      <c r="H680" s="16">
        <f t="shared" ref="H680" si="634">G680/G679-1</f>
        <v>-3.3363390441839447E-2</v>
      </c>
      <c r="I680" s="15">
        <f>VLOOKUP(A680,'SP500'!$E$2:$F$3700,2,FALSE)</f>
        <v>2173.6</v>
      </c>
      <c r="J680" s="16">
        <f t="shared" si="621"/>
        <v>3.3158415088599735E-2</v>
      </c>
      <c r="K680" s="17">
        <f t="shared" si="613"/>
        <v>-7.573095336281814E-2</v>
      </c>
    </row>
    <row r="681" spans="1:11">
      <c r="A681" s="7">
        <v>42583</v>
      </c>
      <c r="B681" s="8">
        <v>1201</v>
      </c>
      <c r="C681" s="9">
        <f t="shared" si="593"/>
        <v>2.5041736227044975E-3</v>
      </c>
      <c r="D681" s="9">
        <f t="shared" si="606"/>
        <v>3.0901287553648071E-2</v>
      </c>
      <c r="E681" s="8">
        <v>1171</v>
      </c>
      <c r="F681" s="9">
        <f t="shared" si="594"/>
        <v>-5.4882970137207443E-2</v>
      </c>
      <c r="G681" s="8">
        <v>1054</v>
      </c>
      <c r="H681" s="16">
        <f t="shared" ref="H681" si="635">G681/G680-1</f>
        <v>-1.6791044776119368E-2</v>
      </c>
      <c r="I681" s="15">
        <f>VLOOKUP(A681,'SP500'!$E$2:$F$3700,2,FALSE)</f>
        <v>2170.9499999999998</v>
      </c>
      <c r="J681" s="16">
        <f t="shared" si="621"/>
        <v>0.10078694642476838</v>
      </c>
      <c r="K681" s="17">
        <f t="shared" si="613"/>
        <v>-0.14133866741173909</v>
      </c>
    </row>
    <row r="682" spans="1:11">
      <c r="A682" s="7">
        <v>42614</v>
      </c>
      <c r="B682" s="8">
        <v>1303</v>
      </c>
      <c r="C682" s="9">
        <f t="shared" si="593"/>
        <v>8.4929225645295592E-2</v>
      </c>
      <c r="D682" s="9">
        <f t="shared" si="606"/>
        <v>0.13898601398601396</v>
      </c>
      <c r="E682" s="8">
        <v>1068</v>
      </c>
      <c r="F682" s="9">
        <f t="shared" si="594"/>
        <v>-8.7959009393680621E-2</v>
      </c>
      <c r="G682" s="8">
        <v>1035</v>
      </c>
      <c r="H682" s="16">
        <f t="shared" ref="H682" si="636">G682/G681-1</f>
        <v>-1.8026565464895672E-2</v>
      </c>
      <c r="I682" s="15">
        <f>VLOOKUP(A682,'SP500'!$E$2:$F$3700,2,FALSE)</f>
        <v>2168.27</v>
      </c>
      <c r="J682" s="16">
        <f t="shared" si="621"/>
        <v>0.12928964651593988</v>
      </c>
      <c r="K682" s="17">
        <f t="shared" si="613"/>
        <v>0.12582875191866741</v>
      </c>
    </row>
    <row r="683" spans="1:11">
      <c r="A683" s="7">
        <v>42644</v>
      </c>
      <c r="B683" s="8">
        <v>1254</v>
      </c>
      <c r="C683" s="9">
        <f t="shared" si="593"/>
        <v>-3.7605525709900278E-2</v>
      </c>
      <c r="D683" s="9">
        <f t="shared" si="606"/>
        <v>8.1034482758620685E-2</v>
      </c>
      <c r="E683" s="8">
        <v>1313</v>
      </c>
      <c r="F683" s="9">
        <f t="shared" si="594"/>
        <v>0.22940074906367047</v>
      </c>
      <c r="G683" s="8">
        <v>1070</v>
      </c>
      <c r="H683" s="16">
        <f t="shared" ref="H683" si="637">G683/G682-1</f>
        <v>3.3816425120772875E-2</v>
      </c>
      <c r="I683" s="15">
        <f>VLOOKUP(A683,'SP500'!$E$2:$F$3700,2,FALSE)</f>
        <v>2126.15</v>
      </c>
      <c r="J683" s="16">
        <f t="shared" si="621"/>
        <v>2.250211603570329E-2</v>
      </c>
      <c r="K683" s="17">
        <f t="shared" si="613"/>
        <v>0.14089014707511813</v>
      </c>
    </row>
    <row r="684" spans="1:11">
      <c r="A684" s="7">
        <v>42675</v>
      </c>
      <c r="B684" s="8">
        <v>1230</v>
      </c>
      <c r="C684" s="9">
        <f t="shared" si="593"/>
        <v>-1.9138755980861233E-2</v>
      </c>
      <c r="D684" s="9">
        <f t="shared" si="606"/>
        <v>-1.12540192926045E-2</v>
      </c>
      <c r="E684" s="8">
        <v>1140</v>
      </c>
      <c r="F684" s="9">
        <f t="shared" si="594"/>
        <v>-0.13175932977913174</v>
      </c>
      <c r="G684" s="8">
        <v>1244</v>
      </c>
      <c r="H684" s="16">
        <f t="shared" ref="H684" si="638">G684/G683-1</f>
        <v>0.16261682242990649</v>
      </c>
      <c r="I684" s="15">
        <f>VLOOKUP(A684,'SP500'!$E$2:$F$3700,2,FALSE)</f>
        <v>2198.81</v>
      </c>
      <c r="J684" s="16">
        <f t="shared" si="621"/>
        <v>5.691185872015625E-2</v>
      </c>
      <c r="K684" s="17">
        <f t="shared" si="613"/>
        <v>8.727717014499585E-2</v>
      </c>
    </row>
    <row r="685" spans="1:11">
      <c r="A685" s="7">
        <v>42705</v>
      </c>
      <c r="B685" s="8">
        <v>1248</v>
      </c>
      <c r="C685" s="9">
        <f t="shared" si="593"/>
        <v>1.4634146341463428E-2</v>
      </c>
      <c r="D685" s="9">
        <f t="shared" si="606"/>
        <v>3.0553261767134687E-2</v>
      </c>
      <c r="E685" s="8">
        <v>1252</v>
      </c>
      <c r="F685" s="9">
        <f t="shared" si="594"/>
        <v>9.8245614035087803E-2</v>
      </c>
      <c r="G685" s="8">
        <v>1101</v>
      </c>
      <c r="H685" s="16">
        <f t="shared" ref="H685" si="639">G685/G684-1</f>
        <v>-0.114951768488746</v>
      </c>
      <c r="I685" s="15">
        <f>VLOOKUP(A685,'SP500'!$E$2:$F$3700,2,FALSE)</f>
        <v>2238.83</v>
      </c>
      <c r="J685" s="16">
        <f t="shared" si="621"/>
        <v>9.5350157049619799E-2</v>
      </c>
      <c r="K685" s="17">
        <f t="shared" si="613"/>
        <v>0.11452472241842372</v>
      </c>
    </row>
    <row r="686" spans="1:11">
      <c r="A686" s="7">
        <v>42736</v>
      </c>
      <c r="B686" s="8">
        <v>1303</v>
      </c>
      <c r="C686" s="9">
        <f t="shared" si="593"/>
        <v>4.4070512820512775E-2</v>
      </c>
      <c r="D686" s="9">
        <f t="shared" si="606"/>
        <v>0.11272416737830904</v>
      </c>
      <c r="E686" s="8">
        <v>1190</v>
      </c>
      <c r="F686" s="9">
        <f t="shared" si="594"/>
        <v>-4.9520766773162972E-2</v>
      </c>
      <c r="G686" s="8">
        <v>1081</v>
      </c>
      <c r="H686" s="16">
        <f t="shared" ref="H686" si="640">G686/G685-1</f>
        <v>-1.8165304268846549E-2</v>
      </c>
      <c r="I686" s="15">
        <f>VLOOKUP(A686,'SP500'!$E$2:$F$3700,2,FALSE)</f>
        <v>2278.87</v>
      </c>
      <c r="J686" s="16">
        <f t="shared" si="621"/>
        <v>0.17452995505710622</v>
      </c>
      <c r="K686" s="17">
        <f t="shared" si="613"/>
        <v>0.33741842597807115</v>
      </c>
    </row>
    <row r="687" spans="1:11">
      <c r="A687" s="7">
        <v>42767</v>
      </c>
      <c r="B687" s="8">
        <v>1234</v>
      </c>
      <c r="C687" s="9">
        <f t="shared" si="593"/>
        <v>-5.2954719877206458E-2</v>
      </c>
      <c r="D687" s="9">
        <f t="shared" si="606"/>
        <v>5.2901023890784993E-2</v>
      </c>
      <c r="E687" s="8">
        <v>1271</v>
      </c>
      <c r="F687" s="9">
        <f t="shared" si="594"/>
        <v>6.8067226890756283E-2</v>
      </c>
      <c r="G687" s="8">
        <v>1148</v>
      </c>
      <c r="H687" s="16">
        <f t="shared" ref="H687" si="641">G687/G686-1</f>
        <v>6.1979648473635462E-2</v>
      </c>
      <c r="I687" s="15">
        <f>VLOOKUP(A687,'SP500'!$E$2:$F$3700,2,FALSE)</f>
        <v>2363.64</v>
      </c>
      <c r="J687" s="16">
        <f t="shared" si="621"/>
        <v>0.22327052162527217</v>
      </c>
      <c r="K687" s="17">
        <f t="shared" si="613"/>
        <v>0.44459488718789447</v>
      </c>
    </row>
    <row r="688" spans="1:11">
      <c r="A688" s="7">
        <v>42795</v>
      </c>
      <c r="B688" s="8">
        <v>1272</v>
      </c>
      <c r="C688" s="9">
        <f t="shared" si="593"/>
        <v>3.0794165316045286E-2</v>
      </c>
      <c r="D688" s="9">
        <f t="shared" si="606"/>
        <v>0.13774597495527718</v>
      </c>
      <c r="E688" s="8">
        <v>1190</v>
      </c>
      <c r="F688" s="9">
        <f t="shared" si="594"/>
        <v>-6.3729346970889056E-2</v>
      </c>
      <c r="G688" s="8">
        <v>1147</v>
      </c>
      <c r="H688" s="16">
        <f t="shared" ref="H688" si="642">G688/G687-1</f>
        <v>-8.7108013937287065E-4</v>
      </c>
      <c r="I688" s="15">
        <f>VLOOKUP(A688,'SP500'!$E$2:$F$3700,2,FALSE)</f>
        <v>2362.7199999999998</v>
      </c>
      <c r="J688" s="16">
        <f t="shared" si="621"/>
        <v>0.1470962354471923</v>
      </c>
      <c r="K688" s="17">
        <f t="shared" si="613"/>
        <v>0.58781602069143324</v>
      </c>
    </row>
    <row r="689" spans="1:11">
      <c r="A689" s="7">
        <v>42826</v>
      </c>
      <c r="B689" s="8">
        <v>1251</v>
      </c>
      <c r="C689" s="9">
        <f t="shared" si="593"/>
        <v>-1.650943396226412E-2</v>
      </c>
      <c r="D689" s="9">
        <f t="shared" si="606"/>
        <v>7.8448275862069039E-2</v>
      </c>
      <c r="E689" s="8">
        <v>1146</v>
      </c>
      <c r="F689" s="9">
        <f t="shared" si="594"/>
        <v>-3.6974789915966366E-2</v>
      </c>
      <c r="G689" s="8">
        <v>1069</v>
      </c>
      <c r="H689" s="16">
        <f t="shared" ref="H689" si="643">G689/G688-1</f>
        <v>-6.8003487358326065E-2</v>
      </c>
      <c r="I689" s="15">
        <f>VLOOKUP(A689,'SP500'!$E$2:$F$3700,2,FALSE)</f>
        <v>2384.1999999999998</v>
      </c>
      <c r="J689" s="16">
        <f t="shared" si="621"/>
        <v>0.15440856049968499</v>
      </c>
      <c r="K689" s="17">
        <f t="shared" si="613"/>
        <v>0.6377514462343874</v>
      </c>
    </row>
    <row r="690" spans="1:11">
      <c r="A690" s="7">
        <v>42856</v>
      </c>
      <c r="B690" s="8">
        <v>1208</v>
      </c>
      <c r="C690" s="9">
        <f t="shared" si="593"/>
        <v>-3.437250199840125E-2</v>
      </c>
      <c r="D690" s="9">
        <f t="shared" si="606"/>
        <v>2.4896265560165887E-3</v>
      </c>
      <c r="E690" s="8">
        <v>1157</v>
      </c>
      <c r="F690" s="9">
        <f t="shared" si="594"/>
        <v>9.5986038394415552E-3</v>
      </c>
      <c r="G690" s="8">
        <v>1170</v>
      </c>
      <c r="H690" s="16">
        <f t="shared" ref="H690" si="644">G690/G689-1</f>
        <v>9.4480823199251551E-2</v>
      </c>
      <c r="I690" s="15">
        <f>VLOOKUP(A690,'SP500'!$E$2:$F$3700,2,FALSE)</f>
        <v>2411.8000000000002</v>
      </c>
      <c r="J690" s="16">
        <f t="shared" si="621"/>
        <v>0.15014115672211203</v>
      </c>
      <c r="K690" s="17">
        <f t="shared" si="613"/>
        <v>0.57236089718331296</v>
      </c>
    </row>
    <row r="691" spans="1:11">
      <c r="A691" s="7">
        <v>42887</v>
      </c>
      <c r="B691" s="8">
        <v>1353</v>
      </c>
      <c r="C691" s="9">
        <f t="shared" si="593"/>
        <v>0.12003311258278138</v>
      </c>
      <c r="D691" s="9">
        <f t="shared" si="606"/>
        <v>0.12003311258278138</v>
      </c>
      <c r="E691" s="8">
        <v>1249</v>
      </c>
      <c r="F691" s="9">
        <f t="shared" si="594"/>
        <v>7.9515989628349271E-2</v>
      </c>
      <c r="G691" s="8">
        <v>1236</v>
      </c>
      <c r="H691" s="16">
        <f t="shared" ref="H691" si="645">G691/G690-1</f>
        <v>5.6410256410256432E-2</v>
      </c>
      <c r="I691" s="15">
        <f>VLOOKUP(A691,'SP500'!$E$2:$F$3700,2,FALSE)</f>
        <v>2423.41</v>
      </c>
      <c r="J691" s="16">
        <f t="shared" si="621"/>
        <v>0.15463156189550498</v>
      </c>
      <c r="K691" s="17">
        <f t="shared" si="613"/>
        <v>0.51480440216520795</v>
      </c>
    </row>
    <row r="692" spans="1:11">
      <c r="A692" s="7">
        <v>42917</v>
      </c>
      <c r="B692" s="8">
        <v>1256</v>
      </c>
      <c r="C692" s="9">
        <f t="shared" si="593"/>
        <v>-7.169253510716922E-2</v>
      </c>
      <c r="D692" s="9">
        <f t="shared" si="606"/>
        <v>4.8414023372287174E-2</v>
      </c>
      <c r="E692" s="8">
        <v>1206</v>
      </c>
      <c r="F692" s="9">
        <f t="shared" si="594"/>
        <v>-3.4427542033626857E-2</v>
      </c>
      <c r="G692" s="8">
        <v>1173</v>
      </c>
      <c r="H692" s="16">
        <f t="shared" ref="H692" si="646">G692/G691-1</f>
        <v>-5.0970873786407744E-2</v>
      </c>
      <c r="I692" s="15">
        <f>VLOOKUP(A692,'SP500'!$E$2:$F$3700,2,FALSE)</f>
        <v>2470.3000000000002</v>
      </c>
      <c r="J692" s="16">
        <f t="shared" si="621"/>
        <v>0.13650165623849841</v>
      </c>
      <c r="K692" s="17">
        <f t="shared" si="613"/>
        <v>0.29756719873548332</v>
      </c>
    </row>
    <row r="693" spans="1:11">
      <c r="A693" s="7">
        <v>42948</v>
      </c>
      <c r="B693" s="8">
        <v>1319</v>
      </c>
      <c r="C693" s="9">
        <f t="shared" si="593"/>
        <v>5.0159235668789881E-2</v>
      </c>
      <c r="D693" s="9">
        <f t="shared" si="606"/>
        <v>9.8251457119067354E-2</v>
      </c>
      <c r="E693" s="8">
        <v>1159</v>
      </c>
      <c r="F693" s="9">
        <f t="shared" si="594"/>
        <v>-3.8971807628524036E-2</v>
      </c>
      <c r="G693" s="8">
        <v>1107</v>
      </c>
      <c r="H693" s="16">
        <f t="shared" ref="H693" si="647">G693/G692-1</f>
        <v>-5.6265984654731427E-2</v>
      </c>
      <c r="I693" s="15">
        <f>VLOOKUP(A693,'SP500'!$E$2:$F$3700,2,FALSE)</f>
        <v>2471.65</v>
      </c>
      <c r="J693" s="16">
        <f t="shared" si="621"/>
        <v>0.13851079020705237</v>
      </c>
      <c r="K693" s="17">
        <f t="shared" si="613"/>
        <v>0.28926662859224606</v>
      </c>
    </row>
    <row r="694" spans="1:11">
      <c r="A694" s="7">
        <v>42979</v>
      </c>
      <c r="B694" s="8">
        <v>1273</v>
      </c>
      <c r="C694" s="9">
        <f t="shared" si="593"/>
        <v>-3.487490523123582E-2</v>
      </c>
      <c r="D694" s="9">
        <f t="shared" si="606"/>
        <v>-2.3023791250959325E-2</v>
      </c>
      <c r="E694" s="8">
        <v>1181</v>
      </c>
      <c r="F694" s="9">
        <f t="shared" si="594"/>
        <v>1.8981880931837836E-2</v>
      </c>
      <c r="G694" s="8">
        <v>1113</v>
      </c>
      <c r="H694" s="16">
        <f t="shared" ref="H694" si="648">G694/G693-1</f>
        <v>5.4200542005420349E-3</v>
      </c>
      <c r="I694" s="15">
        <f>VLOOKUP(A694,'SP500'!$E$2:$F$3700,2,FALSE)</f>
        <v>2519.36</v>
      </c>
      <c r="J694" s="16">
        <f t="shared" si="621"/>
        <v>0.16192171639140884</v>
      </c>
      <c r="K694" s="17">
        <f t="shared" si="613"/>
        <v>0.1447942982706045</v>
      </c>
    </row>
    <row r="695" spans="1:11">
      <c r="A695" s="7">
        <v>43009</v>
      </c>
      <c r="B695" s="8">
        <v>1356</v>
      </c>
      <c r="C695" s="9">
        <f t="shared" si="593"/>
        <v>6.5200314218381683E-2</v>
      </c>
      <c r="D695" s="9">
        <f t="shared" si="606"/>
        <v>8.1339712918660378E-2</v>
      </c>
      <c r="E695" s="8">
        <v>1257</v>
      </c>
      <c r="F695" s="9">
        <f t="shared" si="594"/>
        <v>6.4352243861134584E-2</v>
      </c>
      <c r="G695" s="8">
        <v>1196</v>
      </c>
      <c r="H695" s="16">
        <f t="shared" ref="H695" si="649">G695/G694-1</f>
        <v>7.4573225516621822E-2</v>
      </c>
      <c r="I695" s="15">
        <f>VLOOKUP(A695,'SP500'!$E$2:$F$3700,2,FALSE)</f>
        <v>2575.2600000000002</v>
      </c>
      <c r="J695" s="16">
        <f t="shared" si="621"/>
        <v>0.21123156879806237</v>
      </c>
      <c r="K695" s="17">
        <f t="shared" si="613"/>
        <v>0.19882896239987369</v>
      </c>
    </row>
    <row r="696" spans="1:11">
      <c r="A696" s="7">
        <v>43040</v>
      </c>
      <c r="B696" s="8">
        <v>1299</v>
      </c>
      <c r="C696" s="9">
        <f t="shared" si="593"/>
        <v>-4.2035398230088505E-2</v>
      </c>
      <c r="D696" s="9">
        <f t="shared" si="606"/>
        <v>5.6097560975609806E-2</v>
      </c>
      <c r="E696" s="8">
        <v>1273</v>
      </c>
      <c r="F696" s="9">
        <f t="shared" si="594"/>
        <v>1.2728719172633296E-2</v>
      </c>
      <c r="G696" s="8">
        <v>1182</v>
      </c>
      <c r="H696" s="16">
        <f t="shared" ref="H696" si="650">G696/G695-1</f>
        <v>-1.1705685618729089E-2</v>
      </c>
      <c r="I696" s="15">
        <f>VLOOKUP(A696,'SP500'!$E$2:$F$3700,2,FALSE)</f>
        <v>2647.58</v>
      </c>
      <c r="J696" s="16">
        <f t="shared" si="621"/>
        <v>0.20409676143004618</v>
      </c>
      <c r="K696" s="17">
        <f t="shared" si="613"/>
        <v>0.3240580396240873</v>
      </c>
    </row>
    <row r="697" spans="1:11">
      <c r="A697" s="7">
        <v>43070</v>
      </c>
      <c r="B697" s="8">
        <v>1311</v>
      </c>
      <c r="C697" s="9">
        <f t="shared" si="593"/>
        <v>9.2378752886836946E-3</v>
      </c>
      <c r="D697" s="9">
        <f t="shared" si="606"/>
        <v>5.0480769230769162E-2</v>
      </c>
      <c r="E697" s="8">
        <v>1177</v>
      </c>
      <c r="F697" s="9">
        <f t="shared" si="594"/>
        <v>-7.5412411626080145E-2</v>
      </c>
      <c r="G697" s="8">
        <v>1200</v>
      </c>
      <c r="H697" s="16">
        <f t="shared" ref="H697" si="651">G697/G696-1</f>
        <v>1.5228426395939021E-2</v>
      </c>
      <c r="I697" s="15">
        <f>VLOOKUP(A697,'SP500'!$E$2:$F$3700,2,FALSE)</f>
        <v>2673.61</v>
      </c>
      <c r="J697" s="16">
        <f t="shared" si="621"/>
        <v>0.19419964892376829</v>
      </c>
      <c r="K697" s="17">
        <f t="shared" si="613"/>
        <v>4.6051598784835418E-2</v>
      </c>
    </row>
    <row r="698" spans="1:11">
      <c r="A698" s="7">
        <v>43101</v>
      </c>
      <c r="B698" s="8">
        <v>1317</v>
      </c>
      <c r="C698" s="9">
        <f t="shared" si="593"/>
        <v>4.5766590389015871E-3</v>
      </c>
      <c r="D698" s="9">
        <f t="shared" si="606"/>
        <v>1.074443591711427E-2</v>
      </c>
      <c r="E698" s="8">
        <v>1299</v>
      </c>
      <c r="F698" s="9">
        <f t="shared" si="594"/>
        <v>0.10365335598980452</v>
      </c>
      <c r="G698" s="8">
        <v>1208</v>
      </c>
      <c r="H698" s="16">
        <f t="shared" ref="H698" si="652">G698/G697-1</f>
        <v>6.6666666666665986E-3</v>
      </c>
      <c r="I698" s="15">
        <f>VLOOKUP(A698,'SP500'!$E$2:$F$3700,2,FALSE)</f>
        <v>2823.81</v>
      </c>
      <c r="J698" s="16">
        <f t="shared" si="621"/>
        <v>0.23912728676931994</v>
      </c>
      <c r="K698" s="17">
        <f t="shared" si="613"/>
        <v>-0.26917362533251893</v>
      </c>
    </row>
    <row r="699" spans="1:11">
      <c r="A699" s="7">
        <v>43132</v>
      </c>
      <c r="B699" s="8">
        <v>1321</v>
      </c>
      <c r="C699" s="9">
        <f t="shared" si="593"/>
        <v>3.0372057706908873E-3</v>
      </c>
      <c r="D699" s="9">
        <f t="shared" si="606"/>
        <v>7.0502431118314446E-2</v>
      </c>
      <c r="E699" s="8">
        <v>1277</v>
      </c>
      <c r="F699" s="9">
        <f t="shared" si="594"/>
        <v>-1.6936104695919885E-2</v>
      </c>
      <c r="G699" s="8">
        <v>1288</v>
      </c>
      <c r="H699" s="16">
        <f t="shared" ref="H699" si="653">G699/G698-1</f>
        <v>6.6225165562913801E-2</v>
      </c>
      <c r="I699" s="15">
        <f>VLOOKUP(A699,'SP500'!$E$2:$F$3700,2,FALSE)</f>
        <v>2713.83</v>
      </c>
      <c r="J699" s="16">
        <f t="shared" si="621"/>
        <v>0.14815707975833892</v>
      </c>
      <c r="K699" s="17">
        <f t="shared" si="613"/>
        <v>-0.28580026029615824</v>
      </c>
    </row>
    <row r="700" spans="1:11">
      <c r="A700" s="7">
        <v>43160</v>
      </c>
      <c r="B700" s="8">
        <v>1385</v>
      </c>
      <c r="C700" s="9">
        <f t="shared" si="593"/>
        <v>4.8448145344436089E-2</v>
      </c>
      <c r="D700" s="9">
        <f t="shared" si="606"/>
        <v>8.8836477987421336E-2</v>
      </c>
      <c r="E700" s="8">
        <v>1318</v>
      </c>
      <c r="F700" s="9">
        <f t="shared" si="594"/>
        <v>3.210649960845724E-2</v>
      </c>
      <c r="G700" s="8">
        <v>1181</v>
      </c>
      <c r="H700" s="16">
        <f t="shared" ref="H700" si="654">G700/G699-1</f>
        <v>-8.3074534161490687E-2</v>
      </c>
      <c r="I700" s="15">
        <f>VLOOKUP(A700,'SP500'!$E$2:$F$3700,2,FALSE)</f>
        <v>2640.87</v>
      </c>
      <c r="J700" s="16">
        <f t="shared" si="621"/>
        <v>0.11772448703189542</v>
      </c>
      <c r="K700" s="17">
        <f t="shared" si="613"/>
        <v>-0.33177707748358393</v>
      </c>
    </row>
    <row r="701" spans="1:11">
      <c r="A701" s="7">
        <v>43191</v>
      </c>
      <c r="B701" s="8">
        <v>1378</v>
      </c>
      <c r="C701" s="9">
        <f t="shared" si="593"/>
        <v>-5.0541516245486973E-3</v>
      </c>
      <c r="D701" s="9">
        <f t="shared" si="606"/>
        <v>0.10151878497202249</v>
      </c>
      <c r="E701" s="8">
        <v>1276</v>
      </c>
      <c r="F701" s="9">
        <f t="shared" si="594"/>
        <v>-3.1866464339908918E-2</v>
      </c>
      <c r="G701" s="8">
        <v>1224</v>
      </c>
      <c r="H701" s="16">
        <f t="shared" ref="H701" si="655">G701/G700-1</f>
        <v>3.6409822184589435E-2</v>
      </c>
      <c r="I701" s="15">
        <f>VLOOKUP(A701,'SP500'!$E$2:$F$3700,2,FALSE)</f>
        <v>2648.05</v>
      </c>
      <c r="J701" s="16">
        <f t="shared" si="621"/>
        <v>0.11066605150574627</v>
      </c>
      <c r="K701" s="17">
        <f t="shared" si="613"/>
        <v>-0.37698231921183789</v>
      </c>
    </row>
    <row r="702" spans="1:11">
      <c r="A702" s="7">
        <v>43221</v>
      </c>
      <c r="B702" s="8">
        <v>1338</v>
      </c>
      <c r="C702" s="9">
        <f t="shared" si="593"/>
        <v>-2.9027576197387495E-2</v>
      </c>
      <c r="D702" s="9">
        <f t="shared" si="606"/>
        <v>0.10761589403973515</v>
      </c>
      <c r="E702" s="8">
        <v>1357</v>
      </c>
      <c r="F702" s="9">
        <f t="shared" si="594"/>
        <v>6.3479623824451492E-2</v>
      </c>
      <c r="G702" s="8">
        <v>1262</v>
      </c>
      <c r="H702" s="16">
        <f t="shared" ref="H702" si="656">G702/G701-1</f>
        <v>3.1045751633986818E-2</v>
      </c>
      <c r="I702" s="15">
        <f>VLOOKUP(A702,'SP500'!$E$2:$F$3700,2,FALSE)</f>
        <v>2705.27</v>
      </c>
      <c r="J702" s="16">
        <f t="shared" si="621"/>
        <v>0.12168090223069905</v>
      </c>
      <c r="K702" s="17">
        <f t="shared" si="613"/>
        <v>-0.42892233374083621</v>
      </c>
    </row>
    <row r="703" spans="1:11">
      <c r="A703" s="7">
        <v>43252</v>
      </c>
      <c r="B703" s="8">
        <v>1345</v>
      </c>
      <c r="C703" s="9">
        <f t="shared" si="593"/>
        <v>5.2316890881913825E-3</v>
      </c>
      <c r="D703" s="9">
        <f t="shared" si="606"/>
        <v>-5.9127864005912301E-3</v>
      </c>
      <c r="E703" s="8">
        <v>1192</v>
      </c>
      <c r="F703" s="9">
        <f t="shared" si="594"/>
        <v>-0.12159174649963156</v>
      </c>
      <c r="G703" s="8">
        <v>1212</v>
      </c>
      <c r="H703" s="16">
        <f t="shared" ref="H703" si="657">G703/G702-1</f>
        <v>-3.961965134706813E-2</v>
      </c>
      <c r="I703" s="15">
        <f>VLOOKUP(A703,'SP500'!$E$2:$F$3700,2,FALSE)</f>
        <v>2718.37</v>
      </c>
      <c r="J703" s="16">
        <f t="shared" si="621"/>
        <v>0.12171279313034122</v>
      </c>
      <c r="K703" s="17">
        <f t="shared" si="613"/>
        <v>-0.31447270404836186</v>
      </c>
    </row>
    <row r="704" spans="1:11">
      <c r="A704" s="7">
        <v>43282</v>
      </c>
      <c r="B704" s="8">
        <v>1334</v>
      </c>
      <c r="C704" s="9">
        <f t="shared" si="593"/>
        <v>-8.1784386617100857E-3</v>
      </c>
      <c r="D704" s="9">
        <f t="shared" si="606"/>
        <v>6.2101910828025408E-2</v>
      </c>
      <c r="E704" s="8">
        <v>1208</v>
      </c>
      <c r="F704" s="9">
        <f t="shared" si="594"/>
        <v>1.3422818791946289E-2</v>
      </c>
      <c r="G704" s="8">
        <v>1150</v>
      </c>
      <c r="H704" s="16">
        <f t="shared" ref="H704" si="658">G704/G703-1</f>
        <v>-5.1155115511551164E-2</v>
      </c>
      <c r="I704" s="15">
        <f>VLOOKUP(A704,'SP500'!$E$2:$F$3700,2,FALSE)</f>
        <v>2816.29</v>
      </c>
      <c r="J704" s="16">
        <f t="shared" si="621"/>
        <v>0.14005991175160903</v>
      </c>
      <c r="K704" s="17">
        <f t="shared" si="613"/>
        <v>-0.33094317318932404</v>
      </c>
    </row>
    <row r="705" spans="1:11">
      <c r="A705" s="7">
        <v>43313</v>
      </c>
      <c r="B705" s="8">
        <v>1273</v>
      </c>
      <c r="C705" s="9">
        <f t="shared" si="593"/>
        <v>-4.5727136431784055E-2</v>
      </c>
      <c r="D705" s="9">
        <f t="shared" si="606"/>
        <v>-3.487490523123582E-2</v>
      </c>
      <c r="E705" s="8">
        <v>1288</v>
      </c>
      <c r="F705" s="9">
        <f t="shared" si="594"/>
        <v>6.6225165562913801E-2</v>
      </c>
      <c r="G705" s="8">
        <v>1262</v>
      </c>
      <c r="H705" s="16">
        <f t="shared" ref="H705" si="659">G705/G704-1</f>
        <v>9.7391304347826058E-2</v>
      </c>
      <c r="I705" s="15">
        <f>VLOOKUP(A705,'SP500'!$E$2:$F$3700,2,FALSE)</f>
        <v>2901.52</v>
      </c>
      <c r="J705" s="16">
        <f t="shared" si="621"/>
        <v>0.17392025569963376</v>
      </c>
      <c r="K705" s="17">
        <f t="shared" si="613"/>
        <v>-0.34460264116723688</v>
      </c>
    </row>
    <row r="706" spans="1:11">
      <c r="A706" s="7">
        <v>43344</v>
      </c>
      <c r="B706" s="8">
        <v>1314</v>
      </c>
      <c r="C706" s="9">
        <f t="shared" si="593"/>
        <v>3.2207384131971661E-2</v>
      </c>
      <c r="D706" s="9">
        <f t="shared" si="606"/>
        <v>3.2207384131971661E-2</v>
      </c>
      <c r="E706" s="8">
        <v>1250</v>
      </c>
      <c r="F706" s="9">
        <f t="shared" si="594"/>
        <v>-2.9503105590062084E-2</v>
      </c>
      <c r="G706" s="8">
        <v>1187</v>
      </c>
      <c r="H706" s="16">
        <f t="shared" ref="H706" si="660">G706/G705-1</f>
        <v>-5.9429477020602195E-2</v>
      </c>
      <c r="I706" s="15">
        <f>VLOOKUP(A706,'SP500'!$E$2:$F$3700,2,FALSE)</f>
        <v>2913.98</v>
      </c>
      <c r="J706" s="16">
        <f t="shared" si="621"/>
        <v>0.1566350184173757</v>
      </c>
      <c r="K706" s="17">
        <f t="shared" si="613"/>
        <v>-0.31131484865669395</v>
      </c>
    </row>
    <row r="707" spans="1:11">
      <c r="A707" s="7">
        <v>43374</v>
      </c>
      <c r="B707" s="8">
        <v>1272</v>
      </c>
      <c r="C707" s="9">
        <f t="shared" si="593"/>
        <v>-3.1963470319634757E-2</v>
      </c>
      <c r="D707" s="9">
        <f t="shared" si="606"/>
        <v>-6.1946902654867242E-2</v>
      </c>
      <c r="E707" s="8">
        <v>1221</v>
      </c>
      <c r="F707" s="9">
        <f t="shared" si="594"/>
        <v>-2.3199999999999998E-2</v>
      </c>
      <c r="G707" s="8">
        <v>1122</v>
      </c>
      <c r="H707" s="16">
        <f t="shared" ref="H707" si="661">G707/G706-1</f>
        <v>-5.475989890480204E-2</v>
      </c>
      <c r="I707" s="15">
        <f>VLOOKUP(A707,'SP500'!$E$2:$F$3700,2,FALSE)</f>
        <v>2711.74</v>
      </c>
      <c r="J707" s="16">
        <f t="shared" si="621"/>
        <v>5.2996590635508545E-2</v>
      </c>
      <c r="K707" s="17">
        <f t="shared" si="613"/>
        <v>0.13438372523313799</v>
      </c>
    </row>
    <row r="708" spans="1:11">
      <c r="A708" s="7">
        <v>43405</v>
      </c>
      <c r="B708" s="8">
        <v>1340</v>
      </c>
      <c r="C708" s="9">
        <f t="shared" ref="C708:C771" si="662">B708/B707-1</f>
        <v>5.3459119496855445E-2</v>
      </c>
      <c r="D708" s="9">
        <f t="shared" si="606"/>
        <v>3.1562740569669012E-2</v>
      </c>
      <c r="E708" s="8">
        <v>1181</v>
      </c>
      <c r="F708" s="9">
        <f t="shared" ref="F708:F771" si="663">E708/E707-1</f>
        <v>-3.2760032760032809E-2</v>
      </c>
      <c r="G708" s="8">
        <v>1131</v>
      </c>
      <c r="H708" s="16">
        <f t="shared" ref="H708" si="664">G708/G707-1</f>
        <v>8.0213903743315829E-3</v>
      </c>
      <c r="I708" s="15">
        <f>VLOOKUP(A708,'SP500'!$E$2:$F$3700,2,FALSE)</f>
        <v>2760.17</v>
      </c>
      <c r="J708" s="16">
        <f t="shared" si="621"/>
        <v>4.2525627176515979E-2</v>
      </c>
      <c r="K708" s="17">
        <f t="shared" si="613"/>
        <v>7.79950543880914E-2</v>
      </c>
    </row>
    <row r="709" spans="1:11">
      <c r="A709" s="7">
        <v>43435</v>
      </c>
      <c r="B709" s="8">
        <v>1317</v>
      </c>
      <c r="C709" s="9">
        <f t="shared" si="662"/>
        <v>-1.716417910447765E-2</v>
      </c>
      <c r="D709" s="9">
        <f t="shared" si="606"/>
        <v>4.5766590389015871E-3</v>
      </c>
      <c r="E709" s="8">
        <v>1095</v>
      </c>
      <c r="F709" s="9">
        <f t="shared" si="663"/>
        <v>-7.2819644369178649E-2</v>
      </c>
      <c r="G709" s="8">
        <v>1053</v>
      </c>
      <c r="H709" s="16">
        <f t="shared" ref="H709" si="665">G709/G708-1</f>
        <v>-6.8965517241379337E-2</v>
      </c>
      <c r="I709" s="15">
        <f>VLOOKUP(A709,'SP500'!$E$2:$F$3700,2,FALSE)</f>
        <v>2506.85</v>
      </c>
      <c r="J709" s="16">
        <f t="shared" si="621"/>
        <v>-6.2372597349650949E-2</v>
      </c>
      <c r="K709" s="17">
        <f t="shared" si="613"/>
        <v>0.15993537928982046</v>
      </c>
    </row>
    <row r="710" spans="1:11">
      <c r="A710" s="7">
        <v>43466</v>
      </c>
      <c r="B710" s="8">
        <v>1261</v>
      </c>
      <c r="C710" s="9">
        <f t="shared" si="662"/>
        <v>-4.2520880789673532E-2</v>
      </c>
      <c r="D710" s="9">
        <f t="shared" si="606"/>
        <v>-4.2520880789673532E-2</v>
      </c>
      <c r="E710" s="8">
        <v>1226</v>
      </c>
      <c r="F710" s="9">
        <f t="shared" si="663"/>
        <v>0.11963470319634695</v>
      </c>
      <c r="G710" s="8">
        <v>1247</v>
      </c>
      <c r="H710" s="16">
        <f t="shared" ref="H710" si="666">G710/G709-1</f>
        <v>0.18423551756885082</v>
      </c>
      <c r="I710" s="15">
        <f>VLOOKUP(A710,'SP500'!$E$2:$F$3700,2,FALSE)</f>
        <v>2704.1</v>
      </c>
      <c r="J710" s="16">
        <f t="shared" si="621"/>
        <v>-4.2393078854455535E-2</v>
      </c>
      <c r="K710" s="17">
        <f t="shared" si="613"/>
        <v>0.30619548984767392</v>
      </c>
    </row>
    <row r="711" spans="1:11">
      <c r="A711" s="7">
        <v>43497</v>
      </c>
      <c r="B711" s="8">
        <v>1287</v>
      </c>
      <c r="C711" s="9">
        <f t="shared" si="662"/>
        <v>2.0618556701030855E-2</v>
      </c>
      <c r="D711" s="9">
        <f t="shared" si="606"/>
        <v>-2.5738077214231603E-2</v>
      </c>
      <c r="E711" s="8">
        <v>1121</v>
      </c>
      <c r="F711" s="9">
        <f t="shared" si="663"/>
        <v>-8.564437194127239E-2</v>
      </c>
      <c r="G711" s="8">
        <v>1304</v>
      </c>
      <c r="H711" s="16">
        <f t="shared" ref="H711" si="667">G711/G710-1</f>
        <v>4.5709703287891035E-2</v>
      </c>
      <c r="I711" s="15">
        <f>VLOOKUP(A711,'SP500'!$E$2:$F$3700,2,FALSE)</f>
        <v>2784.49</v>
      </c>
      <c r="J711" s="16">
        <f t="shared" si="621"/>
        <v>2.6037003054723451E-2</v>
      </c>
      <c r="K711" s="17">
        <f t="shared" si="613"/>
        <v>0.44205680318934826</v>
      </c>
    </row>
    <row r="712" spans="1:11">
      <c r="A712" s="7">
        <v>43525</v>
      </c>
      <c r="B712" s="8">
        <v>1305</v>
      </c>
      <c r="C712" s="9">
        <f t="shared" si="662"/>
        <v>1.3986013986013957E-2</v>
      </c>
      <c r="D712" s="9">
        <f t="shared" si="606"/>
        <v>-5.7761732851985603E-2</v>
      </c>
      <c r="E712" s="8">
        <v>1191</v>
      </c>
      <c r="F712" s="9">
        <f t="shared" si="663"/>
        <v>6.2444246208742227E-2</v>
      </c>
      <c r="G712" s="8">
        <v>1313</v>
      </c>
      <c r="H712" s="16">
        <f t="shared" ref="H712" si="668">G712/G711-1</f>
        <v>6.9018404907974507E-3</v>
      </c>
      <c r="I712" s="15">
        <f>VLOOKUP(A712,'SP500'!$E$2:$F$3700,2,FALSE)</f>
        <v>2834.4</v>
      </c>
      <c r="J712" s="16">
        <f t="shared" si="621"/>
        <v>7.3282668211612112E-2</v>
      </c>
      <c r="K712" s="17">
        <f t="shared" si="613"/>
        <v>0.38814968556937818</v>
      </c>
    </row>
    <row r="713" spans="1:11">
      <c r="A713" s="7">
        <v>43556</v>
      </c>
      <c r="B713" s="8">
        <v>1311</v>
      </c>
      <c r="C713" s="9">
        <f t="shared" si="662"/>
        <v>4.5977011494253706E-3</v>
      </c>
      <c r="D713" s="9">
        <f t="shared" si="606"/>
        <v>-4.8621190130624048E-2</v>
      </c>
      <c r="E713" s="8">
        <v>1272</v>
      </c>
      <c r="F713" s="9">
        <f t="shared" si="663"/>
        <v>6.8010075566750539E-2</v>
      </c>
      <c r="G713" s="8">
        <v>1308</v>
      </c>
      <c r="H713" s="16">
        <f t="shared" ref="H713" si="669">G713/G712-1</f>
        <v>-3.8080731150038627E-3</v>
      </c>
      <c r="I713" s="15">
        <f>VLOOKUP(A713,'SP500'!$E$2:$F$3700,2,FALSE)</f>
        <v>2945.83</v>
      </c>
      <c r="J713" s="16">
        <f t="shared" si="621"/>
        <v>0.11245255943052435</v>
      </c>
      <c r="K713" s="17">
        <f t="shared" si="613"/>
        <v>0.3047559829231396</v>
      </c>
    </row>
    <row r="714" spans="1:11">
      <c r="A714" s="7">
        <v>43586</v>
      </c>
      <c r="B714" s="8">
        <v>1347</v>
      </c>
      <c r="C714" s="9">
        <f t="shared" si="662"/>
        <v>2.7459954233409523E-2</v>
      </c>
      <c r="D714" s="9">
        <f t="shared" si="606"/>
        <v>6.7264573991030474E-3</v>
      </c>
      <c r="E714" s="8">
        <v>1293</v>
      </c>
      <c r="F714" s="9">
        <f t="shared" si="663"/>
        <v>1.6509433962264231E-2</v>
      </c>
      <c r="G714" s="8">
        <v>1221</v>
      </c>
      <c r="H714" s="16">
        <f t="shared" ref="H714" si="670">G714/G713-1</f>
        <v>-6.6513761467889898E-2</v>
      </c>
      <c r="I714" s="15">
        <f>VLOOKUP(A714,'SP500'!$E$2:$F$3700,2,FALSE)</f>
        <v>2752.06</v>
      </c>
      <c r="J714" s="16">
        <f t="shared" si="621"/>
        <v>1.7295870652467293E-2</v>
      </c>
      <c r="K714" s="17">
        <f t="shared" si="613"/>
        <v>0.25973094478245151</v>
      </c>
    </row>
    <row r="715" spans="1:11">
      <c r="A715" s="7">
        <v>43617</v>
      </c>
      <c r="B715" s="8">
        <v>1315</v>
      </c>
      <c r="C715" s="9">
        <f t="shared" si="662"/>
        <v>-2.3756495916852249E-2</v>
      </c>
      <c r="D715" s="9">
        <f t="shared" si="606"/>
        <v>-2.2304832713754608E-2</v>
      </c>
      <c r="E715" s="8">
        <v>1243</v>
      </c>
      <c r="F715" s="9">
        <f t="shared" si="663"/>
        <v>-3.8669760247486473E-2</v>
      </c>
      <c r="G715" s="8">
        <v>1178</v>
      </c>
      <c r="H715" s="16">
        <f t="shared" ref="H715" si="671">G715/G714-1</f>
        <v>-3.5217035217035231E-2</v>
      </c>
      <c r="I715" s="15">
        <f>VLOOKUP(A715,'SP500'!$E$2:$F$3700,2,FALSE)</f>
        <v>2941.76</v>
      </c>
      <c r="J715" s="16">
        <f t="shared" si="621"/>
        <v>8.2177922799324676E-2</v>
      </c>
      <c r="K715" s="17">
        <f t="shared" si="613"/>
        <v>0.16759332838708763</v>
      </c>
    </row>
    <row r="716" spans="1:11">
      <c r="A716" s="7">
        <v>43647</v>
      </c>
      <c r="B716" s="8">
        <v>1352</v>
      </c>
      <c r="C716" s="9">
        <f t="shared" si="662"/>
        <v>2.8136882129277563E-2</v>
      </c>
      <c r="D716" s="9">
        <f t="shared" si="606"/>
        <v>1.3493253373313419E-2</v>
      </c>
      <c r="E716" s="8">
        <v>1240</v>
      </c>
      <c r="F716" s="9">
        <f t="shared" si="663"/>
        <v>-2.4135156878519748E-3</v>
      </c>
      <c r="G716" s="8">
        <v>1215</v>
      </c>
      <c r="H716" s="16">
        <f t="shared" ref="H716" si="672">G716/G715-1</f>
        <v>3.1409168081494077E-2</v>
      </c>
      <c r="I716" s="15">
        <f>VLOOKUP(A716,'SP500'!$E$2:$F$3700,2,FALSE)</f>
        <v>2980.38</v>
      </c>
      <c r="J716" s="16">
        <f t="shared" si="621"/>
        <v>5.8264596330633633E-2</v>
      </c>
      <c r="K716" s="17">
        <f t="shared" si="613"/>
        <v>0.15299348281217248</v>
      </c>
    </row>
    <row r="717" spans="1:11">
      <c r="A717" s="7">
        <v>43678</v>
      </c>
      <c r="B717" s="8">
        <v>1489</v>
      </c>
      <c r="C717" s="9">
        <f t="shared" si="662"/>
        <v>0.10133136094674566</v>
      </c>
      <c r="D717" s="9">
        <f t="shared" si="606"/>
        <v>0.16967792615868027</v>
      </c>
      <c r="E717" s="8">
        <v>1375</v>
      </c>
      <c r="F717" s="9">
        <f t="shared" si="663"/>
        <v>0.1088709677419355</v>
      </c>
      <c r="G717" s="8">
        <v>1313</v>
      </c>
      <c r="H717" s="16">
        <f t="shared" ref="H717" si="673">G717/G716-1</f>
        <v>8.0658436213991713E-2</v>
      </c>
      <c r="I717" s="15">
        <f>VLOOKUP(A717,'SP500'!$E$2:$F$3700,2,FALSE)</f>
        <v>2926.46</v>
      </c>
      <c r="J717" s="16">
        <f t="shared" si="621"/>
        <v>8.5954947751523125E-3</v>
      </c>
      <c r="K717" s="17">
        <f t="shared" si="613"/>
        <v>-0.18628329468688107</v>
      </c>
    </row>
    <row r="718" spans="1:11">
      <c r="A718" s="7">
        <v>43709</v>
      </c>
      <c r="B718" s="8">
        <v>1474</v>
      </c>
      <c r="C718" s="9">
        <f t="shared" si="662"/>
        <v>-1.0073875083948969E-2</v>
      </c>
      <c r="D718" s="9">
        <f t="shared" si="606"/>
        <v>0.12176560121765601</v>
      </c>
      <c r="E718" s="8">
        <v>1311</v>
      </c>
      <c r="F718" s="9">
        <f t="shared" si="663"/>
        <v>-4.6545454545454557E-2</v>
      </c>
      <c r="G718" s="8">
        <v>1154</v>
      </c>
      <c r="H718" s="16">
        <f t="shared" ref="H718" si="674">G718/G717-1</f>
        <v>-0.1210967250571211</v>
      </c>
      <c r="I718" s="15">
        <f>VLOOKUP(A718,'SP500'!$E$2:$F$3700,2,FALSE)</f>
        <v>2976.74</v>
      </c>
      <c r="J718" s="16">
        <f t="shared" si="621"/>
        <v>2.1537553449234359E-2</v>
      </c>
      <c r="K718" s="17">
        <f t="shared" si="613"/>
        <v>-0.15784367764077806</v>
      </c>
    </row>
    <row r="719" spans="1:11">
      <c r="A719" s="7">
        <v>43739</v>
      </c>
      <c r="B719" s="8">
        <v>1525</v>
      </c>
      <c r="C719" s="9">
        <f t="shared" si="662"/>
        <v>3.4599728629579385E-2</v>
      </c>
      <c r="D719" s="9">
        <f t="shared" ref="D719:D732" si="675">B719/B707-1</f>
        <v>0.19889937106918243</v>
      </c>
      <c r="E719" s="8">
        <v>1325</v>
      </c>
      <c r="F719" s="9">
        <f t="shared" si="663"/>
        <v>1.067887109077037E-2</v>
      </c>
      <c r="G719" s="8">
        <v>1289</v>
      </c>
      <c r="H719" s="16">
        <f t="shared" ref="H719" si="676">G719/G718-1</f>
        <v>0.1169844020797226</v>
      </c>
      <c r="I719" s="15">
        <f>VLOOKUP(A719,'SP500'!$E$2:$F$3700,2,FALSE)</f>
        <v>3037.56</v>
      </c>
      <c r="J719" s="16">
        <f t="shared" si="621"/>
        <v>0.12015163695634534</v>
      </c>
      <c r="K719" s="17">
        <f t="shared" si="613"/>
        <v>8.8750054697407654E-2</v>
      </c>
    </row>
    <row r="720" spans="1:11">
      <c r="A720" s="7">
        <v>43770</v>
      </c>
      <c r="B720" s="8">
        <v>1527</v>
      </c>
      <c r="C720" s="9">
        <f t="shared" si="662"/>
        <v>1.3114754098360049E-3</v>
      </c>
      <c r="D720" s="9">
        <f t="shared" si="675"/>
        <v>0.13955223880597023</v>
      </c>
      <c r="E720" s="8">
        <v>1353</v>
      </c>
      <c r="F720" s="9">
        <f t="shared" si="663"/>
        <v>2.1132075471698153E-2</v>
      </c>
      <c r="G720" s="8">
        <v>1266</v>
      </c>
      <c r="H720" s="16">
        <f t="shared" ref="H720" si="677">G720/G719-1</f>
        <v>-1.7843289371605842E-2</v>
      </c>
      <c r="I720" s="15">
        <f>VLOOKUP(A720,'SP500'!$E$2:$F$3700,2,FALSE)</f>
        <v>3140.98</v>
      </c>
      <c r="J720" s="16">
        <f t="shared" si="621"/>
        <v>0.13796613976675354</v>
      </c>
      <c r="K720" s="17">
        <f t="shared" si="613"/>
        <v>0.25628779486521397</v>
      </c>
    </row>
    <row r="721" spans="1:11">
      <c r="A721" s="7">
        <v>43800</v>
      </c>
      <c r="B721" s="8">
        <v>1451</v>
      </c>
      <c r="C721" s="9">
        <f t="shared" si="662"/>
        <v>-4.9770792403405317E-2</v>
      </c>
      <c r="D721" s="9">
        <f t="shared" si="675"/>
        <v>0.10174639331814728</v>
      </c>
      <c r="E721" s="8">
        <v>1548</v>
      </c>
      <c r="F721" s="9">
        <f t="shared" si="663"/>
        <v>0.14412416851441234</v>
      </c>
      <c r="G721" s="8">
        <v>1308</v>
      </c>
      <c r="H721" s="16">
        <f t="shared" ref="H721" si="678">G721/G720-1</f>
        <v>3.3175355450236976E-2</v>
      </c>
      <c r="I721" s="15">
        <f>VLOOKUP(A721,'SP500'!$E$2:$F$3700,2,FALSE)</f>
        <v>3230.78</v>
      </c>
      <c r="J721" s="16">
        <f t="shared" si="621"/>
        <v>0.28878074077028959</v>
      </c>
      <c r="K721" s="17">
        <f t="shared" si="613"/>
        <v>0.31296357622674625</v>
      </c>
    </row>
    <row r="722" spans="1:11">
      <c r="A722" s="7">
        <v>43831</v>
      </c>
      <c r="B722" s="8">
        <v>1507</v>
      </c>
      <c r="C722" s="9">
        <f t="shared" si="662"/>
        <v>3.8594073053066946E-2</v>
      </c>
      <c r="D722" s="9">
        <f t="shared" si="675"/>
        <v>0.19508326724821567</v>
      </c>
      <c r="E722" s="8">
        <v>1578</v>
      </c>
      <c r="F722" s="9">
        <f t="shared" si="663"/>
        <v>1.9379844961240345E-2</v>
      </c>
      <c r="G722" s="8">
        <v>1292</v>
      </c>
      <c r="H722" s="16">
        <f t="shared" ref="H722" si="679">G722/G721-1</f>
        <v>-1.2232415902140636E-2</v>
      </c>
      <c r="I722" s="15">
        <f>VLOOKUP(A722,'SP500'!$E$2:$F$3700,2,FALSE)</f>
        <v>3225.52</v>
      </c>
      <c r="J722" s="16">
        <f t="shared" si="621"/>
        <v>0.19282570910839092</v>
      </c>
      <c r="K722" s="17">
        <f t="shared" si="613"/>
        <v>0.39795286482036041</v>
      </c>
    </row>
    <row r="723" spans="1:11">
      <c r="A723" s="7">
        <v>43862</v>
      </c>
      <c r="B723" s="8">
        <v>1442</v>
      </c>
      <c r="C723" s="9">
        <f t="shared" si="662"/>
        <v>-4.3132050431320512E-2</v>
      </c>
      <c r="D723" s="9">
        <f t="shared" si="675"/>
        <v>0.12043512043512039</v>
      </c>
      <c r="E723" s="8">
        <v>1537</v>
      </c>
      <c r="F723" s="9">
        <f t="shared" si="663"/>
        <v>-2.5982256020278816E-2</v>
      </c>
      <c r="G723" s="8">
        <v>1241</v>
      </c>
      <c r="H723" s="16">
        <f t="shared" ref="H723" si="680">G723/G722-1</f>
        <v>-3.9473684210526327E-2</v>
      </c>
      <c r="I723" s="15">
        <f>VLOOKUP(A723,'SP500'!$E$2:$F$3700,2,FALSE)</f>
        <v>2954.22</v>
      </c>
      <c r="J723" s="16">
        <f t="shared" si="621"/>
        <v>6.0955507112613105E-2</v>
      </c>
      <c r="K723" s="17">
        <f t="shared" si="613"/>
        <v>0.28486412054288174</v>
      </c>
    </row>
    <row r="724" spans="1:11">
      <c r="A724" s="7">
        <v>43891</v>
      </c>
      <c r="B724" s="8">
        <v>1358</v>
      </c>
      <c r="C724" s="9">
        <f t="shared" si="662"/>
        <v>-5.8252427184465994E-2</v>
      </c>
      <c r="D724" s="9">
        <f t="shared" si="675"/>
        <v>4.0613026819923403E-2</v>
      </c>
      <c r="E724" s="8">
        <v>1252</v>
      </c>
      <c r="F724" s="9">
        <f t="shared" si="663"/>
        <v>-0.18542615484710478</v>
      </c>
      <c r="G724" s="8">
        <v>1248</v>
      </c>
      <c r="H724" s="16">
        <f t="shared" ref="H724" si="681">G724/G723-1</f>
        <v>5.6406124093473231E-3</v>
      </c>
      <c r="I724" s="15">
        <f>VLOOKUP(A724,'SP500'!$E$2:$F$3700,2,FALSE)</f>
        <v>2584.59</v>
      </c>
      <c r="J724" s="16">
        <f t="shared" si="621"/>
        <v>-8.813505503810326E-2</v>
      </c>
      <c r="K724" s="17">
        <f t="shared" ref="K724:K774" si="682">CORREL(J712:J724,D712:D724)</f>
        <v>0.25088230725369404</v>
      </c>
    </row>
    <row r="725" spans="1:11">
      <c r="A725" s="7">
        <v>43922</v>
      </c>
      <c r="B725" s="8">
        <v>1066</v>
      </c>
      <c r="C725" s="9">
        <f t="shared" si="662"/>
        <v>-0.21502209131075112</v>
      </c>
      <c r="D725" s="9">
        <f t="shared" si="675"/>
        <v>-0.18688024408848203</v>
      </c>
      <c r="E725" s="8">
        <v>931</v>
      </c>
      <c r="F725" s="9">
        <f t="shared" si="663"/>
        <v>-0.25638977635782745</v>
      </c>
      <c r="G725" s="8">
        <v>1188</v>
      </c>
      <c r="H725" s="16">
        <f t="shared" ref="H725" si="683">G725/G724-1</f>
        <v>-4.8076923076923128E-2</v>
      </c>
      <c r="I725" s="15">
        <f>VLOOKUP(A725,'SP500'!$E$2:$F$3700,2,FALSE)</f>
        <v>2912.43</v>
      </c>
      <c r="J725" s="16">
        <f t="shared" si="621"/>
        <v>-1.1338060920012438E-2</v>
      </c>
      <c r="K725" s="17">
        <f t="shared" si="682"/>
        <v>0.37223502664808034</v>
      </c>
    </row>
    <row r="726" spans="1:11">
      <c r="A726" s="7">
        <v>43952</v>
      </c>
      <c r="B726" s="8">
        <v>1260</v>
      </c>
      <c r="C726" s="9">
        <f t="shared" si="662"/>
        <v>0.18198874296435275</v>
      </c>
      <c r="D726" s="9">
        <f t="shared" si="675"/>
        <v>-6.4587973273942056E-2</v>
      </c>
      <c r="E726" s="8">
        <v>1053</v>
      </c>
      <c r="F726" s="9">
        <f t="shared" si="663"/>
        <v>0.13104189044038672</v>
      </c>
      <c r="G726" s="8">
        <v>1175</v>
      </c>
      <c r="H726" s="16">
        <f t="shared" ref="H726" si="684">G726/G725-1</f>
        <v>-1.0942760942760921E-2</v>
      </c>
      <c r="I726" s="15">
        <f>VLOOKUP(A726,'SP500'!$E$2:$F$3700,2,FALSE)</f>
        <v>3044.31</v>
      </c>
      <c r="J726" s="16">
        <f t="shared" si="621"/>
        <v>0.10619317892778501</v>
      </c>
      <c r="K726" s="17">
        <f t="shared" si="682"/>
        <v>0.37001080925880148</v>
      </c>
    </row>
    <row r="727" spans="1:11">
      <c r="A727" s="7">
        <v>43983</v>
      </c>
      <c r="B727" s="8">
        <v>1338</v>
      </c>
      <c r="C727" s="9">
        <f t="shared" si="662"/>
        <v>6.1904761904761907E-2</v>
      </c>
      <c r="D727" s="9">
        <f t="shared" si="675"/>
        <v>1.7490494296577896E-2</v>
      </c>
      <c r="E727" s="8">
        <v>1254</v>
      </c>
      <c r="F727" s="9">
        <f t="shared" si="663"/>
        <v>0.19088319088319095</v>
      </c>
      <c r="G727" s="8">
        <v>1237</v>
      </c>
      <c r="H727" s="16">
        <f t="shared" ref="H727" si="685">G727/G726-1</f>
        <v>5.2765957446808454E-2</v>
      </c>
      <c r="I727" s="15">
        <f>VLOOKUP(A727,'SP500'!$E$2:$F$3700,2,FALSE)</f>
        <v>3100.29</v>
      </c>
      <c r="J727" s="16">
        <f t="shared" si="621"/>
        <v>5.3889508321548929E-2</v>
      </c>
      <c r="K727" s="17">
        <f t="shared" si="682"/>
        <v>0.35817256332902858</v>
      </c>
    </row>
    <row r="728" spans="1:11">
      <c r="A728" s="7">
        <v>44013</v>
      </c>
      <c r="B728" s="8">
        <v>1546</v>
      </c>
      <c r="C728" s="9">
        <f t="shared" si="662"/>
        <v>0.15545590433482803</v>
      </c>
      <c r="D728" s="9">
        <f t="shared" si="675"/>
        <v>0.14349112426035493</v>
      </c>
      <c r="E728" s="8">
        <v>1523</v>
      </c>
      <c r="F728" s="9">
        <f t="shared" si="663"/>
        <v>0.21451355661881988</v>
      </c>
      <c r="G728" s="8">
        <v>1308</v>
      </c>
      <c r="H728" s="16">
        <f t="shared" ref="H728" si="686">G728/G727-1</f>
        <v>5.7396928051738128E-2</v>
      </c>
      <c r="I728" s="15">
        <f>VLOOKUP(A728,'SP500'!$E$2:$F$3700,2,FALSE)</f>
        <v>3271.12</v>
      </c>
      <c r="J728" s="16">
        <f t="shared" si="621"/>
        <v>9.7551318959327338E-2</v>
      </c>
      <c r="K728" s="17">
        <f t="shared" si="682"/>
        <v>0.37353276110132821</v>
      </c>
    </row>
    <row r="729" spans="1:11">
      <c r="A729" s="7">
        <v>44044</v>
      </c>
      <c r="B729" s="8">
        <v>1529</v>
      </c>
      <c r="C729" s="9">
        <f t="shared" si="662"/>
        <v>-1.0996119016817629E-2</v>
      </c>
      <c r="D729" s="9">
        <f t="shared" si="675"/>
        <v>2.6863666890530657E-2</v>
      </c>
      <c r="E729" s="8">
        <v>1401</v>
      </c>
      <c r="F729" s="9">
        <f t="shared" si="663"/>
        <v>-8.010505581089955E-2</v>
      </c>
      <c r="G729" s="8">
        <v>1269</v>
      </c>
      <c r="H729" s="16">
        <f t="shared" ref="H729" si="687">G729/G728-1</f>
        <v>-2.9816513761467878E-2</v>
      </c>
      <c r="I729" s="15">
        <f>VLOOKUP(A729,'SP500'!$E$2:$F$3700,2,FALSE)</f>
        <v>3500.31</v>
      </c>
      <c r="J729" s="16">
        <f t="shared" si="621"/>
        <v>0.19609015670810459</v>
      </c>
      <c r="K729" s="17">
        <f t="shared" si="682"/>
        <v>0.30128400372828235</v>
      </c>
    </row>
    <row r="730" spans="1:11">
      <c r="A730" s="7">
        <v>44075</v>
      </c>
      <c r="B730" s="8">
        <v>1624</v>
      </c>
      <c r="C730" s="9">
        <f t="shared" si="662"/>
        <v>6.213211249182482E-2</v>
      </c>
      <c r="D730" s="9">
        <f t="shared" si="675"/>
        <v>0.10176390773405708</v>
      </c>
      <c r="E730" s="8">
        <v>1463</v>
      </c>
      <c r="F730" s="9">
        <f t="shared" si="663"/>
        <v>4.4254104211277623E-2</v>
      </c>
      <c r="G730" s="8">
        <v>1439</v>
      </c>
      <c r="H730" s="16">
        <f t="shared" ref="H730" si="688">G730/G729-1</f>
        <v>0.13396375098502755</v>
      </c>
      <c r="I730" s="15">
        <f>VLOOKUP(A730,'SP500'!$E$2:$F$3700,2,FALSE)</f>
        <v>3363</v>
      </c>
      <c r="J730" s="16">
        <f t="shared" si="621"/>
        <v>0.12975940122415808</v>
      </c>
      <c r="K730" s="17">
        <f t="shared" si="682"/>
        <v>0.39027899251644865</v>
      </c>
    </row>
    <row r="731" spans="1:11">
      <c r="A731" s="7">
        <v>44105</v>
      </c>
      <c r="B731" s="8">
        <v>1613</v>
      </c>
      <c r="C731" s="9">
        <f t="shared" si="662"/>
        <v>-6.7733990147783585E-3</v>
      </c>
      <c r="D731" s="9">
        <f t="shared" si="675"/>
        <v>5.7704918032786878E-2</v>
      </c>
      <c r="E731" s="8">
        <v>1543</v>
      </c>
      <c r="F731" s="9">
        <f t="shared" si="663"/>
        <v>5.4682159945317776E-2</v>
      </c>
      <c r="G731" s="8">
        <v>1386</v>
      </c>
      <c r="H731" s="16">
        <f t="shared" ref="H731" si="689">G731/G730-1</f>
        <v>-3.6831132731063199E-2</v>
      </c>
      <c r="I731" s="15">
        <f>VLOOKUP(A731,'SP500'!$E$2:$F$3700,2,FALSE)</f>
        <v>3269.96</v>
      </c>
      <c r="J731" s="16">
        <f t="shared" ref="J731:J774" si="690">IFERROR(I731/I719-1,"")</f>
        <v>7.6508776781363919E-2</v>
      </c>
      <c r="K731" s="17">
        <f t="shared" si="682"/>
        <v>0.44093993214903776</v>
      </c>
    </row>
    <row r="732" spans="1:11">
      <c r="A732" s="7">
        <v>44136</v>
      </c>
      <c r="B732" s="8">
        <v>1714</v>
      </c>
      <c r="C732" s="9">
        <f t="shared" si="662"/>
        <v>6.2616243025418461E-2</v>
      </c>
      <c r="D732" s="9">
        <f t="shared" si="675"/>
        <v>0.1224623444662738</v>
      </c>
      <c r="E732" s="8">
        <v>1553</v>
      </c>
      <c r="F732" s="9">
        <f t="shared" si="663"/>
        <v>6.480881399870464E-3</v>
      </c>
      <c r="G732" s="8">
        <v>1262</v>
      </c>
      <c r="H732" s="16">
        <f t="shared" ref="H732" si="691">G732/G731-1</f>
        <v>-8.9466089466089471E-2</v>
      </c>
      <c r="I732" s="15">
        <f>VLOOKUP(A732,'SP500'!$E$2:$F$3700,2,FALSE)</f>
        <v>3621.63</v>
      </c>
      <c r="J732" s="16">
        <f t="shared" si="690"/>
        <v>0.15302548886016476</v>
      </c>
      <c r="K732" s="17">
        <f t="shared" si="682"/>
        <v>0.46885547225112417</v>
      </c>
    </row>
    <row r="733" spans="1:11">
      <c r="A733" s="7">
        <v>44166</v>
      </c>
      <c r="B733" s="8">
        <v>1744</v>
      </c>
      <c r="C733" s="9">
        <f t="shared" si="662"/>
        <v>1.7502917152858899E-2</v>
      </c>
      <c r="D733" s="9">
        <f>B733/B721-1</f>
        <v>0.20192970365265328</v>
      </c>
      <c r="E733" s="8">
        <v>1635</v>
      </c>
      <c r="F733" s="9">
        <f t="shared" si="663"/>
        <v>5.2801030264005178E-2</v>
      </c>
      <c r="G733" s="8">
        <v>1369</v>
      </c>
      <c r="H733" s="16">
        <f t="shared" ref="H733:H774" si="692">G733/G732-1</f>
        <v>8.4786053882725865E-2</v>
      </c>
      <c r="I733" s="15">
        <f>VLOOKUP(A733,'SP500'!$E$2:$F$3700,2,FALSE)</f>
        <v>3756.07</v>
      </c>
      <c r="J733" s="16">
        <f t="shared" si="690"/>
        <v>0.16258921994069531</v>
      </c>
      <c r="K733" s="17">
        <f t="shared" si="682"/>
        <v>0.48374984452094683</v>
      </c>
    </row>
    <row r="734" spans="1:11">
      <c r="A734" s="7">
        <v>44197</v>
      </c>
      <c r="B734" s="8">
        <v>1883</v>
      </c>
      <c r="C734" s="9">
        <f t="shared" si="662"/>
        <v>7.9701834862385246E-2</v>
      </c>
      <c r="D734" s="9">
        <f t="shared" ref="D734:D774" si="693">B734/B722-1</f>
        <v>0.24950232249502324</v>
      </c>
      <c r="E734" s="8">
        <v>1639</v>
      </c>
      <c r="F734" s="9">
        <f t="shared" si="663"/>
        <v>2.4464831804280607E-3</v>
      </c>
      <c r="G734" s="8">
        <v>1362</v>
      </c>
      <c r="H734" s="16">
        <f t="shared" si="692"/>
        <v>-5.1132213294375894E-3</v>
      </c>
      <c r="I734" s="15">
        <f>VLOOKUP(A734,'SP500'!$E$2:$F$3700,2,FALSE)</f>
        <v>3714.24</v>
      </c>
      <c r="J734" s="16">
        <f t="shared" si="690"/>
        <v>0.15151665467893549</v>
      </c>
      <c r="K734" s="17">
        <f t="shared" si="682"/>
        <v>0.54434459121480749</v>
      </c>
    </row>
    <row r="735" spans="1:11">
      <c r="A735" s="7">
        <v>44228</v>
      </c>
      <c r="B735" s="8">
        <v>1715</v>
      </c>
      <c r="C735" s="9">
        <f t="shared" si="662"/>
        <v>-8.9219330855018542E-2</v>
      </c>
      <c r="D735" s="9">
        <f t="shared" si="693"/>
        <v>0.18932038834951448</v>
      </c>
      <c r="E735" s="8">
        <v>1407</v>
      </c>
      <c r="F735" s="9">
        <f t="shared" si="663"/>
        <v>-0.1415497254423429</v>
      </c>
      <c r="G735" s="8">
        <v>1296</v>
      </c>
      <c r="H735" s="16">
        <f t="shared" si="692"/>
        <v>-4.8458149779735726E-2</v>
      </c>
      <c r="I735" s="15">
        <f>VLOOKUP(A735,'SP500'!$E$2:$F$3700,2,FALSE)</f>
        <v>3811.15</v>
      </c>
      <c r="J735" s="16">
        <f t="shared" si="690"/>
        <v>0.29006979845779957</v>
      </c>
      <c r="K735" s="17">
        <f t="shared" si="682"/>
        <v>0.54963258920265057</v>
      </c>
    </row>
    <row r="736" spans="1:11">
      <c r="A736" s="7">
        <v>44256</v>
      </c>
      <c r="B736" s="8">
        <v>1732</v>
      </c>
      <c r="C736" s="9">
        <f t="shared" si="662"/>
        <v>9.9125364431487117E-3</v>
      </c>
      <c r="D736" s="9">
        <f t="shared" si="693"/>
        <v>0.27540500736377016</v>
      </c>
      <c r="E736" s="8">
        <v>1668</v>
      </c>
      <c r="F736" s="9">
        <f t="shared" si="663"/>
        <v>0.18550106609808092</v>
      </c>
      <c r="G736" s="8">
        <v>1454</v>
      </c>
      <c r="H736" s="16">
        <f t="shared" si="692"/>
        <v>0.12191358024691357</v>
      </c>
      <c r="I736" s="15">
        <f>VLOOKUP(A736,'SP500'!$E$2:$F$3700,2,FALSE)</f>
        <v>3972.89</v>
      </c>
      <c r="J736" s="16">
        <f t="shared" si="690"/>
        <v>0.5371451564851677</v>
      </c>
      <c r="K736" s="17">
        <f t="shared" si="682"/>
        <v>0.65943641978071255</v>
      </c>
    </row>
    <row r="737" spans="1:11">
      <c r="A737" s="7">
        <v>44287</v>
      </c>
      <c r="B737" s="8">
        <v>1738</v>
      </c>
      <c r="C737" s="9">
        <f t="shared" si="662"/>
        <v>3.4642032332563577E-3</v>
      </c>
      <c r="D737" s="9">
        <f t="shared" si="693"/>
        <v>0.6303939962476548</v>
      </c>
      <c r="E737" s="8">
        <v>1492</v>
      </c>
      <c r="F737" s="9">
        <f t="shared" si="663"/>
        <v>-0.10551558752997603</v>
      </c>
      <c r="G737" s="8">
        <v>1410</v>
      </c>
      <c r="H737" s="16">
        <f t="shared" si="692"/>
        <v>-3.0261348005502064E-2</v>
      </c>
      <c r="I737" s="15">
        <f>VLOOKUP(A737,'SP500'!$E$2:$F$3700,2,FALSE)</f>
        <v>4181.17</v>
      </c>
      <c r="J737" s="16">
        <f t="shared" si="690"/>
        <v>0.43562935418190318</v>
      </c>
      <c r="K737" s="17">
        <f t="shared" si="682"/>
        <v>0.76347927217498823</v>
      </c>
    </row>
    <row r="738" spans="1:11">
      <c r="A738" s="7">
        <v>44317</v>
      </c>
      <c r="B738" s="8">
        <v>1681</v>
      </c>
      <c r="C738" s="9">
        <f t="shared" si="662"/>
        <v>-3.2796317606444192E-2</v>
      </c>
      <c r="D738" s="9">
        <f t="shared" si="693"/>
        <v>0.33412698412698405</v>
      </c>
      <c r="E738" s="8">
        <v>1607</v>
      </c>
      <c r="F738" s="9">
        <f t="shared" si="663"/>
        <v>7.7077747989276135E-2</v>
      </c>
      <c r="G738" s="8">
        <v>1330</v>
      </c>
      <c r="H738" s="16">
        <f t="shared" si="692"/>
        <v>-5.673758865248224E-2</v>
      </c>
      <c r="I738" s="15">
        <f>VLOOKUP(A738,'SP500'!$E$2:$F$3700,2,FALSE)</f>
        <v>4204.1099999999997</v>
      </c>
      <c r="J738" s="16">
        <f t="shared" si="690"/>
        <v>0.38097302837096092</v>
      </c>
      <c r="K738" s="17">
        <f t="shared" si="682"/>
        <v>0.74000026398694685</v>
      </c>
    </row>
    <row r="739" spans="1:11">
      <c r="A739" s="7">
        <v>44348</v>
      </c>
      <c r="B739" s="8">
        <v>1657</v>
      </c>
      <c r="C739" s="9">
        <f t="shared" si="662"/>
        <v>-1.4277215942891108E-2</v>
      </c>
      <c r="D739" s="9">
        <f t="shared" si="693"/>
        <v>0.23841554559043354</v>
      </c>
      <c r="E739" s="8">
        <v>1638</v>
      </c>
      <c r="F739" s="9">
        <f t="shared" si="663"/>
        <v>1.9290603609209755E-2</v>
      </c>
      <c r="G739" s="8">
        <v>1291</v>
      </c>
      <c r="H739" s="16">
        <f t="shared" si="692"/>
        <v>-2.932330827067664E-2</v>
      </c>
      <c r="I739" s="15">
        <f>VLOOKUP(A739,'SP500'!$E$2:$F$3700,2,FALSE)</f>
        <v>4297.5</v>
      </c>
      <c r="J739" s="16">
        <f t="shared" si="690"/>
        <v>0.38616064948762863</v>
      </c>
      <c r="K739" s="17">
        <f t="shared" si="682"/>
        <v>0.71944358952821363</v>
      </c>
    </row>
    <row r="740" spans="1:11">
      <c r="A740" s="7">
        <v>44378</v>
      </c>
      <c r="B740" s="8">
        <v>1652</v>
      </c>
      <c r="C740" s="9">
        <f t="shared" si="662"/>
        <v>-3.0175015087507973E-3</v>
      </c>
      <c r="D740" s="9">
        <f t="shared" si="693"/>
        <v>6.8564036222509728E-2</v>
      </c>
      <c r="E740" s="8">
        <v>1600</v>
      </c>
      <c r="F740" s="9">
        <f t="shared" si="663"/>
        <v>-2.3199023199023228E-2</v>
      </c>
      <c r="G740" s="8">
        <v>1360</v>
      </c>
      <c r="H740" s="16">
        <f t="shared" si="692"/>
        <v>5.3446940356312922E-2</v>
      </c>
      <c r="I740" s="15">
        <f>VLOOKUP(A740,'SP500'!$E$2:$F$3700,2,FALSE)</f>
        <v>4395.26</v>
      </c>
      <c r="J740" s="16">
        <f t="shared" si="690"/>
        <v>0.34365599550001225</v>
      </c>
      <c r="K740" s="17">
        <f t="shared" si="682"/>
        <v>0.60348171936283856</v>
      </c>
    </row>
    <row r="741" spans="1:11">
      <c r="A741" s="7">
        <v>44409</v>
      </c>
      <c r="B741" s="8">
        <v>1770</v>
      </c>
      <c r="C741" s="9">
        <f t="shared" si="662"/>
        <v>7.1428571428571397E-2</v>
      </c>
      <c r="D741" s="9">
        <f t="shared" si="693"/>
        <v>0.15761935905820801</v>
      </c>
      <c r="E741" s="8">
        <v>1595</v>
      </c>
      <c r="F741" s="9">
        <f t="shared" si="663"/>
        <v>-3.1250000000000444E-3</v>
      </c>
      <c r="G741" s="8">
        <v>1340</v>
      </c>
      <c r="H741" s="16">
        <f t="shared" si="692"/>
        <v>-1.4705882352941124E-2</v>
      </c>
      <c r="I741" s="15">
        <f>VLOOKUP(A741,'SP500'!$E$2:$F$3700,2,FALSE)</f>
        <v>4522.68</v>
      </c>
      <c r="J741" s="16">
        <f t="shared" si="690"/>
        <v>0.2920798443566428</v>
      </c>
      <c r="K741" s="17">
        <f t="shared" si="682"/>
        <v>0.5962960553898099</v>
      </c>
    </row>
    <row r="742" spans="1:11">
      <c r="A742" s="7">
        <v>44440</v>
      </c>
      <c r="B742" s="8">
        <v>1625</v>
      </c>
      <c r="C742" s="9">
        <f t="shared" si="662"/>
        <v>-8.1920903954802227E-2</v>
      </c>
      <c r="D742" s="9">
        <f t="shared" si="693"/>
        <v>6.1576354679804268E-4</v>
      </c>
      <c r="E742" s="8">
        <v>1563</v>
      </c>
      <c r="F742" s="9">
        <f t="shared" si="663"/>
        <v>-2.006269592476484E-2</v>
      </c>
      <c r="G742" s="8">
        <v>1226</v>
      </c>
      <c r="H742" s="16">
        <f t="shared" si="692"/>
        <v>-8.5074626865671688E-2</v>
      </c>
      <c r="I742" s="15">
        <f>VLOOKUP(A742,'SP500'!$E$2:$F$3700,2,FALSE)</f>
        <v>4307.54</v>
      </c>
      <c r="J742" s="16">
        <f t="shared" si="690"/>
        <v>0.28086232530478727</v>
      </c>
      <c r="K742" s="17">
        <f t="shared" si="682"/>
        <v>0.53740904717194715</v>
      </c>
    </row>
    <row r="743" spans="1:11">
      <c r="A743" s="7">
        <v>44470</v>
      </c>
      <c r="B743" s="8">
        <v>1719</v>
      </c>
      <c r="C743" s="9">
        <f t="shared" si="662"/>
        <v>5.784615384615388E-2</v>
      </c>
      <c r="D743" s="9">
        <f t="shared" si="693"/>
        <v>6.5716057036577791E-2</v>
      </c>
      <c r="E743" s="8">
        <v>1587</v>
      </c>
      <c r="F743" s="9">
        <f t="shared" si="663"/>
        <v>1.5355086372360827E-2</v>
      </c>
      <c r="G743" s="8">
        <v>1282</v>
      </c>
      <c r="H743" s="16">
        <f t="shared" si="692"/>
        <v>4.5676998368678667E-2</v>
      </c>
      <c r="I743" s="15">
        <f>VLOOKUP(A743,'SP500'!$E$2:$F$3700,2,FALSE)</f>
        <v>4605.38</v>
      </c>
      <c r="J743" s="16">
        <f t="shared" si="690"/>
        <v>0.4083903167011218</v>
      </c>
      <c r="K743" s="17">
        <f t="shared" si="682"/>
        <v>0.42159486001155239</v>
      </c>
    </row>
    <row r="744" spans="1:11">
      <c r="A744" s="7">
        <v>44501</v>
      </c>
      <c r="B744" s="8">
        <v>1766</v>
      </c>
      <c r="C744" s="9">
        <f t="shared" si="662"/>
        <v>2.7341477603257669E-2</v>
      </c>
      <c r="D744" s="9">
        <f t="shared" si="693"/>
        <v>3.033838973162184E-2</v>
      </c>
      <c r="E744" s="8">
        <v>1704</v>
      </c>
      <c r="F744" s="9">
        <f t="shared" si="663"/>
        <v>7.3724007561436711E-2</v>
      </c>
      <c r="G744" s="8">
        <v>1403</v>
      </c>
      <c r="H744" s="16">
        <f t="shared" si="692"/>
        <v>9.4383775351013943E-2</v>
      </c>
      <c r="I744" s="15">
        <f>VLOOKUP(A744,'SP500'!$E$2:$F$3700,2,FALSE)</f>
        <v>4567</v>
      </c>
      <c r="J744" s="16">
        <f t="shared" si="690"/>
        <v>0.26103439611445678</v>
      </c>
      <c r="K744" s="17">
        <f t="shared" si="682"/>
        <v>0.36938323559881847</v>
      </c>
    </row>
    <row r="745" spans="1:11">
      <c r="A745" s="7">
        <v>44531</v>
      </c>
      <c r="B745" s="8">
        <v>1913</v>
      </c>
      <c r="C745" s="9">
        <f t="shared" si="662"/>
        <v>8.3238958097395344E-2</v>
      </c>
      <c r="D745" s="9">
        <f t="shared" si="693"/>
        <v>9.6903669724770714E-2</v>
      </c>
      <c r="E745" s="8">
        <v>1757</v>
      </c>
      <c r="F745" s="9">
        <f t="shared" si="663"/>
        <v>3.1103286384976503E-2</v>
      </c>
      <c r="G745" s="8">
        <v>1326</v>
      </c>
      <c r="H745" s="16">
        <f t="shared" si="692"/>
        <v>-5.4882394868139728E-2</v>
      </c>
      <c r="I745" s="15">
        <f>VLOOKUP(A745,'SP500'!$E$2:$F$3700,2,FALSE)</f>
        <v>4766.18</v>
      </c>
      <c r="J745" s="16">
        <f t="shared" si="690"/>
        <v>0.268927362908572</v>
      </c>
      <c r="K745" s="17">
        <f t="shared" si="682"/>
        <v>0.36432877172849926</v>
      </c>
    </row>
    <row r="746" spans="1:11">
      <c r="A746" s="7">
        <v>44562</v>
      </c>
      <c r="B746" s="8">
        <v>1915</v>
      </c>
      <c r="C746" s="9">
        <f t="shared" si="662"/>
        <v>1.045478306325176E-3</v>
      </c>
      <c r="D746" s="9">
        <f t="shared" si="693"/>
        <v>1.6994158258098802E-2</v>
      </c>
      <c r="E746" s="8">
        <v>1712</v>
      </c>
      <c r="F746" s="9">
        <f t="shared" si="663"/>
        <v>-2.5611838360842354E-2</v>
      </c>
      <c r="G746" s="8">
        <v>1275</v>
      </c>
      <c r="H746" s="16">
        <f t="shared" si="692"/>
        <v>-3.8461538461538436E-2</v>
      </c>
      <c r="I746" s="15">
        <f>VLOOKUP(A746,'SP500'!$E$2:$F$3700,2,FALSE)</f>
        <v>4515.55</v>
      </c>
      <c r="J746" s="16">
        <f t="shared" si="690"/>
        <v>0.21573996295339026</v>
      </c>
      <c r="K746" s="17">
        <f t="shared" si="682"/>
        <v>0.46789378305062274</v>
      </c>
    </row>
    <row r="747" spans="1:11">
      <c r="A747" s="7">
        <v>44593</v>
      </c>
      <c r="B747" s="8">
        <v>1860</v>
      </c>
      <c r="C747" s="9">
        <f t="shared" si="662"/>
        <v>-2.8720626631853818E-2</v>
      </c>
      <c r="D747" s="9">
        <f t="shared" si="693"/>
        <v>8.4548104956268189E-2</v>
      </c>
      <c r="E747" s="8">
        <v>1742</v>
      </c>
      <c r="F747" s="9">
        <f t="shared" si="663"/>
        <v>1.7523364485981352E-2</v>
      </c>
      <c r="G747" s="8">
        <v>1343</v>
      </c>
      <c r="H747" s="16">
        <f t="shared" si="692"/>
        <v>5.3333333333333233E-2</v>
      </c>
      <c r="I747" s="15">
        <f>VLOOKUP(A747,'SP500'!$E$2:$F$3700,2,FALSE)</f>
        <v>4373.9399999999996</v>
      </c>
      <c r="J747" s="16">
        <f t="shared" si="690"/>
        <v>0.14766933865106324</v>
      </c>
      <c r="K747" s="17">
        <f t="shared" si="682"/>
        <v>0.60096402282514461</v>
      </c>
    </row>
    <row r="748" spans="1:11">
      <c r="A748" s="7">
        <v>44621</v>
      </c>
      <c r="B748" s="8">
        <v>1879</v>
      </c>
      <c r="C748" s="9">
        <f t="shared" si="662"/>
        <v>1.0215053763440896E-2</v>
      </c>
      <c r="D748" s="9">
        <f t="shared" si="693"/>
        <v>8.4872979214780653E-2</v>
      </c>
      <c r="E748" s="8">
        <v>1678</v>
      </c>
      <c r="F748" s="9">
        <f t="shared" si="663"/>
        <v>-3.6739380022962065E-2</v>
      </c>
      <c r="G748" s="8">
        <v>1352</v>
      </c>
      <c r="H748" s="16">
        <f t="shared" si="692"/>
        <v>6.7014147431123661E-3</v>
      </c>
      <c r="I748" s="15">
        <f>VLOOKUP(A748,'SP500'!$E$2:$F$3700,2,FALSE)</f>
        <v>4530.41</v>
      </c>
      <c r="J748" s="16">
        <f t="shared" si="690"/>
        <v>0.14033109398951393</v>
      </c>
      <c r="K748" s="17">
        <f>CORREL(J736:J748,D736:D748)</f>
        <v>0.59603141826286932</v>
      </c>
    </row>
    <row r="749" spans="1:11">
      <c r="A749" s="7">
        <v>44652</v>
      </c>
      <c r="B749" s="8">
        <v>1835</v>
      </c>
      <c r="C749" s="9">
        <f t="shared" si="662"/>
        <v>-2.3416711016498115E-2</v>
      </c>
      <c r="D749" s="9">
        <f t="shared" si="693"/>
        <v>5.5811277330264586E-2</v>
      </c>
      <c r="E749" s="8">
        <v>1828</v>
      </c>
      <c r="F749" s="9">
        <f t="shared" si="663"/>
        <v>8.9392133492252723E-2</v>
      </c>
      <c r="G749" s="8">
        <v>1344</v>
      </c>
      <c r="H749" s="16">
        <f t="shared" si="692"/>
        <v>-5.9171597633136397E-3</v>
      </c>
      <c r="I749" s="15">
        <f>VLOOKUP(A749,'SP500'!$E$2:$F$3700,2,FALSE)</f>
        <v>4131.93</v>
      </c>
      <c r="J749" s="16">
        <f t="shared" si="690"/>
        <v>-1.1776607982933007E-2</v>
      </c>
      <c r="K749" s="17">
        <f t="shared" si="682"/>
        <v>0.54205562846204158</v>
      </c>
    </row>
    <row r="750" spans="1:11">
      <c r="A750" s="7">
        <v>44682</v>
      </c>
      <c r="B750" s="8">
        <v>1712</v>
      </c>
      <c r="C750" s="9">
        <f t="shared" si="662"/>
        <v>-6.7029972752043587E-2</v>
      </c>
      <c r="D750" s="9">
        <f t="shared" si="693"/>
        <v>1.844140392623439E-2</v>
      </c>
      <c r="E750" s="8">
        <v>1540</v>
      </c>
      <c r="F750" s="9">
        <f t="shared" si="663"/>
        <v>-0.15754923413566735</v>
      </c>
      <c r="G750" s="8">
        <v>1425</v>
      </c>
      <c r="H750" s="16">
        <f t="shared" si="692"/>
        <v>6.0267857142857206E-2</v>
      </c>
      <c r="I750" s="15">
        <f>VLOOKUP(A750,'SP500'!$E$2:$F$3700,2,FALSE)</f>
        <v>4132.1499999999996</v>
      </c>
      <c r="J750" s="16">
        <f t="shared" si="690"/>
        <v>-1.7116583533732466E-2</v>
      </c>
      <c r="K750" s="17">
        <f t="shared" si="682"/>
        <v>0.4890985851437365</v>
      </c>
    </row>
    <row r="751" spans="1:11">
      <c r="A751" s="7">
        <v>44713</v>
      </c>
      <c r="B751" s="8">
        <v>1745</v>
      </c>
      <c r="C751" s="9">
        <f t="shared" si="662"/>
        <v>1.9275700934579421E-2</v>
      </c>
      <c r="D751" s="9">
        <f t="shared" si="693"/>
        <v>5.3108026554013366E-2</v>
      </c>
      <c r="E751" s="8">
        <v>1542</v>
      </c>
      <c r="F751" s="9">
        <f t="shared" si="663"/>
        <v>1.2987012987013546E-3</v>
      </c>
      <c r="G751" s="8">
        <v>1381</v>
      </c>
      <c r="H751" s="16">
        <f t="shared" si="692"/>
        <v>-3.087719298245617E-2</v>
      </c>
      <c r="I751" s="15">
        <f>VLOOKUP(A751,'SP500'!$E$2:$F$3700,2,FALSE)</f>
        <v>3785.38</v>
      </c>
      <c r="J751" s="16">
        <f t="shared" si="690"/>
        <v>-0.11916695753344964</v>
      </c>
      <c r="K751" s="17">
        <f t="shared" si="682"/>
        <v>0.39079288278072444</v>
      </c>
    </row>
    <row r="752" spans="1:11">
      <c r="A752" s="7">
        <v>44743</v>
      </c>
      <c r="B752" s="8">
        <v>1719</v>
      </c>
      <c r="C752" s="9">
        <f t="shared" si="662"/>
        <v>-1.4899713467048659E-2</v>
      </c>
      <c r="D752" s="9">
        <f t="shared" si="693"/>
        <v>4.0556900726392175E-2</v>
      </c>
      <c r="E752" s="8">
        <v>1392</v>
      </c>
      <c r="F752" s="9">
        <f t="shared" si="663"/>
        <v>-9.7276264591439676E-2</v>
      </c>
      <c r="G752" s="8">
        <v>1409</v>
      </c>
      <c r="H752" s="16">
        <f t="shared" si="692"/>
        <v>2.0275162925416312E-2</v>
      </c>
      <c r="I752" s="15">
        <f>VLOOKUP(A752,'SP500'!$E$2:$F$3700,2,FALSE)</f>
        <v>4130.29</v>
      </c>
      <c r="J752" s="16">
        <f t="shared" si="690"/>
        <v>-6.0285398360961584E-2</v>
      </c>
      <c r="K752" s="17">
        <f t="shared" si="682"/>
        <v>0.24896722279472186</v>
      </c>
    </row>
    <row r="753" spans="1:11">
      <c r="A753" s="7">
        <v>44774</v>
      </c>
      <c r="B753" s="8">
        <v>1542</v>
      </c>
      <c r="C753" s="9">
        <f t="shared" si="662"/>
        <v>-0.10296684118673649</v>
      </c>
      <c r="D753" s="9">
        <f t="shared" si="693"/>
        <v>-0.12881355932203387</v>
      </c>
      <c r="E753" s="8">
        <v>1520</v>
      </c>
      <c r="F753" s="9">
        <f t="shared" si="663"/>
        <v>9.1954022988505857E-2</v>
      </c>
      <c r="G753" s="8">
        <v>1375</v>
      </c>
      <c r="H753" s="16">
        <f t="shared" si="692"/>
        <v>-2.4130589070262554E-2</v>
      </c>
      <c r="I753" s="15">
        <f>VLOOKUP(A753,'SP500'!$E$2:$F$3700,2,FALSE)</f>
        <v>3955</v>
      </c>
      <c r="J753" s="16">
        <f t="shared" si="690"/>
        <v>-0.12551849788178693</v>
      </c>
      <c r="K753" s="17">
        <f t="shared" si="682"/>
        <v>0.47387277418308987</v>
      </c>
    </row>
    <row r="754" spans="1:11">
      <c r="A754" s="7">
        <v>44805</v>
      </c>
      <c r="B754" s="8">
        <v>1613</v>
      </c>
      <c r="C754" s="9">
        <f t="shared" si="662"/>
        <v>4.6044098573281511E-2</v>
      </c>
      <c r="D754" s="9">
        <f t="shared" si="693"/>
        <v>-7.3846153846154339E-3</v>
      </c>
      <c r="E754" s="8">
        <v>1470</v>
      </c>
      <c r="F754" s="9">
        <f t="shared" si="663"/>
        <v>-3.289473684210531E-2</v>
      </c>
      <c r="G754" s="8">
        <v>1434</v>
      </c>
      <c r="H754" s="16">
        <f t="shared" si="692"/>
        <v>4.2909090909091008E-2</v>
      </c>
      <c r="I754" s="15">
        <f>VLOOKUP(A754,'SP500'!$E$2:$F$3700,2,FALSE)</f>
        <v>3585.62</v>
      </c>
      <c r="J754" s="16">
        <f t="shared" si="690"/>
        <v>-0.16759449709114715</v>
      </c>
      <c r="K754" s="17">
        <f t="shared" si="682"/>
        <v>0.44248641474519007</v>
      </c>
    </row>
    <row r="755" spans="1:11">
      <c r="A755" s="7">
        <v>44835</v>
      </c>
      <c r="B755" s="8">
        <v>1560</v>
      </c>
      <c r="C755" s="9">
        <f t="shared" si="662"/>
        <v>-3.2858028518288895E-2</v>
      </c>
      <c r="D755" s="9">
        <f t="shared" si="693"/>
        <v>-9.2495636998254804E-2</v>
      </c>
      <c r="E755" s="8">
        <v>1440</v>
      </c>
      <c r="F755" s="9">
        <f t="shared" si="663"/>
        <v>-2.0408163265306145E-2</v>
      </c>
      <c r="G755" s="8">
        <v>1379</v>
      </c>
      <c r="H755" s="16">
        <f t="shared" si="692"/>
        <v>-3.8354253835425345E-2</v>
      </c>
      <c r="I755" s="15">
        <f>VLOOKUP(A755,'SP500'!$E$2:$F$3700,2,FALSE)</f>
        <v>3871.98</v>
      </c>
      <c r="J755" s="16">
        <f t="shared" si="690"/>
        <v>-0.15924853106584036</v>
      </c>
      <c r="K755" s="17">
        <f t="shared" si="682"/>
        <v>0.59727064362517768</v>
      </c>
    </row>
    <row r="756" spans="1:11">
      <c r="A756" s="7">
        <v>44866</v>
      </c>
      <c r="B756" s="8">
        <v>1402</v>
      </c>
      <c r="C756" s="9">
        <f t="shared" si="662"/>
        <v>-0.10128205128205126</v>
      </c>
      <c r="D756" s="9">
        <f t="shared" si="693"/>
        <v>-0.20611551528878824</v>
      </c>
      <c r="E756" s="8">
        <v>1420</v>
      </c>
      <c r="F756" s="9">
        <f t="shared" si="663"/>
        <v>-1.388888888888884E-2</v>
      </c>
      <c r="G756" s="8">
        <v>1559</v>
      </c>
      <c r="H756" s="16">
        <f t="shared" si="692"/>
        <v>0.13052936910804935</v>
      </c>
      <c r="I756" s="15">
        <f>VLOOKUP(A756,'SP500'!$E$2:$F$3700,2,FALSE)</f>
        <v>4080.11</v>
      </c>
      <c r="J756" s="16">
        <f t="shared" si="690"/>
        <v>-0.1066104663893146</v>
      </c>
      <c r="K756" s="17">
        <f t="shared" si="682"/>
        <v>0.58659551422579936</v>
      </c>
    </row>
    <row r="757" spans="1:11">
      <c r="A757" s="7">
        <v>44896</v>
      </c>
      <c r="B757" s="8">
        <v>1400</v>
      </c>
      <c r="C757" s="9">
        <f t="shared" si="662"/>
        <v>-1.4265335235378318E-3</v>
      </c>
      <c r="D757" s="9">
        <f t="shared" si="693"/>
        <v>-0.26816518557239932</v>
      </c>
      <c r="E757" s="8">
        <v>1340</v>
      </c>
      <c r="F757" s="9">
        <f t="shared" si="663"/>
        <v>-5.633802816901412E-2</v>
      </c>
      <c r="G757" s="8">
        <v>1386</v>
      </c>
      <c r="H757" s="16">
        <f t="shared" si="692"/>
        <v>-0.11096856959589485</v>
      </c>
      <c r="I757" s="15">
        <f>VLOOKUP(A757,'SP500'!$E$2:$F$3700,2,FALSE)</f>
        <v>3839.5</v>
      </c>
      <c r="J757" s="16">
        <f t="shared" si="690"/>
        <v>-0.19442824232404154</v>
      </c>
      <c r="K757" s="17">
        <f t="shared" si="682"/>
        <v>0.66360715605633191</v>
      </c>
    </row>
    <row r="758" spans="1:11">
      <c r="A758" s="7">
        <v>44927</v>
      </c>
      <c r="B758" s="8">
        <v>1443</v>
      </c>
      <c r="C758" s="9">
        <f t="shared" si="662"/>
        <v>3.0714285714285694E-2</v>
      </c>
      <c r="D758" s="9">
        <f t="shared" si="693"/>
        <v>-0.24647519582245436</v>
      </c>
      <c r="E758" s="8">
        <v>1361</v>
      </c>
      <c r="F758" s="9">
        <f t="shared" si="663"/>
        <v>1.5671641791044744E-2</v>
      </c>
      <c r="G758" s="8">
        <v>1389</v>
      </c>
      <c r="H758" s="16">
        <f t="shared" si="692"/>
        <v>2.1645021645022577E-3</v>
      </c>
      <c r="I758" s="15">
        <f>VLOOKUP(A758,'SP500'!$E$2:$F$3700,2,FALSE)</f>
        <v>4076.6</v>
      </c>
      <c r="J758" s="16">
        <f t="shared" si="690"/>
        <v>-9.7208534951445658E-2</v>
      </c>
      <c r="K758" s="17">
        <f t="shared" si="682"/>
        <v>0.60671215875560702</v>
      </c>
    </row>
    <row r="759" spans="1:11">
      <c r="A759" s="7">
        <v>44958</v>
      </c>
      <c r="B759" s="8">
        <v>1620</v>
      </c>
      <c r="C759" s="9">
        <f t="shared" si="662"/>
        <v>0.12266112266112272</v>
      </c>
      <c r="D759" s="9">
        <f t="shared" si="693"/>
        <v>-0.12903225806451613</v>
      </c>
      <c r="E759" s="8">
        <v>1404</v>
      </c>
      <c r="F759" s="9">
        <f t="shared" si="663"/>
        <v>3.1594415870683346E-2</v>
      </c>
      <c r="G759" s="8">
        <v>1540</v>
      </c>
      <c r="H759" s="16">
        <f t="shared" si="692"/>
        <v>0.10871130309575228</v>
      </c>
      <c r="I759" s="15">
        <f>VLOOKUP(A759,'SP500'!$E$2:$F$3700,2,FALSE)</f>
        <v>3970.15</v>
      </c>
      <c r="J759" s="16">
        <f t="shared" si="690"/>
        <v>-9.2317224287484456E-2</v>
      </c>
      <c r="K759" s="17">
        <f t="shared" si="682"/>
        <v>0.65043366914365885</v>
      </c>
    </row>
    <row r="760" spans="1:11">
      <c r="A760" s="7">
        <v>44986</v>
      </c>
      <c r="B760" s="8">
        <v>1493</v>
      </c>
      <c r="C760" s="9">
        <f t="shared" si="662"/>
        <v>-7.8395061728395055E-2</v>
      </c>
      <c r="D760" s="9">
        <f t="shared" si="693"/>
        <v>-0.2054284193720064</v>
      </c>
      <c r="E760" s="8">
        <v>1342</v>
      </c>
      <c r="F760" s="9">
        <f t="shared" si="663"/>
        <v>-4.4159544159544151E-2</v>
      </c>
      <c r="G760" s="8">
        <v>1516</v>
      </c>
      <c r="H760" s="16">
        <f t="shared" si="692"/>
        <v>-1.558441558441559E-2</v>
      </c>
      <c r="I760" s="15">
        <f>VLOOKUP(A760,'SP500'!$E$2:$F$3700,2,FALSE)</f>
        <v>4109.3100000000004</v>
      </c>
      <c r="J760" s="16">
        <f t="shared" si="690"/>
        <v>-9.2949644734140913E-2</v>
      </c>
      <c r="K760" s="17">
        <f t="shared" si="682"/>
        <v>0.57854430458187267</v>
      </c>
    </row>
    <row r="761" spans="1:11">
      <c r="A761" s="7">
        <v>45017</v>
      </c>
      <c r="B761" s="8">
        <v>1470</v>
      </c>
      <c r="C761" s="9">
        <f t="shared" si="662"/>
        <v>-1.5405224380442117E-2</v>
      </c>
      <c r="D761" s="9">
        <f t="shared" si="693"/>
        <v>-0.19891008174386926</v>
      </c>
      <c r="E761" s="8">
        <v>1368</v>
      </c>
      <c r="F761" s="9">
        <f t="shared" si="663"/>
        <v>1.9374068554396384E-2</v>
      </c>
      <c r="G761" s="8">
        <v>1416</v>
      </c>
      <c r="H761" s="16">
        <f t="shared" si="692"/>
        <v>-6.5963060686015873E-2</v>
      </c>
      <c r="I761" s="15">
        <f>VLOOKUP(A761,'SP500'!$E$2:$F$3700,2,FALSE)</f>
        <v>4169.4799999999996</v>
      </c>
      <c r="J761" s="16">
        <f t="shared" si="690"/>
        <v>9.0877628614229877E-3</v>
      </c>
      <c r="K761" s="17">
        <f t="shared" si="682"/>
        <v>0.27673823637074141</v>
      </c>
    </row>
    <row r="762" spans="1:11">
      <c r="A762" s="7">
        <v>45047</v>
      </c>
      <c r="B762" s="8">
        <v>1532</v>
      </c>
      <c r="C762" s="9">
        <f t="shared" si="662"/>
        <v>4.2176870748299233E-2</v>
      </c>
      <c r="D762" s="9">
        <f t="shared" si="693"/>
        <v>-0.10514018691588789</v>
      </c>
      <c r="E762" s="8">
        <v>1583</v>
      </c>
      <c r="F762" s="9">
        <f t="shared" si="663"/>
        <v>0.15716374269005851</v>
      </c>
      <c r="G762" s="8">
        <v>1499</v>
      </c>
      <c r="H762" s="16">
        <f t="shared" si="692"/>
        <v>5.8615819209039577E-2</v>
      </c>
      <c r="I762" s="15">
        <f>VLOOKUP(A762,'SP500'!$E$2:$F$3700,2,FALSE)</f>
        <v>4179.83</v>
      </c>
      <c r="J762" s="16">
        <f t="shared" si="690"/>
        <v>1.1538787314110177E-2</v>
      </c>
      <c r="K762" s="17">
        <f t="shared" si="682"/>
        <v>0.13396882593247619</v>
      </c>
    </row>
    <row r="763" spans="1:11">
      <c r="A763" s="7">
        <v>45078</v>
      </c>
      <c r="B763" s="8">
        <v>1493</v>
      </c>
      <c r="C763" s="9">
        <f t="shared" si="662"/>
        <v>-2.5456919060052208E-2</v>
      </c>
      <c r="D763" s="9">
        <f t="shared" si="693"/>
        <v>-0.14441260744985673</v>
      </c>
      <c r="E763" s="8">
        <v>1415</v>
      </c>
      <c r="F763" s="9">
        <f t="shared" si="663"/>
        <v>-0.10612760581174985</v>
      </c>
      <c r="G763" s="8">
        <v>1480</v>
      </c>
      <c r="H763" s="16">
        <f t="shared" si="692"/>
        <v>-1.2675116744496284E-2</v>
      </c>
      <c r="I763" s="15">
        <f>VLOOKUP(A763,'SP500'!$E$2:$F$3700,2,FALSE)</f>
        <v>4450.38</v>
      </c>
      <c r="J763" s="16">
        <f t="shared" si="690"/>
        <v>0.17567588987103022</v>
      </c>
      <c r="K763" s="17">
        <f t="shared" si="682"/>
        <v>-3.6360100517483847E-2</v>
      </c>
    </row>
    <row r="764" spans="1:11">
      <c r="A764" s="7">
        <v>45108</v>
      </c>
      <c r="B764" s="8">
        <v>1501</v>
      </c>
      <c r="C764" s="9">
        <f t="shared" si="662"/>
        <v>5.3583389149363114E-3</v>
      </c>
      <c r="D764" s="9">
        <f t="shared" si="693"/>
        <v>-0.12681791739383363</v>
      </c>
      <c r="E764" s="8">
        <v>1473</v>
      </c>
      <c r="F764" s="9">
        <f t="shared" si="663"/>
        <v>4.0989399293286155E-2</v>
      </c>
      <c r="G764" s="8">
        <v>1343</v>
      </c>
      <c r="H764" s="16">
        <f t="shared" si="692"/>
        <v>-9.2567567567567566E-2</v>
      </c>
      <c r="I764" s="15">
        <f>VLOOKUP(A764,'SP500'!$E$2:$F$3700,2,FALSE)</f>
        <v>4588.96</v>
      </c>
      <c r="J764" s="16">
        <f t="shared" si="690"/>
        <v>0.11105031365836293</v>
      </c>
      <c r="K764" s="17">
        <f t="shared" si="682"/>
        <v>5.1079214603906832E-2</v>
      </c>
    </row>
    <row r="765" spans="1:11">
      <c r="A765" s="7">
        <v>45139</v>
      </c>
      <c r="B765" s="8">
        <v>1578</v>
      </c>
      <c r="C765" s="9">
        <f t="shared" si="662"/>
        <v>5.1299133910726269E-2</v>
      </c>
      <c r="D765" s="9">
        <f t="shared" si="693"/>
        <v>2.3346303501945442E-2</v>
      </c>
      <c r="E765" s="8">
        <v>1305</v>
      </c>
      <c r="F765" s="9">
        <f t="shared" si="663"/>
        <v>-0.11405295315682284</v>
      </c>
      <c r="G765" s="8">
        <v>1373</v>
      </c>
      <c r="H765" s="16">
        <f t="shared" si="692"/>
        <v>2.2338049143708183E-2</v>
      </c>
      <c r="I765" s="15">
        <f>VLOOKUP(A765,'SP500'!$E$2:$F$3700,2,FALSE)</f>
        <v>4507.66</v>
      </c>
      <c r="J765" s="16">
        <f t="shared" si="690"/>
        <v>0.13973704171934265</v>
      </c>
      <c r="K765" s="17">
        <f t="shared" si="682"/>
        <v>0.30757968409113184</v>
      </c>
    </row>
    <row r="766" spans="1:11">
      <c r="A766" s="7">
        <v>45170</v>
      </c>
      <c r="B766" s="8">
        <v>1515</v>
      </c>
      <c r="C766" s="9">
        <f t="shared" si="662"/>
        <v>-3.9923954372623527E-2</v>
      </c>
      <c r="D766" s="9">
        <f t="shared" si="693"/>
        <v>-6.0756354618722863E-2</v>
      </c>
      <c r="E766" s="8">
        <v>1363</v>
      </c>
      <c r="F766" s="9">
        <f t="shared" si="663"/>
        <v>4.4444444444444509E-2</v>
      </c>
      <c r="G766" s="8">
        <v>1466</v>
      </c>
      <c r="H766" s="16">
        <f t="shared" si="692"/>
        <v>6.7734887108521491E-2</v>
      </c>
      <c r="I766" s="15">
        <f>VLOOKUP(A766,'SP500'!$E$2:$F$3700,2,FALSE)</f>
        <v>4288.05</v>
      </c>
      <c r="J766" s="16">
        <f t="shared" si="690"/>
        <v>0.19590196395602444</v>
      </c>
      <c r="K766" s="17">
        <f t="shared" si="682"/>
        <v>0.39583639365660961</v>
      </c>
    </row>
    <row r="767" spans="1:11">
      <c r="A767" s="7">
        <v>45200</v>
      </c>
      <c r="B767" s="8">
        <v>1534</v>
      </c>
      <c r="C767" s="9">
        <f t="shared" si="662"/>
        <v>1.2541254125412626E-2</v>
      </c>
      <c r="D767" s="9">
        <f t="shared" si="693"/>
        <v>-1.6666666666666718E-2</v>
      </c>
      <c r="E767" s="8">
        <v>1365</v>
      </c>
      <c r="F767" s="9">
        <f t="shared" si="663"/>
        <v>1.4673514306675628E-3</v>
      </c>
      <c r="G767" s="8">
        <v>1382</v>
      </c>
      <c r="H767" s="16">
        <f t="shared" si="692"/>
        <v>-5.7298772169167789E-2</v>
      </c>
      <c r="I767" s="15">
        <f>VLOOKUP(A767,'SP500'!$E$2:$F$3700,2,FALSE)</f>
        <v>4193.8</v>
      </c>
      <c r="J767" s="16">
        <f t="shared" si="690"/>
        <v>8.3115098735014215E-2</v>
      </c>
      <c r="K767" s="17">
        <f>CORREL(J755:J767,D755:D767)</f>
        <v>0.64258963246200995</v>
      </c>
    </row>
    <row r="768" spans="1:11">
      <c r="A768" s="7">
        <v>45231</v>
      </c>
      <c r="B768" s="8">
        <v>1508</v>
      </c>
      <c r="C768" s="9">
        <f t="shared" si="662"/>
        <v>-1.6949152542372836E-2</v>
      </c>
      <c r="D768" s="9">
        <f t="shared" si="693"/>
        <v>7.5606276747503642E-2</v>
      </c>
      <c r="E768" s="8">
        <v>1510</v>
      </c>
      <c r="F768" s="9">
        <f t="shared" si="663"/>
        <v>0.10622710622710629</v>
      </c>
      <c r="G768" s="8">
        <v>1466</v>
      </c>
      <c r="H768" s="16">
        <f t="shared" si="692"/>
        <v>6.0781476121563038E-2</v>
      </c>
      <c r="I768" s="15">
        <f>VLOOKUP(A768,'SP500'!$E$2:$F$3700,2,FALSE)</f>
        <v>4567.8</v>
      </c>
      <c r="J768" s="16">
        <f t="shared" si="690"/>
        <v>0.1195286401592115</v>
      </c>
      <c r="K768" s="17">
        <f>CORREL(J756:J768,D756:D768)</f>
        <v>0.73784667763745926</v>
      </c>
    </row>
    <row r="769" spans="1:11">
      <c r="A769" s="7">
        <v>45261</v>
      </c>
      <c r="B769" s="8">
        <v>1530</v>
      </c>
      <c r="C769" s="9">
        <f t="shared" si="662"/>
        <v>1.458885941644561E-2</v>
      </c>
      <c r="D769" s="9">
        <f t="shared" si="693"/>
        <v>9.2857142857142749E-2</v>
      </c>
      <c r="E769" s="8">
        <v>1568</v>
      </c>
      <c r="F769" s="9">
        <f t="shared" si="663"/>
        <v>3.8410596026489996E-2</v>
      </c>
      <c r="G769" s="8">
        <v>1557</v>
      </c>
      <c r="H769" s="16">
        <f t="shared" si="692"/>
        <v>6.207366984993179E-2</v>
      </c>
      <c r="I769" s="15">
        <f>VLOOKUP(A769,'SP500'!$E$2:$F$3700,2,FALSE)</f>
        <v>4769.83</v>
      </c>
      <c r="J769" s="16">
        <f t="shared" si="690"/>
        <v>0.24230498762859742</v>
      </c>
      <c r="K769" s="17">
        <f>CORREL(J757:J769,D757:D769)</f>
        <v>0.77864416309121254</v>
      </c>
    </row>
    <row r="770" spans="1:11">
      <c r="A770" s="7">
        <v>45292</v>
      </c>
      <c r="B770" s="8">
        <v>1508</v>
      </c>
      <c r="C770" s="9">
        <f t="shared" si="662"/>
        <v>-1.437908496732021E-2</v>
      </c>
      <c r="D770" s="9">
        <f t="shared" si="693"/>
        <v>4.5045045045045029E-2</v>
      </c>
      <c r="E770" s="8">
        <v>1376</v>
      </c>
      <c r="F770" s="9">
        <f t="shared" si="663"/>
        <v>-0.12244897959183676</v>
      </c>
      <c r="G770" s="8">
        <v>1504</v>
      </c>
      <c r="H770" s="16">
        <f t="shared" si="692"/>
        <v>-3.4039820166987811E-2</v>
      </c>
      <c r="I770" s="15">
        <f>VLOOKUP(A770,'SP500'!$E$2:$F$3700,2,FALSE)</f>
        <v>4845.6499999999996</v>
      </c>
      <c r="J770" s="16">
        <f t="shared" si="690"/>
        <v>0.18864985527154965</v>
      </c>
      <c r="K770" s="17">
        <f t="shared" si="682"/>
        <v>0.74525086315870726</v>
      </c>
    </row>
    <row r="771" spans="1:11">
      <c r="A771" s="7">
        <v>45323</v>
      </c>
      <c r="B771" s="8">
        <v>1563</v>
      </c>
      <c r="C771" s="9">
        <f t="shared" si="662"/>
        <v>3.6472148541114136E-2</v>
      </c>
      <c r="D771" s="9">
        <f t="shared" si="693"/>
        <v>-3.5185185185185208E-2</v>
      </c>
      <c r="E771" s="8">
        <v>1546</v>
      </c>
      <c r="F771" s="9">
        <f t="shared" si="663"/>
        <v>0.12354651162790709</v>
      </c>
      <c r="G771" s="8">
        <v>1698</v>
      </c>
      <c r="H771" s="16">
        <f t="shared" si="692"/>
        <v>0.1289893617021276</v>
      </c>
      <c r="I771" s="15">
        <f>VLOOKUP(A771,'SP500'!$E$2:$F$3700,2,FALSE)</f>
        <v>5096.2700000000004</v>
      </c>
      <c r="J771" s="16">
        <f t="shared" si="690"/>
        <v>0.28364671360024185</v>
      </c>
      <c r="K771" s="17">
        <f t="shared" si="682"/>
        <v>0.64067171338878959</v>
      </c>
    </row>
    <row r="772" spans="1:11">
      <c r="A772" s="7">
        <v>45352</v>
      </c>
      <c r="B772" s="8">
        <v>1485</v>
      </c>
      <c r="C772" s="9">
        <f t="shared" ref="C772:C774" si="694">B772/B771-1</f>
        <v>-4.9904030710172798E-2</v>
      </c>
      <c r="D772" s="9">
        <f t="shared" si="693"/>
        <v>-5.3583389149364224E-3</v>
      </c>
      <c r="E772" s="8">
        <v>1299</v>
      </c>
      <c r="F772" s="9">
        <f t="shared" ref="F772:F774" si="695">E772/E771-1</f>
        <v>-0.15976714100905565</v>
      </c>
      <c r="G772" s="8">
        <v>1491</v>
      </c>
      <c r="H772" s="16">
        <f t="shared" si="692"/>
        <v>-0.12190812720848054</v>
      </c>
      <c r="I772" s="15">
        <f>VLOOKUP(A772,'SP500'!$E$2:$F$3700,2,FALSE)</f>
        <v>5254.35</v>
      </c>
      <c r="J772" s="16">
        <f t="shared" si="690"/>
        <v>0.27864532001722919</v>
      </c>
      <c r="K772" s="17">
        <f t="shared" si="682"/>
        <v>0.63309569056468618</v>
      </c>
    </row>
    <row r="773" spans="1:11">
      <c r="A773" s="7">
        <v>45383</v>
      </c>
      <c r="B773" s="8">
        <v>1440</v>
      </c>
      <c r="C773" s="9">
        <f t="shared" si="694"/>
        <v>-3.0303030303030276E-2</v>
      </c>
      <c r="D773" s="9">
        <f t="shared" si="693"/>
        <v>-2.0408163265306145E-2</v>
      </c>
      <c r="E773" s="8">
        <v>1352</v>
      </c>
      <c r="F773" s="9">
        <f t="shared" si="695"/>
        <v>4.0800615858352485E-2</v>
      </c>
      <c r="G773" s="8">
        <v>1652</v>
      </c>
      <c r="H773" s="16">
        <f t="shared" si="692"/>
        <v>0.107981220657277</v>
      </c>
      <c r="I773" s="15">
        <f>VLOOKUP(A773,'SP500'!$E$2:$F$3700,2,FALSE)</f>
        <v>5035.6899999999996</v>
      </c>
      <c r="J773" s="16">
        <f t="shared" si="690"/>
        <v>0.20775012711417262</v>
      </c>
      <c r="K773" s="17">
        <f t="shared" si="682"/>
        <v>0.49755816579544476</v>
      </c>
    </row>
    <row r="774" spans="1:11">
      <c r="A774" s="7">
        <v>45413</v>
      </c>
      <c r="B774" s="8">
        <v>1399</v>
      </c>
      <c r="C774" s="9">
        <f t="shared" si="694"/>
        <v>-2.8472222222222232E-2</v>
      </c>
      <c r="D774" s="9">
        <f t="shared" si="693"/>
        <v>-8.6814621409921688E-2</v>
      </c>
      <c r="E774" s="8">
        <v>1277</v>
      </c>
      <c r="F774" s="9">
        <f t="shared" si="695"/>
        <v>-5.5473372781065122E-2</v>
      </c>
      <c r="G774" s="8">
        <v>1514</v>
      </c>
      <c r="H774" s="16">
        <f t="shared" si="692"/>
        <v>-8.3535108958837756E-2</v>
      </c>
      <c r="I774" s="15">
        <f>VLOOKUP(A774,'SP500'!$E$2:$F$3700,2,FALSE)</f>
        <v>5277.51</v>
      </c>
      <c r="J774" s="16">
        <f t="shared" si="690"/>
        <v>0.26261355126883168</v>
      </c>
      <c r="K774" s="17">
        <f t="shared" si="682"/>
        <v>0.20850933610232908</v>
      </c>
    </row>
    <row r="775" spans="1:11">
      <c r="J775" s="6"/>
    </row>
  </sheetData>
  <conditionalFormatting sqref="B2:B77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:C1048576">
    <cfRule type="colorScale" priority="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1:D1048576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1:F1048576">
    <cfRule type="colorScale" priority="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1:H1048576">
    <cfRule type="colorScale" priority="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1:J775">
    <cfRule type="colorScale" priority="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K147:K77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17154-4AB4-4125-88FA-8DA22ED18031}">
  <dimension ref="A1:W301"/>
  <sheetViews>
    <sheetView zoomScale="50" zoomScaleNormal="50" workbookViewId="0">
      <selection activeCell="A3" sqref="A3"/>
    </sheetView>
  </sheetViews>
  <sheetFormatPr baseColWidth="10" defaultColWidth="12.59765625" defaultRowHeight="14.25"/>
  <cols>
    <col min="1" max="1" width="12.59765625" style="49"/>
    <col min="2" max="2" width="12.59765625" style="50"/>
    <col min="3" max="3" width="12.59765625" style="51"/>
    <col min="4" max="4" width="12.59765625" style="22"/>
    <col min="5" max="19" width="12.59765625" style="50"/>
    <col min="20" max="20" width="12.59765625" style="22"/>
    <col min="21" max="21" width="18.06640625" style="22" customWidth="1"/>
    <col min="22" max="16384" width="12.59765625" style="22"/>
  </cols>
  <sheetData>
    <row r="1" spans="1:23" ht="71.25" customHeight="1">
      <c r="A1" s="18" t="s">
        <v>0</v>
      </c>
      <c r="B1" s="19" t="s">
        <v>8</v>
      </c>
      <c r="C1" s="20" t="s">
        <v>10</v>
      </c>
      <c r="D1" s="20" t="s">
        <v>11</v>
      </c>
      <c r="E1" s="20" t="s">
        <v>12</v>
      </c>
      <c r="F1" s="21" t="s">
        <v>13</v>
      </c>
      <c r="G1" s="21" t="s">
        <v>14</v>
      </c>
      <c r="H1" s="20" t="s">
        <v>12</v>
      </c>
      <c r="I1" s="21" t="s">
        <v>13</v>
      </c>
      <c r="J1" s="21" t="s">
        <v>14</v>
      </c>
      <c r="K1" s="20" t="s">
        <v>12</v>
      </c>
      <c r="L1" s="21" t="s">
        <v>13</v>
      </c>
      <c r="M1" s="21" t="s">
        <v>14</v>
      </c>
      <c r="N1" s="20" t="s">
        <v>12</v>
      </c>
      <c r="O1" s="21" t="s">
        <v>13</v>
      </c>
      <c r="P1" s="21" t="s">
        <v>14</v>
      </c>
      <c r="Q1" s="20" t="s">
        <v>12</v>
      </c>
      <c r="R1" s="21" t="s">
        <v>13</v>
      </c>
      <c r="S1" s="21" t="s">
        <v>14</v>
      </c>
    </row>
    <row r="2" spans="1:23" ht="18.75" customHeight="1">
      <c r="A2" s="23"/>
      <c r="B2" s="24"/>
      <c r="C2" s="25"/>
      <c r="D2" s="25"/>
      <c r="E2" s="56" t="s">
        <v>15</v>
      </c>
      <c r="F2" s="56"/>
      <c r="G2" s="56"/>
      <c r="H2" s="57" t="s">
        <v>16</v>
      </c>
      <c r="I2" s="58"/>
      <c r="J2" s="59"/>
      <c r="K2" s="57" t="s">
        <v>17</v>
      </c>
      <c r="L2" s="58"/>
      <c r="M2" s="59"/>
      <c r="N2" s="57" t="s">
        <v>18</v>
      </c>
      <c r="O2" s="58"/>
      <c r="P2" s="59"/>
      <c r="Q2" s="57" t="s">
        <v>19</v>
      </c>
      <c r="R2" s="58"/>
      <c r="S2" s="59"/>
    </row>
    <row r="3" spans="1:23">
      <c r="A3" s="26">
        <v>18354</v>
      </c>
      <c r="B3" s="27">
        <v>17.29</v>
      </c>
      <c r="C3" s="28">
        <v>2346.1039999999998</v>
      </c>
      <c r="D3" s="28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U3" s="30" t="s">
        <v>20</v>
      </c>
      <c r="V3" s="31"/>
      <c r="W3" s="32"/>
    </row>
    <row r="4" spans="1:23">
      <c r="A4" s="26">
        <v>18445</v>
      </c>
      <c r="B4" s="27">
        <v>17.690000000000001</v>
      </c>
      <c r="C4" s="28">
        <v>2417.6819999999998</v>
      </c>
      <c r="D4" s="28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U4" s="34" t="s">
        <v>15</v>
      </c>
      <c r="V4" s="35">
        <f>AVERAGE(G:G)</f>
        <v>7.0952379724281242E-2</v>
      </c>
      <c r="W4" s="36"/>
    </row>
    <row r="5" spans="1:23">
      <c r="A5" s="26">
        <v>18537</v>
      </c>
      <c r="B5" s="27">
        <v>19.45</v>
      </c>
      <c r="C5" s="28">
        <v>2511.127</v>
      </c>
      <c r="D5" s="28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U5" s="34" t="s">
        <v>21</v>
      </c>
      <c r="V5" s="35">
        <f>AVERAGE(J:J)</f>
        <v>0.34055905302701334</v>
      </c>
      <c r="W5" s="36"/>
    </row>
    <row r="6" spans="1:23">
      <c r="A6" s="26">
        <v>18629</v>
      </c>
      <c r="B6" s="27">
        <v>20.41</v>
      </c>
      <c r="C6" s="28">
        <v>2559.2139999999999</v>
      </c>
      <c r="D6" s="28"/>
      <c r="E6" s="33"/>
      <c r="F6" s="33"/>
      <c r="G6" s="33"/>
      <c r="H6" s="33"/>
      <c r="I6" s="37"/>
      <c r="J6" s="33"/>
      <c r="K6" s="33"/>
      <c r="L6" s="37"/>
      <c r="M6" s="33"/>
      <c r="N6" s="33"/>
      <c r="O6" s="37"/>
      <c r="P6" s="33"/>
      <c r="Q6" s="33"/>
      <c r="R6" s="37"/>
      <c r="S6" s="33"/>
      <c r="U6" s="34" t="s">
        <v>22</v>
      </c>
      <c r="V6" s="35">
        <f>AVERAGE(M:M)</f>
        <v>0.49631986962128394</v>
      </c>
      <c r="W6" s="36"/>
    </row>
    <row r="7" spans="1:23">
      <c r="A7" s="26">
        <v>18719</v>
      </c>
      <c r="B7" s="27">
        <v>21.4</v>
      </c>
      <c r="C7" s="28">
        <v>2593.9670000000001</v>
      </c>
      <c r="D7" s="28"/>
      <c r="E7" s="37"/>
      <c r="F7" s="37"/>
      <c r="G7" s="33"/>
      <c r="H7" s="37"/>
      <c r="I7" s="37"/>
      <c r="J7" s="33"/>
      <c r="K7" s="37"/>
      <c r="L7" s="37"/>
      <c r="M7" s="33"/>
      <c r="N7" s="37"/>
      <c r="O7" s="37"/>
      <c r="P7" s="33"/>
      <c r="Q7" s="37"/>
      <c r="R7" s="37"/>
      <c r="S7" s="33"/>
      <c r="U7" s="34" t="s">
        <v>23</v>
      </c>
      <c r="V7" s="35">
        <f>AVERAGE(P:P)</f>
        <v>0.55504874117469871</v>
      </c>
      <c r="W7" s="36"/>
    </row>
    <row r="8" spans="1:23">
      <c r="A8" s="26">
        <v>18810</v>
      </c>
      <c r="B8" s="27">
        <v>20.96</v>
      </c>
      <c r="C8" s="28">
        <v>2638.8980000000001</v>
      </c>
      <c r="D8" s="28"/>
      <c r="E8" s="37"/>
      <c r="F8" s="37"/>
      <c r="G8" s="33"/>
      <c r="H8" s="37"/>
      <c r="I8" s="37"/>
      <c r="J8" s="33"/>
      <c r="K8" s="37"/>
      <c r="L8" s="37"/>
      <c r="M8" s="33"/>
      <c r="N8" s="37"/>
      <c r="O8" s="37"/>
      <c r="P8" s="33"/>
      <c r="Q8" s="37"/>
      <c r="R8" s="37"/>
      <c r="S8" s="33"/>
      <c r="U8" s="38" t="s">
        <v>24</v>
      </c>
      <c r="V8" s="39">
        <f>AVERAGE(S:S)</f>
        <v>0.53112539721650431</v>
      </c>
      <c r="W8" s="40"/>
    </row>
    <row r="9" spans="1:23">
      <c r="A9" s="26">
        <v>18902</v>
      </c>
      <c r="B9" s="27">
        <v>23.26</v>
      </c>
      <c r="C9" s="28">
        <v>2693.259</v>
      </c>
      <c r="D9" s="28"/>
      <c r="E9" s="37"/>
      <c r="F9" s="37"/>
      <c r="G9" s="33"/>
      <c r="H9" s="37"/>
      <c r="I9" s="37"/>
      <c r="J9" s="33"/>
      <c r="K9" s="37"/>
      <c r="L9" s="37"/>
      <c r="M9" s="33"/>
      <c r="N9" s="37"/>
      <c r="O9" s="37"/>
      <c r="P9" s="33"/>
      <c r="Q9" s="37"/>
      <c r="R9" s="37"/>
      <c r="S9" s="33"/>
    </row>
    <row r="10" spans="1:23">
      <c r="A10" s="26">
        <v>18994</v>
      </c>
      <c r="B10" s="27">
        <v>23.77</v>
      </c>
      <c r="C10" s="28">
        <v>2699.1559999999999</v>
      </c>
      <c r="D10" s="28"/>
      <c r="E10" s="37"/>
      <c r="F10" s="37"/>
      <c r="G10" s="33"/>
      <c r="H10" s="37"/>
      <c r="I10" s="37"/>
      <c r="J10" s="33"/>
      <c r="K10" s="37"/>
      <c r="L10" s="37"/>
      <c r="M10" s="33"/>
      <c r="N10" s="37"/>
      <c r="O10" s="37"/>
      <c r="P10" s="33"/>
      <c r="Q10" s="37"/>
      <c r="R10" s="37"/>
      <c r="S10" s="33"/>
    </row>
    <row r="11" spans="1:23">
      <c r="A11" s="26">
        <v>19085</v>
      </c>
      <c r="B11" s="27">
        <v>24.37</v>
      </c>
      <c r="C11" s="28">
        <v>2727.9540000000002</v>
      </c>
      <c r="D11" s="28"/>
      <c r="E11" s="37"/>
      <c r="F11" s="37"/>
      <c r="G11" s="33"/>
      <c r="H11" s="37"/>
      <c r="I11" s="37"/>
      <c r="J11" s="33"/>
      <c r="K11" s="37"/>
      <c r="L11" s="37"/>
      <c r="M11" s="33"/>
      <c r="N11" s="37"/>
      <c r="O11" s="37"/>
      <c r="P11" s="33"/>
      <c r="Q11" s="37"/>
      <c r="R11" s="37"/>
      <c r="S11" s="33"/>
    </row>
    <row r="12" spans="1:23">
      <c r="A12" s="26">
        <v>19176</v>
      </c>
      <c r="B12" s="27">
        <v>24.96</v>
      </c>
      <c r="C12" s="28">
        <v>2733.8</v>
      </c>
      <c r="D12" s="28"/>
      <c r="E12" s="37"/>
      <c r="F12" s="37"/>
      <c r="G12" s="33"/>
      <c r="H12" s="37"/>
      <c r="I12" s="37"/>
      <c r="J12" s="33"/>
      <c r="K12" s="37"/>
      <c r="L12" s="37"/>
      <c r="M12" s="33"/>
      <c r="N12" s="37"/>
      <c r="O12" s="37"/>
      <c r="P12" s="33"/>
      <c r="Q12" s="37"/>
      <c r="R12" s="37"/>
      <c r="S12" s="33"/>
    </row>
    <row r="13" spans="1:23">
      <c r="A13" s="26">
        <v>19268</v>
      </c>
      <c r="B13" s="27">
        <v>24.54</v>
      </c>
      <c r="C13" s="28">
        <v>2753.5169999999998</v>
      </c>
      <c r="D13" s="28"/>
      <c r="E13" s="37"/>
      <c r="F13" s="37"/>
      <c r="G13" s="33"/>
      <c r="H13" s="37"/>
      <c r="I13" s="37"/>
      <c r="J13" s="33"/>
      <c r="K13" s="37"/>
      <c r="L13" s="37"/>
      <c r="M13" s="33"/>
      <c r="N13" s="37"/>
      <c r="O13" s="37"/>
      <c r="P13" s="33"/>
      <c r="Q13" s="37"/>
      <c r="R13" s="37"/>
      <c r="S13" s="33"/>
    </row>
    <row r="14" spans="1:23">
      <c r="A14" s="26">
        <v>19360</v>
      </c>
      <c r="B14" s="27">
        <v>26.57</v>
      </c>
      <c r="C14" s="28">
        <v>2843.9409999999998</v>
      </c>
      <c r="D14" s="28"/>
      <c r="E14" s="37"/>
      <c r="F14" s="37"/>
      <c r="G14" s="33"/>
      <c r="H14" s="37"/>
      <c r="I14" s="37"/>
      <c r="J14" s="33"/>
      <c r="K14" s="37"/>
      <c r="L14" s="37"/>
      <c r="M14" s="33"/>
      <c r="N14" s="37"/>
      <c r="O14" s="37"/>
      <c r="P14" s="33"/>
      <c r="Q14" s="37"/>
      <c r="R14" s="37"/>
      <c r="S14" s="33"/>
    </row>
    <row r="15" spans="1:23">
      <c r="A15" s="26">
        <v>19450</v>
      </c>
      <c r="B15" s="27">
        <v>25.29</v>
      </c>
      <c r="C15" s="28">
        <v>2896.8110000000001</v>
      </c>
      <c r="D15" s="28"/>
      <c r="E15" s="37"/>
      <c r="F15" s="37"/>
      <c r="G15" s="33"/>
      <c r="H15" s="37"/>
      <c r="I15" s="37"/>
      <c r="J15" s="33"/>
      <c r="K15" s="37"/>
      <c r="L15" s="37"/>
      <c r="M15" s="33"/>
      <c r="N15" s="37"/>
      <c r="O15" s="37"/>
      <c r="P15" s="33"/>
      <c r="Q15" s="37"/>
      <c r="R15" s="37"/>
      <c r="S15" s="33"/>
    </row>
    <row r="16" spans="1:23">
      <c r="A16" s="26">
        <v>19541</v>
      </c>
      <c r="B16" s="27">
        <v>24.14</v>
      </c>
      <c r="C16" s="28">
        <v>2919.2060000000001</v>
      </c>
      <c r="D16" s="28"/>
      <c r="E16" s="37"/>
      <c r="F16" s="37"/>
      <c r="G16" s="33"/>
      <c r="H16" s="37"/>
      <c r="I16" s="37"/>
      <c r="J16" s="33"/>
      <c r="K16" s="37"/>
      <c r="L16" s="37"/>
      <c r="M16" s="33"/>
      <c r="N16" s="37"/>
      <c r="O16" s="37"/>
      <c r="P16" s="33"/>
      <c r="Q16" s="37"/>
      <c r="R16" s="37"/>
      <c r="S16" s="33"/>
    </row>
    <row r="17" spans="1:19">
      <c r="A17" s="26">
        <v>19633</v>
      </c>
      <c r="B17" s="27">
        <v>23.35</v>
      </c>
      <c r="C17" s="28">
        <v>2902.7849999999999</v>
      </c>
      <c r="D17" s="28"/>
      <c r="E17" s="37"/>
      <c r="F17" s="37"/>
      <c r="G17" s="33"/>
      <c r="H17" s="37"/>
      <c r="I17" s="37"/>
      <c r="J17" s="33"/>
      <c r="K17" s="37"/>
      <c r="L17" s="37"/>
      <c r="M17" s="33"/>
      <c r="N17" s="37"/>
      <c r="O17" s="37"/>
      <c r="P17" s="33"/>
      <c r="Q17" s="37"/>
      <c r="R17" s="37"/>
      <c r="S17" s="33"/>
    </row>
    <row r="18" spans="1:19">
      <c r="A18" s="26">
        <v>19725</v>
      </c>
      <c r="B18" s="27">
        <v>24.81</v>
      </c>
      <c r="C18" s="28">
        <v>2858.8449999999998</v>
      </c>
      <c r="D18" s="28"/>
      <c r="E18" s="37"/>
      <c r="F18" s="37"/>
      <c r="G18" s="33"/>
      <c r="H18" s="37"/>
      <c r="I18" s="37"/>
      <c r="J18" s="33"/>
      <c r="K18" s="37"/>
      <c r="L18" s="37"/>
      <c r="M18" s="33"/>
      <c r="N18" s="37"/>
      <c r="O18" s="37"/>
      <c r="P18" s="33"/>
      <c r="Q18" s="37"/>
      <c r="R18" s="37"/>
      <c r="S18" s="33"/>
    </row>
    <row r="19" spans="1:19">
      <c r="A19" s="26">
        <v>19815</v>
      </c>
      <c r="B19" s="27">
        <v>26.94</v>
      </c>
      <c r="C19" s="28">
        <v>2845.192</v>
      </c>
      <c r="D19" s="28"/>
      <c r="E19" s="37"/>
      <c r="F19" s="37"/>
      <c r="G19" s="33"/>
      <c r="H19" s="37"/>
      <c r="I19" s="37"/>
      <c r="J19" s="33"/>
      <c r="K19" s="37"/>
      <c r="L19" s="37"/>
      <c r="M19" s="33"/>
      <c r="N19" s="37"/>
      <c r="O19" s="37"/>
      <c r="P19" s="33"/>
      <c r="Q19" s="37"/>
      <c r="R19" s="37"/>
      <c r="S19" s="33"/>
    </row>
    <row r="20" spans="1:19">
      <c r="A20" s="26">
        <v>19906</v>
      </c>
      <c r="B20" s="27">
        <v>29.21</v>
      </c>
      <c r="C20" s="28">
        <v>2848.3049999999998</v>
      </c>
      <c r="D20" s="28"/>
      <c r="E20" s="37"/>
      <c r="F20" s="37"/>
      <c r="G20" s="33"/>
      <c r="H20" s="37"/>
      <c r="I20" s="37"/>
      <c r="J20" s="33"/>
      <c r="K20" s="37"/>
      <c r="L20" s="37"/>
      <c r="M20" s="33"/>
      <c r="N20" s="37"/>
      <c r="O20" s="37"/>
      <c r="P20" s="33"/>
      <c r="Q20" s="37"/>
      <c r="R20" s="37"/>
      <c r="S20" s="33"/>
    </row>
    <row r="21" spans="1:19">
      <c r="A21" s="26">
        <v>19998</v>
      </c>
      <c r="B21" s="27">
        <v>32.31</v>
      </c>
      <c r="C21" s="28">
        <v>2880.482</v>
      </c>
      <c r="D21" s="28"/>
      <c r="E21" s="37"/>
      <c r="F21" s="37"/>
      <c r="G21" s="33"/>
      <c r="H21" s="37"/>
      <c r="I21" s="37"/>
      <c r="J21" s="33"/>
      <c r="K21" s="37"/>
      <c r="L21" s="37"/>
      <c r="M21" s="33"/>
      <c r="N21" s="37"/>
      <c r="O21" s="37"/>
      <c r="P21" s="33"/>
      <c r="Q21" s="37"/>
      <c r="R21" s="37"/>
      <c r="S21" s="33"/>
    </row>
    <row r="22" spans="1:19">
      <c r="A22" s="26">
        <v>20090</v>
      </c>
      <c r="B22" s="27">
        <v>35.979999999999997</v>
      </c>
      <c r="C22" s="28">
        <v>2936.8519999999999</v>
      </c>
      <c r="D22" s="28"/>
      <c r="E22" s="37"/>
      <c r="F22" s="37"/>
      <c r="G22" s="33"/>
      <c r="H22" s="37"/>
      <c r="I22" s="37"/>
      <c r="J22" s="33"/>
      <c r="K22" s="37"/>
      <c r="L22" s="37"/>
      <c r="M22" s="33"/>
      <c r="N22" s="37"/>
      <c r="O22" s="37"/>
      <c r="P22" s="33"/>
      <c r="Q22" s="37"/>
      <c r="R22" s="37"/>
      <c r="S22" s="33"/>
    </row>
    <row r="23" spans="1:19">
      <c r="A23" s="26">
        <v>20180</v>
      </c>
      <c r="B23" s="27">
        <v>36.58</v>
      </c>
      <c r="C23" s="28">
        <v>3020.7460000000001</v>
      </c>
      <c r="D23" s="28"/>
      <c r="E23" s="37"/>
      <c r="F23" s="37"/>
      <c r="G23" s="33"/>
      <c r="H23" s="37"/>
      <c r="I23" s="37"/>
      <c r="J23" s="33"/>
      <c r="K23" s="37"/>
      <c r="L23" s="37"/>
      <c r="M23" s="33"/>
      <c r="N23" s="37"/>
      <c r="O23" s="37"/>
      <c r="P23" s="33"/>
      <c r="Q23" s="37"/>
      <c r="R23" s="37"/>
      <c r="S23" s="33"/>
    </row>
    <row r="24" spans="1:19">
      <c r="A24" s="26">
        <v>20271</v>
      </c>
      <c r="B24" s="27">
        <v>41.03</v>
      </c>
      <c r="C24" s="28">
        <v>3069.91</v>
      </c>
      <c r="D24" s="28"/>
      <c r="E24" s="37"/>
      <c r="F24" s="37"/>
      <c r="G24" s="33"/>
      <c r="H24" s="37"/>
      <c r="I24" s="37"/>
      <c r="J24" s="33"/>
      <c r="K24" s="37"/>
      <c r="L24" s="37"/>
      <c r="M24" s="33"/>
      <c r="N24" s="37"/>
      <c r="O24" s="37"/>
      <c r="P24" s="33"/>
      <c r="Q24" s="37"/>
      <c r="R24" s="37"/>
      <c r="S24" s="33"/>
    </row>
    <row r="25" spans="1:19">
      <c r="A25" s="26">
        <v>20363</v>
      </c>
      <c r="B25" s="27">
        <v>43.67</v>
      </c>
      <c r="C25" s="28">
        <v>3111.3789999999999</v>
      </c>
      <c r="D25" s="28"/>
      <c r="E25" s="37"/>
      <c r="F25" s="37"/>
      <c r="G25" s="33"/>
      <c r="H25" s="37"/>
      <c r="I25" s="37"/>
      <c r="J25" s="33"/>
      <c r="K25" s="37"/>
      <c r="L25" s="37"/>
      <c r="M25" s="33"/>
      <c r="N25" s="37"/>
      <c r="O25" s="37"/>
      <c r="P25" s="33"/>
      <c r="Q25" s="37"/>
      <c r="R25" s="37"/>
      <c r="S25" s="33"/>
    </row>
    <row r="26" spans="1:19">
      <c r="A26" s="26">
        <v>20455</v>
      </c>
      <c r="B26" s="27">
        <v>45.48</v>
      </c>
      <c r="C26" s="28">
        <v>3130.0680000000002</v>
      </c>
      <c r="D26" s="28"/>
      <c r="E26" s="37"/>
      <c r="F26" s="37"/>
      <c r="G26" s="33"/>
      <c r="H26" s="37"/>
      <c r="I26" s="37"/>
      <c r="J26" s="33"/>
      <c r="K26" s="37"/>
      <c r="L26" s="37"/>
      <c r="M26" s="33"/>
      <c r="N26" s="37"/>
      <c r="O26" s="37"/>
      <c r="P26" s="33"/>
      <c r="Q26" s="37"/>
      <c r="R26" s="37"/>
      <c r="S26" s="33"/>
    </row>
    <row r="27" spans="1:19">
      <c r="A27" s="26">
        <v>20546</v>
      </c>
      <c r="B27" s="27">
        <v>48.48</v>
      </c>
      <c r="C27" s="28">
        <v>3117.922</v>
      </c>
      <c r="D27" s="28"/>
      <c r="E27" s="37"/>
      <c r="F27" s="37"/>
      <c r="G27" s="33"/>
      <c r="H27" s="37"/>
      <c r="I27" s="37"/>
      <c r="J27" s="33"/>
      <c r="K27" s="37"/>
      <c r="L27" s="37"/>
      <c r="M27" s="33"/>
      <c r="N27" s="37"/>
      <c r="O27" s="37"/>
      <c r="P27" s="33"/>
      <c r="Q27" s="37"/>
      <c r="R27" s="37"/>
      <c r="S27" s="33"/>
    </row>
    <row r="28" spans="1:19">
      <c r="A28" s="26">
        <v>20637</v>
      </c>
      <c r="B28" s="27">
        <v>46.97</v>
      </c>
      <c r="C28" s="28">
        <v>3143.694</v>
      </c>
      <c r="D28" s="28"/>
      <c r="E28" s="37"/>
      <c r="F28" s="37"/>
      <c r="G28" s="33"/>
      <c r="H28" s="37"/>
      <c r="I28" s="37"/>
      <c r="J28" s="33"/>
      <c r="K28" s="37"/>
      <c r="L28" s="37"/>
      <c r="M28" s="33"/>
      <c r="N28" s="37"/>
      <c r="O28" s="37"/>
      <c r="P28" s="33"/>
      <c r="Q28" s="37"/>
      <c r="R28" s="37"/>
      <c r="S28" s="33"/>
    </row>
    <row r="29" spans="1:19">
      <c r="A29" s="26">
        <v>20729</v>
      </c>
      <c r="B29" s="27">
        <v>45.35</v>
      </c>
      <c r="C29" s="28">
        <v>3140.8739999999998</v>
      </c>
      <c r="D29" s="28"/>
      <c r="E29" s="37"/>
      <c r="F29" s="37"/>
      <c r="G29" s="33"/>
      <c r="H29" s="37"/>
      <c r="I29" s="37"/>
      <c r="J29" s="33"/>
      <c r="K29" s="37"/>
      <c r="L29" s="37"/>
      <c r="M29" s="33"/>
      <c r="N29" s="37"/>
      <c r="O29" s="37"/>
      <c r="P29" s="33"/>
      <c r="Q29" s="37"/>
      <c r="R29" s="37"/>
      <c r="S29" s="33"/>
    </row>
    <row r="30" spans="1:19">
      <c r="A30" s="26">
        <v>20821</v>
      </c>
      <c r="B30" s="27">
        <v>46.67</v>
      </c>
      <c r="C30" s="28">
        <v>3192.57</v>
      </c>
      <c r="D30" s="28"/>
      <c r="E30" s="37"/>
      <c r="F30" s="37"/>
      <c r="G30" s="33"/>
      <c r="H30" s="37"/>
      <c r="I30" s="37"/>
      <c r="J30" s="33"/>
      <c r="K30" s="37"/>
      <c r="L30" s="37"/>
      <c r="M30" s="33"/>
      <c r="N30" s="37"/>
      <c r="O30" s="37"/>
      <c r="P30" s="33"/>
      <c r="Q30" s="37"/>
      <c r="R30" s="37"/>
      <c r="S30" s="33"/>
    </row>
    <row r="31" spans="1:19">
      <c r="A31" s="26">
        <v>20911</v>
      </c>
      <c r="B31" s="27">
        <v>44.11</v>
      </c>
      <c r="C31" s="28">
        <v>3213.011</v>
      </c>
      <c r="D31" s="28"/>
      <c r="E31" s="37"/>
      <c r="F31" s="37"/>
      <c r="G31" s="33"/>
      <c r="H31" s="37"/>
      <c r="I31" s="37"/>
      <c r="J31" s="33"/>
      <c r="K31" s="37"/>
      <c r="L31" s="37"/>
      <c r="M31" s="33"/>
      <c r="N31" s="37"/>
      <c r="O31" s="37"/>
      <c r="P31" s="33"/>
      <c r="Q31" s="37"/>
      <c r="R31" s="37"/>
      <c r="S31" s="33"/>
    </row>
    <row r="32" spans="1:19">
      <c r="A32" s="26">
        <v>21002</v>
      </c>
      <c r="B32" s="27">
        <v>47.37</v>
      </c>
      <c r="C32" s="28">
        <v>3205.97</v>
      </c>
      <c r="D32" s="28"/>
      <c r="E32" s="37"/>
      <c r="F32" s="37"/>
      <c r="G32" s="33"/>
      <c r="H32" s="37"/>
      <c r="I32" s="37"/>
      <c r="J32" s="33"/>
      <c r="K32" s="37"/>
      <c r="L32" s="37"/>
      <c r="M32" s="33"/>
      <c r="N32" s="37"/>
      <c r="O32" s="37"/>
      <c r="P32" s="33"/>
      <c r="Q32" s="37"/>
      <c r="R32" s="37"/>
      <c r="S32" s="33"/>
    </row>
    <row r="33" spans="1:19">
      <c r="A33" s="26">
        <v>21094</v>
      </c>
      <c r="B33" s="27">
        <v>42.42</v>
      </c>
      <c r="C33" s="28">
        <v>3237.386</v>
      </c>
      <c r="D33" s="28"/>
      <c r="E33" s="37"/>
      <c r="F33" s="37"/>
      <c r="G33" s="33"/>
      <c r="H33" s="37"/>
      <c r="I33" s="37"/>
      <c r="J33" s="33"/>
      <c r="K33" s="37"/>
      <c r="L33" s="37"/>
      <c r="M33" s="33"/>
      <c r="N33" s="37"/>
      <c r="O33" s="37"/>
      <c r="P33" s="33"/>
      <c r="Q33" s="37"/>
      <c r="R33" s="37"/>
      <c r="S33" s="33"/>
    </row>
    <row r="34" spans="1:19">
      <c r="A34" s="26">
        <v>21186</v>
      </c>
      <c r="B34" s="27">
        <v>39.99</v>
      </c>
      <c r="C34" s="28">
        <v>3203.8939999999998</v>
      </c>
      <c r="D34" s="28"/>
      <c r="E34" s="37"/>
      <c r="F34" s="37"/>
      <c r="G34" s="33"/>
      <c r="H34" s="37"/>
      <c r="I34" s="37"/>
      <c r="J34" s="33"/>
      <c r="K34" s="37"/>
      <c r="L34" s="37"/>
      <c r="M34" s="33"/>
      <c r="N34" s="37"/>
      <c r="O34" s="37"/>
      <c r="P34" s="33"/>
      <c r="Q34" s="37"/>
      <c r="R34" s="37"/>
      <c r="S34" s="33"/>
    </row>
    <row r="35" spans="1:19">
      <c r="A35" s="26">
        <v>21276</v>
      </c>
      <c r="B35" s="27">
        <v>42.1</v>
      </c>
      <c r="C35" s="28">
        <v>3120.7240000000002</v>
      </c>
      <c r="D35" s="28"/>
      <c r="E35" s="37"/>
      <c r="F35" s="37"/>
      <c r="G35" s="33"/>
      <c r="H35" s="37"/>
      <c r="I35" s="37"/>
      <c r="J35" s="33"/>
      <c r="K35" s="37"/>
      <c r="L35" s="37"/>
      <c r="M35" s="33"/>
      <c r="N35" s="37"/>
      <c r="O35" s="37"/>
      <c r="P35" s="33"/>
      <c r="Q35" s="37"/>
      <c r="R35" s="37"/>
      <c r="S35" s="33"/>
    </row>
    <row r="36" spans="1:19">
      <c r="A36" s="26">
        <v>21367</v>
      </c>
      <c r="B36" s="27">
        <v>45.24</v>
      </c>
      <c r="C36" s="28">
        <v>3141.2240000000002</v>
      </c>
      <c r="D36" s="28"/>
      <c r="E36" s="37"/>
      <c r="F36" s="37"/>
      <c r="G36" s="33"/>
      <c r="H36" s="37"/>
      <c r="I36" s="37"/>
      <c r="J36" s="33"/>
      <c r="K36" s="37"/>
      <c r="L36" s="37"/>
      <c r="M36" s="33"/>
      <c r="N36" s="37"/>
      <c r="O36" s="37"/>
      <c r="P36" s="33"/>
      <c r="Q36" s="37"/>
      <c r="R36" s="37"/>
      <c r="S36" s="33"/>
    </row>
    <row r="37" spans="1:19">
      <c r="A37" s="26">
        <v>21459</v>
      </c>
      <c r="B37" s="27">
        <v>50.06</v>
      </c>
      <c r="C37" s="28">
        <v>3213.884</v>
      </c>
      <c r="D37" s="28"/>
      <c r="E37" s="37"/>
      <c r="F37" s="37"/>
      <c r="G37" s="33"/>
      <c r="H37" s="37"/>
      <c r="I37" s="37"/>
      <c r="J37" s="33"/>
      <c r="K37" s="37"/>
      <c r="L37" s="37"/>
      <c r="M37" s="33"/>
      <c r="N37" s="37"/>
      <c r="O37" s="37"/>
      <c r="P37" s="33"/>
      <c r="Q37" s="37"/>
      <c r="R37" s="37"/>
      <c r="S37" s="33"/>
    </row>
    <row r="38" spans="1:19">
      <c r="A38" s="26">
        <v>21551</v>
      </c>
      <c r="B38" s="27">
        <v>55.21</v>
      </c>
      <c r="C38" s="28">
        <v>3289.0320000000002</v>
      </c>
      <c r="D38" s="28"/>
      <c r="E38" s="37"/>
      <c r="F38" s="37"/>
      <c r="G38" s="33"/>
      <c r="H38" s="37"/>
      <c r="I38" s="37"/>
      <c r="J38" s="33"/>
      <c r="K38" s="37"/>
      <c r="L38" s="37"/>
      <c r="M38" s="33"/>
      <c r="N38" s="37"/>
      <c r="O38" s="37"/>
      <c r="P38" s="33"/>
      <c r="Q38" s="37"/>
      <c r="R38" s="37"/>
      <c r="S38" s="33"/>
    </row>
    <row r="39" spans="1:19">
      <c r="A39" s="26">
        <v>21641</v>
      </c>
      <c r="B39" s="27">
        <v>55.44</v>
      </c>
      <c r="C39" s="28">
        <v>3352.1289999999999</v>
      </c>
      <c r="D39" s="28"/>
      <c r="E39" s="37"/>
      <c r="F39" s="37"/>
      <c r="G39" s="33"/>
      <c r="H39" s="37"/>
      <c r="I39" s="37"/>
      <c r="J39" s="33"/>
      <c r="K39" s="37"/>
      <c r="L39" s="37"/>
      <c r="M39" s="33"/>
      <c r="N39" s="37"/>
      <c r="O39" s="37"/>
      <c r="P39" s="33"/>
      <c r="Q39" s="37"/>
      <c r="R39" s="37"/>
      <c r="S39" s="33"/>
    </row>
    <row r="40" spans="1:19">
      <c r="A40" s="26">
        <v>21732</v>
      </c>
      <c r="B40" s="27">
        <v>58.47</v>
      </c>
      <c r="C40" s="28">
        <v>3427.6669999999999</v>
      </c>
      <c r="D40" s="28"/>
      <c r="E40" s="37"/>
      <c r="F40" s="37"/>
      <c r="G40" s="33"/>
      <c r="H40" s="37"/>
      <c r="I40" s="37"/>
      <c r="J40" s="33"/>
      <c r="K40" s="37"/>
      <c r="L40" s="37"/>
      <c r="M40" s="33"/>
      <c r="N40" s="37"/>
      <c r="O40" s="37"/>
      <c r="P40" s="33"/>
      <c r="Q40" s="37"/>
      <c r="R40" s="37"/>
      <c r="S40" s="33"/>
    </row>
    <row r="41" spans="1:19">
      <c r="A41" s="26">
        <v>21824</v>
      </c>
      <c r="B41" s="27">
        <v>56.88</v>
      </c>
      <c r="C41" s="28">
        <v>3430.0569999999998</v>
      </c>
      <c r="D41" s="28"/>
      <c r="E41" s="37"/>
      <c r="F41" s="37"/>
      <c r="G41" s="33"/>
      <c r="H41" s="37"/>
      <c r="I41" s="37"/>
      <c r="J41" s="33"/>
      <c r="K41" s="37"/>
      <c r="L41" s="37"/>
      <c r="M41" s="33"/>
      <c r="N41" s="37"/>
      <c r="O41" s="37"/>
      <c r="P41" s="33"/>
      <c r="Q41" s="37"/>
      <c r="R41" s="37"/>
      <c r="S41" s="33"/>
    </row>
    <row r="42" spans="1:19">
      <c r="A42" s="26">
        <v>21916</v>
      </c>
      <c r="B42" s="27">
        <v>59.89</v>
      </c>
      <c r="C42" s="28">
        <v>3439.8319999999999</v>
      </c>
      <c r="D42" s="28">
        <f>VLOOKUP(A42,Data!$A$2:$B$259,2,FALSE)</f>
        <v>1045</v>
      </c>
      <c r="E42" s="37"/>
      <c r="F42" s="37"/>
      <c r="G42" s="33"/>
      <c r="H42" s="37"/>
      <c r="I42" s="37"/>
      <c r="J42" s="33"/>
      <c r="K42" s="37"/>
      <c r="L42" s="37"/>
      <c r="M42" s="33"/>
      <c r="N42" s="37"/>
      <c r="O42" s="37"/>
      <c r="P42" s="33"/>
      <c r="Q42" s="37"/>
      <c r="R42" s="37"/>
      <c r="S42" s="33"/>
    </row>
    <row r="43" spans="1:19">
      <c r="A43" s="26">
        <v>22007</v>
      </c>
      <c r="B43" s="27">
        <v>55.34</v>
      </c>
      <c r="C43" s="28">
        <v>3517.181</v>
      </c>
      <c r="D43" s="28">
        <f>VLOOKUP(A43,Data!$A$2:$B$259,2,FALSE)</f>
        <v>1009</v>
      </c>
      <c r="E43" s="37"/>
      <c r="F43" s="37"/>
      <c r="G43" s="33"/>
      <c r="H43" s="37"/>
      <c r="I43" s="37"/>
      <c r="J43" s="33"/>
      <c r="K43" s="37"/>
      <c r="L43" s="37"/>
      <c r="M43" s="33"/>
      <c r="N43" s="37"/>
      <c r="O43" s="37"/>
      <c r="P43" s="33"/>
      <c r="Q43" s="37"/>
      <c r="R43" s="37"/>
      <c r="S43" s="33"/>
    </row>
    <row r="44" spans="1:19">
      <c r="A44" s="26">
        <v>22098</v>
      </c>
      <c r="B44" s="27">
        <v>56.92</v>
      </c>
      <c r="C44" s="28">
        <v>3498.2460000000001</v>
      </c>
      <c r="D44" s="28">
        <f>VLOOKUP(A44,Data!$A$2:$B$259,2,FALSE)</f>
        <v>992</v>
      </c>
      <c r="E44" s="37"/>
      <c r="F44" s="37"/>
      <c r="G44" s="33"/>
      <c r="H44" s="37"/>
      <c r="I44" s="37"/>
      <c r="J44" s="33"/>
      <c r="K44" s="37"/>
      <c r="L44" s="37"/>
      <c r="M44" s="33"/>
      <c r="N44" s="37"/>
      <c r="O44" s="37"/>
      <c r="P44" s="33"/>
      <c r="Q44" s="37"/>
      <c r="R44" s="37"/>
      <c r="S44" s="33"/>
    </row>
    <row r="45" spans="1:19">
      <c r="A45" s="26">
        <v>22190</v>
      </c>
      <c r="B45" s="27">
        <v>53.52</v>
      </c>
      <c r="C45" s="28">
        <v>3515.3850000000002</v>
      </c>
      <c r="D45" s="28">
        <f>VLOOKUP(A45,Data!$A$2:$B$259,2,FALSE)</f>
        <v>967</v>
      </c>
      <c r="E45" s="37"/>
      <c r="F45" s="37"/>
      <c r="G45" s="33"/>
      <c r="H45" s="37"/>
      <c r="I45" s="37"/>
      <c r="J45" s="33"/>
      <c r="K45" s="37"/>
      <c r="L45" s="37"/>
      <c r="M45" s="33"/>
      <c r="N45" s="37"/>
      <c r="O45" s="37"/>
      <c r="P45" s="33"/>
      <c r="Q45" s="37"/>
      <c r="R45" s="37"/>
      <c r="S45" s="33"/>
    </row>
    <row r="46" spans="1:19">
      <c r="A46" s="26">
        <v>22282</v>
      </c>
      <c r="B46" s="27">
        <v>58.11</v>
      </c>
      <c r="C46" s="28">
        <v>3470.2779999999998</v>
      </c>
      <c r="D46" s="28">
        <f>VLOOKUP(A46,Data!$A$2:$B$259,2,FALSE)</f>
        <v>977</v>
      </c>
      <c r="E46" s="37">
        <f t="shared" ref="E46:E109" si="0">D46/D42-1</f>
        <v>-6.5071770334928281E-2</v>
      </c>
      <c r="F46" s="37">
        <f t="shared" ref="F46:F109" si="1">C46/C42-1</f>
        <v>8.8510136541550821E-3</v>
      </c>
      <c r="G46" s="33"/>
      <c r="H46" s="37"/>
      <c r="I46" s="37">
        <f t="shared" ref="I46:I108" si="2">F46</f>
        <v>8.8510136541550821E-3</v>
      </c>
      <c r="J46" s="33"/>
      <c r="K46" s="37"/>
      <c r="L46" s="37">
        <f t="shared" ref="L46:L108" si="3">I46</f>
        <v>8.8510136541550821E-3</v>
      </c>
      <c r="M46" s="33"/>
      <c r="N46" s="37"/>
      <c r="O46" s="37">
        <f t="shared" ref="O46:O108" si="4">L46</f>
        <v>8.8510136541550821E-3</v>
      </c>
      <c r="P46" s="33"/>
      <c r="Q46" s="37"/>
      <c r="R46" s="37">
        <f t="shared" ref="R46:R108" si="5">O46</f>
        <v>8.8510136541550821E-3</v>
      </c>
      <c r="S46" s="33"/>
    </row>
    <row r="47" spans="1:19">
      <c r="A47" s="26">
        <v>22372</v>
      </c>
      <c r="B47" s="27">
        <v>65.06</v>
      </c>
      <c r="C47" s="28">
        <v>3493.703</v>
      </c>
      <c r="D47" s="28">
        <f>VLOOKUP(A47,Data!$A$2:$B$259,2,FALSE)</f>
        <v>1033</v>
      </c>
      <c r="E47" s="37">
        <f t="shared" si="0"/>
        <v>2.378592666005952E-2</v>
      </c>
      <c r="F47" s="37">
        <f t="shared" si="1"/>
        <v>-6.6752322385456031E-3</v>
      </c>
      <c r="G47" s="41"/>
      <c r="H47" s="37">
        <f t="shared" ref="H47:H110" si="6">E46</f>
        <v>-6.5071770334928281E-2</v>
      </c>
      <c r="I47" s="37">
        <f t="shared" si="2"/>
        <v>-6.6752322385456031E-3</v>
      </c>
      <c r="J47" s="41"/>
      <c r="K47" s="37"/>
      <c r="L47" s="37">
        <f t="shared" si="3"/>
        <v>-6.6752322385456031E-3</v>
      </c>
      <c r="M47" s="41"/>
      <c r="N47" s="37"/>
      <c r="O47" s="37">
        <f t="shared" si="4"/>
        <v>-6.6752322385456031E-3</v>
      </c>
      <c r="P47" s="41"/>
      <c r="Q47" s="37"/>
      <c r="R47" s="37">
        <f t="shared" si="5"/>
        <v>-6.6752322385456031E-3</v>
      </c>
      <c r="S47" s="41"/>
    </row>
    <row r="48" spans="1:19">
      <c r="A48" s="26">
        <v>22463</v>
      </c>
      <c r="B48" s="27">
        <v>64.64</v>
      </c>
      <c r="C48" s="28">
        <v>3553.0210000000002</v>
      </c>
      <c r="D48" s="28">
        <f>VLOOKUP(A48,Data!$A$2:$B$259,2,FALSE)</f>
        <v>1113</v>
      </c>
      <c r="E48" s="37">
        <f t="shared" si="0"/>
        <v>0.12197580645161299</v>
      </c>
      <c r="F48" s="37">
        <f t="shared" si="1"/>
        <v>1.5657846818091237E-2</v>
      </c>
      <c r="G48" s="41"/>
      <c r="H48" s="37">
        <f t="shared" si="6"/>
        <v>2.378592666005952E-2</v>
      </c>
      <c r="I48" s="37">
        <f t="shared" si="2"/>
        <v>1.5657846818091237E-2</v>
      </c>
      <c r="J48" s="41"/>
      <c r="K48" s="37">
        <f t="shared" ref="K48:K110" si="7">H47</f>
        <v>-6.5071770334928281E-2</v>
      </c>
      <c r="L48" s="37">
        <f t="shared" si="3"/>
        <v>1.5657846818091237E-2</v>
      </c>
      <c r="M48" s="41"/>
      <c r="N48" s="37"/>
      <c r="O48" s="37">
        <f t="shared" si="4"/>
        <v>1.5657846818091237E-2</v>
      </c>
      <c r="P48" s="41"/>
      <c r="Q48" s="37"/>
      <c r="R48" s="37">
        <f t="shared" si="5"/>
        <v>1.5657846818091237E-2</v>
      </c>
      <c r="S48" s="41"/>
    </row>
    <row r="49" spans="1:19">
      <c r="A49" s="26">
        <v>22555</v>
      </c>
      <c r="B49" s="27">
        <v>66.73</v>
      </c>
      <c r="C49" s="28">
        <v>3621.252</v>
      </c>
      <c r="D49" s="28">
        <f>VLOOKUP(A49,Data!$A$2:$B$259,2,FALSE)</f>
        <v>1145</v>
      </c>
      <c r="E49" s="37">
        <f t="shared" si="0"/>
        <v>0.18407445708376424</v>
      </c>
      <c r="F49" s="37">
        <f t="shared" si="1"/>
        <v>3.0115335873595495E-2</v>
      </c>
      <c r="G49" s="41"/>
      <c r="H49" s="37">
        <f t="shared" si="6"/>
        <v>0.12197580645161299</v>
      </c>
      <c r="I49" s="37">
        <f t="shared" si="2"/>
        <v>3.0115335873595495E-2</v>
      </c>
      <c r="J49" s="41"/>
      <c r="K49" s="37">
        <f t="shared" si="7"/>
        <v>2.378592666005952E-2</v>
      </c>
      <c r="L49" s="37">
        <f t="shared" si="3"/>
        <v>3.0115335873595495E-2</v>
      </c>
      <c r="M49" s="41"/>
      <c r="N49" s="37">
        <f t="shared" ref="N49:N111" si="8">K48</f>
        <v>-6.5071770334928281E-2</v>
      </c>
      <c r="O49" s="37">
        <f t="shared" si="4"/>
        <v>3.0115335873595495E-2</v>
      </c>
      <c r="P49" s="41"/>
      <c r="Q49" s="37"/>
      <c r="R49" s="37">
        <f t="shared" si="5"/>
        <v>3.0115335873595495E-2</v>
      </c>
      <c r="S49" s="41"/>
    </row>
    <row r="50" spans="1:19">
      <c r="A50" s="26">
        <v>22647</v>
      </c>
      <c r="B50" s="27">
        <v>71.55</v>
      </c>
      <c r="C50" s="28">
        <v>3692.2890000000002</v>
      </c>
      <c r="D50" s="28">
        <f>VLOOKUP(A50,Data!$A$2:$B$259,2,FALSE)</f>
        <v>1150</v>
      </c>
      <c r="E50" s="37">
        <f t="shared" si="0"/>
        <v>0.17707267144319339</v>
      </c>
      <c r="F50" s="37">
        <f t="shared" si="1"/>
        <v>6.3974989899944656E-2</v>
      </c>
      <c r="G50" s="41"/>
      <c r="H50" s="37">
        <f t="shared" si="6"/>
        <v>0.18407445708376424</v>
      </c>
      <c r="I50" s="37">
        <f t="shared" si="2"/>
        <v>6.3974989899944656E-2</v>
      </c>
      <c r="J50" s="41"/>
      <c r="K50" s="37">
        <f t="shared" si="7"/>
        <v>0.12197580645161299</v>
      </c>
      <c r="L50" s="37">
        <f t="shared" si="3"/>
        <v>6.3974989899944656E-2</v>
      </c>
      <c r="M50" s="41"/>
      <c r="N50" s="37">
        <f t="shared" si="8"/>
        <v>2.378592666005952E-2</v>
      </c>
      <c r="O50" s="37">
        <f t="shared" si="4"/>
        <v>6.3974989899944656E-2</v>
      </c>
      <c r="P50" s="41"/>
      <c r="Q50" s="37">
        <f t="shared" ref="Q50:Q112" si="9">N49</f>
        <v>-6.5071770334928281E-2</v>
      </c>
      <c r="R50" s="37">
        <f t="shared" si="5"/>
        <v>6.3974989899944656E-2</v>
      </c>
      <c r="S50" s="41"/>
    </row>
    <row r="51" spans="1:19">
      <c r="A51" s="26">
        <v>22737</v>
      </c>
      <c r="B51" s="27">
        <v>69.55</v>
      </c>
      <c r="C51" s="28">
        <v>3758.1469999999999</v>
      </c>
      <c r="D51" s="28">
        <f>VLOOKUP(A51,Data!$A$2:$B$259,2,FALSE)</f>
        <v>1177</v>
      </c>
      <c r="E51" s="37">
        <f t="shared" si="0"/>
        <v>0.13939980638915772</v>
      </c>
      <c r="F51" s="37">
        <f t="shared" si="1"/>
        <v>7.5691608588365877E-2</v>
      </c>
      <c r="G51" s="41"/>
      <c r="H51" s="37">
        <f t="shared" si="6"/>
        <v>0.17707267144319339</v>
      </c>
      <c r="I51" s="37">
        <f t="shared" si="2"/>
        <v>7.5691608588365877E-2</v>
      </c>
      <c r="J51" s="41"/>
      <c r="K51" s="37">
        <f t="shared" si="7"/>
        <v>0.18407445708376424</v>
      </c>
      <c r="L51" s="37">
        <f t="shared" si="3"/>
        <v>7.5691608588365877E-2</v>
      </c>
      <c r="M51" s="41"/>
      <c r="N51" s="37">
        <f t="shared" si="8"/>
        <v>0.12197580645161299</v>
      </c>
      <c r="O51" s="37">
        <f t="shared" si="4"/>
        <v>7.5691608588365877E-2</v>
      </c>
      <c r="P51" s="41"/>
      <c r="Q51" s="37">
        <f t="shared" si="9"/>
        <v>2.378592666005952E-2</v>
      </c>
      <c r="R51" s="37">
        <f t="shared" si="5"/>
        <v>7.5691608588365877E-2</v>
      </c>
      <c r="S51" s="41"/>
    </row>
    <row r="52" spans="1:19">
      <c r="A52" s="26">
        <v>22828</v>
      </c>
      <c r="B52" s="27">
        <v>54.75</v>
      </c>
      <c r="C52" s="28">
        <v>3792.1489999999999</v>
      </c>
      <c r="D52" s="28">
        <f>VLOOKUP(A52,Data!$A$2:$B$259,2,FALSE)</f>
        <v>1204</v>
      </c>
      <c r="E52" s="37">
        <f t="shared" si="0"/>
        <v>8.1761006289308158E-2</v>
      </c>
      <c r="F52" s="37">
        <f t="shared" si="1"/>
        <v>6.730272632782075E-2</v>
      </c>
      <c r="G52" s="41"/>
      <c r="H52" s="37">
        <f t="shared" si="6"/>
        <v>0.13939980638915772</v>
      </c>
      <c r="I52" s="37">
        <f t="shared" si="2"/>
        <v>6.730272632782075E-2</v>
      </c>
      <c r="J52" s="41"/>
      <c r="K52" s="37">
        <f t="shared" si="7"/>
        <v>0.17707267144319339</v>
      </c>
      <c r="L52" s="37">
        <f t="shared" si="3"/>
        <v>6.730272632782075E-2</v>
      </c>
      <c r="M52" s="41"/>
      <c r="N52" s="37">
        <f t="shared" si="8"/>
        <v>0.18407445708376424</v>
      </c>
      <c r="O52" s="37">
        <f t="shared" si="4"/>
        <v>6.730272632782075E-2</v>
      </c>
      <c r="P52" s="41"/>
      <c r="Q52" s="37">
        <f t="shared" si="9"/>
        <v>0.12197580645161299</v>
      </c>
      <c r="R52" s="37">
        <f t="shared" si="5"/>
        <v>6.730272632782075E-2</v>
      </c>
      <c r="S52" s="41"/>
    </row>
    <row r="53" spans="1:19">
      <c r="A53" s="26">
        <v>22920</v>
      </c>
      <c r="B53" s="27">
        <v>56.27</v>
      </c>
      <c r="C53" s="28">
        <v>3838.7759999999998</v>
      </c>
      <c r="D53" s="28">
        <f>VLOOKUP(A53,Data!$A$2:$B$259,2,FALSE)</f>
        <v>1218</v>
      </c>
      <c r="E53" s="37">
        <f t="shared" si="0"/>
        <v>6.3755458515283747E-2</v>
      </c>
      <c r="F53" s="37">
        <f t="shared" si="1"/>
        <v>6.0068727611334305E-2</v>
      </c>
      <c r="G53" s="41"/>
      <c r="H53" s="37">
        <f t="shared" si="6"/>
        <v>8.1761006289308158E-2</v>
      </c>
      <c r="I53" s="37">
        <f t="shared" si="2"/>
        <v>6.0068727611334305E-2</v>
      </c>
      <c r="J53" s="41"/>
      <c r="K53" s="37">
        <f t="shared" si="7"/>
        <v>0.13939980638915772</v>
      </c>
      <c r="L53" s="37">
        <f t="shared" si="3"/>
        <v>6.0068727611334305E-2</v>
      </c>
      <c r="M53" s="41"/>
      <c r="N53" s="37">
        <f t="shared" si="8"/>
        <v>0.17707267144319339</v>
      </c>
      <c r="O53" s="37">
        <f t="shared" si="4"/>
        <v>6.0068727611334305E-2</v>
      </c>
      <c r="P53" s="41"/>
      <c r="Q53" s="37">
        <f t="shared" si="9"/>
        <v>0.18407445708376424</v>
      </c>
      <c r="R53" s="37">
        <f t="shared" si="5"/>
        <v>6.0068727611334305E-2</v>
      </c>
      <c r="S53" s="41"/>
    </row>
    <row r="54" spans="1:19">
      <c r="A54" s="26">
        <v>23012</v>
      </c>
      <c r="B54" s="27">
        <v>63.1</v>
      </c>
      <c r="C54" s="28">
        <v>3851.4209999999998</v>
      </c>
      <c r="D54" s="28">
        <f>VLOOKUP(A54,Data!$A$2:$B$259,2,FALSE)</f>
        <v>1239</v>
      </c>
      <c r="E54" s="37">
        <f t="shared" si="0"/>
        <v>7.739130434782604E-2</v>
      </c>
      <c r="F54" s="37">
        <f t="shared" si="1"/>
        <v>4.3098468185995165E-2</v>
      </c>
      <c r="G54" s="41"/>
      <c r="H54" s="37">
        <f t="shared" si="6"/>
        <v>6.3755458515283747E-2</v>
      </c>
      <c r="I54" s="37">
        <f t="shared" si="2"/>
        <v>4.3098468185995165E-2</v>
      </c>
      <c r="J54" s="41"/>
      <c r="K54" s="37">
        <f t="shared" si="7"/>
        <v>8.1761006289308158E-2</v>
      </c>
      <c r="L54" s="37">
        <f t="shared" si="3"/>
        <v>4.3098468185995165E-2</v>
      </c>
      <c r="M54" s="41"/>
      <c r="N54" s="37">
        <f t="shared" si="8"/>
        <v>0.13939980638915772</v>
      </c>
      <c r="O54" s="37">
        <f t="shared" si="4"/>
        <v>4.3098468185995165E-2</v>
      </c>
      <c r="P54" s="41"/>
      <c r="Q54" s="37">
        <f t="shared" si="9"/>
        <v>0.17707267144319339</v>
      </c>
      <c r="R54" s="37">
        <f t="shared" si="5"/>
        <v>4.3098468185995165E-2</v>
      </c>
      <c r="S54" s="41"/>
    </row>
    <row r="55" spans="1:19">
      <c r="A55" s="26">
        <v>23102</v>
      </c>
      <c r="B55" s="27">
        <v>66.569999999999993</v>
      </c>
      <c r="C55" s="28">
        <v>3893.482</v>
      </c>
      <c r="D55" s="28">
        <f>VLOOKUP(A55,Data!$A$2:$B$259,2,FALSE)</f>
        <v>1328</v>
      </c>
      <c r="E55" s="37">
        <f t="shared" si="0"/>
        <v>0.12829226847918429</v>
      </c>
      <c r="F55" s="37">
        <f t="shared" si="1"/>
        <v>3.6011098022509458E-2</v>
      </c>
      <c r="G55" s="41"/>
      <c r="H55" s="37">
        <f t="shared" si="6"/>
        <v>7.739130434782604E-2</v>
      </c>
      <c r="I55" s="37">
        <f t="shared" si="2"/>
        <v>3.6011098022509458E-2</v>
      </c>
      <c r="J55" s="41"/>
      <c r="K55" s="37">
        <f t="shared" si="7"/>
        <v>6.3755458515283747E-2</v>
      </c>
      <c r="L55" s="37">
        <f t="shared" si="3"/>
        <v>3.6011098022509458E-2</v>
      </c>
      <c r="M55" s="41"/>
      <c r="N55" s="37">
        <f t="shared" si="8"/>
        <v>8.1761006289308158E-2</v>
      </c>
      <c r="O55" s="37">
        <f t="shared" si="4"/>
        <v>3.6011098022509458E-2</v>
      </c>
      <c r="P55" s="41"/>
      <c r="Q55" s="37">
        <f t="shared" si="9"/>
        <v>0.13939980638915772</v>
      </c>
      <c r="R55" s="37">
        <f t="shared" si="5"/>
        <v>3.6011098022509458E-2</v>
      </c>
      <c r="S55" s="41"/>
    </row>
    <row r="56" spans="1:19">
      <c r="A56" s="26">
        <v>23193</v>
      </c>
      <c r="B56" s="27">
        <v>69.37</v>
      </c>
      <c r="C56" s="28">
        <v>3937.183</v>
      </c>
      <c r="D56" s="28">
        <f>VLOOKUP(A56,Data!$A$2:$B$259,2,FALSE)</f>
        <v>1348</v>
      </c>
      <c r="E56" s="37">
        <f t="shared" si="0"/>
        <v>0.11960132890365438</v>
      </c>
      <c r="F56" s="37">
        <f t="shared" si="1"/>
        <v>3.824586006509767E-2</v>
      </c>
      <c r="G56" s="41"/>
      <c r="H56" s="37">
        <f t="shared" si="6"/>
        <v>0.12829226847918429</v>
      </c>
      <c r="I56" s="37">
        <f t="shared" si="2"/>
        <v>3.824586006509767E-2</v>
      </c>
      <c r="J56" s="41"/>
      <c r="K56" s="37">
        <f t="shared" si="7"/>
        <v>7.739130434782604E-2</v>
      </c>
      <c r="L56" s="37">
        <f t="shared" si="3"/>
        <v>3.824586006509767E-2</v>
      </c>
      <c r="M56" s="41"/>
      <c r="N56" s="37">
        <f t="shared" si="8"/>
        <v>6.3755458515283747E-2</v>
      </c>
      <c r="O56" s="37">
        <f t="shared" si="4"/>
        <v>3.824586006509767E-2</v>
      </c>
      <c r="P56" s="41"/>
      <c r="Q56" s="37">
        <f t="shared" si="9"/>
        <v>8.1761006289308158E-2</v>
      </c>
      <c r="R56" s="37">
        <f t="shared" si="5"/>
        <v>3.824586006509767E-2</v>
      </c>
      <c r="S56" s="41"/>
    </row>
    <row r="57" spans="1:19">
      <c r="A57" s="26">
        <v>23285</v>
      </c>
      <c r="B57" s="27">
        <v>71.7</v>
      </c>
      <c r="C57" s="28">
        <v>4023.7550000000001</v>
      </c>
      <c r="D57" s="28">
        <f>VLOOKUP(A57,Data!$A$2:$B$259,2,FALSE)</f>
        <v>1398</v>
      </c>
      <c r="E57" s="37">
        <f t="shared" si="0"/>
        <v>0.14778325123152714</v>
      </c>
      <c r="F57" s="37">
        <f t="shared" si="1"/>
        <v>4.8186974181353648E-2</v>
      </c>
      <c r="G57" s="41"/>
      <c r="H57" s="37">
        <f t="shared" si="6"/>
        <v>0.11960132890365438</v>
      </c>
      <c r="I57" s="37">
        <f t="shared" si="2"/>
        <v>4.8186974181353648E-2</v>
      </c>
      <c r="J57" s="41"/>
      <c r="K57" s="37">
        <f t="shared" si="7"/>
        <v>0.12829226847918429</v>
      </c>
      <c r="L57" s="37">
        <f t="shared" si="3"/>
        <v>4.8186974181353648E-2</v>
      </c>
      <c r="M57" s="41"/>
      <c r="N57" s="37">
        <f t="shared" si="8"/>
        <v>7.739130434782604E-2</v>
      </c>
      <c r="O57" s="37">
        <f t="shared" si="4"/>
        <v>4.8186974181353648E-2</v>
      </c>
      <c r="P57" s="41"/>
      <c r="Q57" s="37">
        <f t="shared" si="9"/>
        <v>6.3755458515283747E-2</v>
      </c>
      <c r="R57" s="37">
        <f t="shared" si="5"/>
        <v>4.8186974181353648E-2</v>
      </c>
      <c r="S57" s="41"/>
    </row>
    <row r="58" spans="1:19">
      <c r="A58" s="26">
        <v>23377</v>
      </c>
      <c r="B58" s="27">
        <v>75.02</v>
      </c>
      <c r="C58" s="28">
        <v>4050.1469999999999</v>
      </c>
      <c r="D58" s="28">
        <f>VLOOKUP(A58,Data!$A$2:$B$259,2,FALSE)</f>
        <v>1350</v>
      </c>
      <c r="E58" s="37">
        <f t="shared" si="0"/>
        <v>8.9588377723970991E-2</v>
      </c>
      <c r="F58" s="37">
        <f t="shared" si="1"/>
        <v>5.1598098468071951E-2</v>
      </c>
      <c r="G58" s="41"/>
      <c r="H58" s="37">
        <f t="shared" si="6"/>
        <v>0.14778325123152714</v>
      </c>
      <c r="I58" s="37">
        <f t="shared" si="2"/>
        <v>5.1598098468071951E-2</v>
      </c>
      <c r="J58" s="41"/>
      <c r="K58" s="37">
        <f t="shared" si="7"/>
        <v>0.11960132890365438</v>
      </c>
      <c r="L58" s="37">
        <f t="shared" si="3"/>
        <v>5.1598098468071951E-2</v>
      </c>
      <c r="M58" s="41"/>
      <c r="N58" s="37">
        <f t="shared" si="8"/>
        <v>0.12829226847918429</v>
      </c>
      <c r="O58" s="37">
        <f t="shared" si="4"/>
        <v>5.1598098468071951E-2</v>
      </c>
      <c r="P58" s="41"/>
      <c r="Q58" s="37">
        <f t="shared" si="9"/>
        <v>7.739130434782604E-2</v>
      </c>
      <c r="R58" s="37">
        <f t="shared" si="5"/>
        <v>5.1598098468071951E-2</v>
      </c>
      <c r="S58" s="41"/>
    </row>
    <row r="59" spans="1:19">
      <c r="A59" s="26">
        <v>23468</v>
      </c>
      <c r="B59" s="27">
        <v>78.98</v>
      </c>
      <c r="C59" s="28">
        <v>4135.5529999999999</v>
      </c>
      <c r="D59" s="28">
        <f>VLOOKUP(A59,Data!$A$2:$B$259,2,FALSE)</f>
        <v>1281</v>
      </c>
      <c r="E59" s="37">
        <f t="shared" si="0"/>
        <v>-3.5391566265060237E-2</v>
      </c>
      <c r="F59" s="37">
        <f t="shared" si="1"/>
        <v>6.2173396461059793E-2</v>
      </c>
      <c r="G59" s="41"/>
      <c r="H59" s="37">
        <f t="shared" si="6"/>
        <v>8.9588377723970991E-2</v>
      </c>
      <c r="I59" s="37">
        <f t="shared" si="2"/>
        <v>6.2173396461059793E-2</v>
      </c>
      <c r="J59" s="41"/>
      <c r="K59" s="37">
        <f t="shared" si="7"/>
        <v>0.14778325123152714</v>
      </c>
      <c r="L59" s="37">
        <f t="shared" si="3"/>
        <v>6.2173396461059793E-2</v>
      </c>
      <c r="M59" s="41"/>
      <c r="N59" s="37">
        <f t="shared" si="8"/>
        <v>0.11960132890365438</v>
      </c>
      <c r="O59" s="37">
        <f t="shared" si="4"/>
        <v>6.2173396461059793E-2</v>
      </c>
      <c r="P59" s="41"/>
      <c r="Q59" s="37">
        <f t="shared" si="9"/>
        <v>0.12829226847918429</v>
      </c>
      <c r="R59" s="37">
        <f t="shared" si="5"/>
        <v>6.2173396461059793E-2</v>
      </c>
      <c r="S59" s="41"/>
    </row>
    <row r="60" spans="1:19">
      <c r="A60" s="26">
        <v>23559</v>
      </c>
      <c r="B60" s="27">
        <v>81.69</v>
      </c>
      <c r="C60" s="28">
        <v>4180.5919999999996</v>
      </c>
      <c r="D60" s="28">
        <f>VLOOKUP(A60,Data!$A$2:$B$259,2,FALSE)</f>
        <v>1292</v>
      </c>
      <c r="E60" s="37">
        <f t="shared" si="0"/>
        <v>-4.1543026706231445E-2</v>
      </c>
      <c r="F60" s="37">
        <f t="shared" si="1"/>
        <v>6.1823135983265054E-2</v>
      </c>
      <c r="G60" s="41"/>
      <c r="H60" s="37">
        <f t="shared" si="6"/>
        <v>-3.5391566265060237E-2</v>
      </c>
      <c r="I60" s="37">
        <f t="shared" si="2"/>
        <v>6.1823135983265054E-2</v>
      </c>
      <c r="J60" s="41"/>
      <c r="K60" s="37">
        <f t="shared" si="7"/>
        <v>8.9588377723970991E-2</v>
      </c>
      <c r="L60" s="37">
        <f t="shared" si="3"/>
        <v>6.1823135983265054E-2</v>
      </c>
      <c r="M60" s="41"/>
      <c r="N60" s="37">
        <f t="shared" si="8"/>
        <v>0.14778325123152714</v>
      </c>
      <c r="O60" s="37">
        <f t="shared" si="4"/>
        <v>6.1823135983265054E-2</v>
      </c>
      <c r="P60" s="41"/>
      <c r="Q60" s="37">
        <f t="shared" si="9"/>
        <v>0.11960132890365438</v>
      </c>
      <c r="R60" s="37">
        <f t="shared" si="5"/>
        <v>6.1823135983265054E-2</v>
      </c>
      <c r="S60" s="41"/>
    </row>
    <row r="61" spans="1:19">
      <c r="A61" s="26">
        <v>23651</v>
      </c>
      <c r="B61" s="27">
        <v>84.18</v>
      </c>
      <c r="C61" s="28">
        <v>4245.9179999999997</v>
      </c>
      <c r="D61" s="28">
        <f>VLOOKUP(A61,Data!$A$2:$B$259,2,FALSE)</f>
        <v>1216</v>
      </c>
      <c r="E61" s="37">
        <f t="shared" si="0"/>
        <v>-0.1301859799713877</v>
      </c>
      <c r="F61" s="37">
        <f t="shared" si="1"/>
        <v>5.5212854659391519E-2</v>
      </c>
      <c r="G61" s="41"/>
      <c r="H61" s="37">
        <f t="shared" si="6"/>
        <v>-4.1543026706231445E-2</v>
      </c>
      <c r="I61" s="37">
        <f t="shared" si="2"/>
        <v>5.5212854659391519E-2</v>
      </c>
      <c r="J61" s="41"/>
      <c r="K61" s="37">
        <f t="shared" si="7"/>
        <v>-3.5391566265060237E-2</v>
      </c>
      <c r="L61" s="37">
        <f t="shared" si="3"/>
        <v>5.5212854659391519E-2</v>
      </c>
      <c r="M61" s="41"/>
      <c r="N61" s="37">
        <f t="shared" si="8"/>
        <v>8.9588377723970991E-2</v>
      </c>
      <c r="O61" s="37">
        <f t="shared" si="4"/>
        <v>5.5212854659391519E-2</v>
      </c>
      <c r="P61" s="41"/>
      <c r="Q61" s="37">
        <f t="shared" si="9"/>
        <v>0.14778325123152714</v>
      </c>
      <c r="R61" s="37">
        <f t="shared" si="5"/>
        <v>5.5212854659391519E-2</v>
      </c>
      <c r="S61" s="41"/>
    </row>
    <row r="62" spans="1:19">
      <c r="A62" s="26">
        <v>23743</v>
      </c>
      <c r="B62" s="27">
        <v>84.75</v>
      </c>
      <c r="C62" s="28">
        <v>4259.0460000000003</v>
      </c>
      <c r="D62" s="28">
        <f>VLOOKUP(A62,Data!$A$2:$B$259,2,FALSE)</f>
        <v>1220</v>
      </c>
      <c r="E62" s="37">
        <f t="shared" si="0"/>
        <v>-9.6296296296296324E-2</v>
      </c>
      <c r="F62" s="37">
        <f t="shared" si="1"/>
        <v>5.157812790498717E-2</v>
      </c>
      <c r="G62" s="41"/>
      <c r="H62" s="37">
        <f t="shared" si="6"/>
        <v>-0.1301859799713877</v>
      </c>
      <c r="I62" s="37">
        <f t="shared" si="2"/>
        <v>5.157812790498717E-2</v>
      </c>
      <c r="J62" s="41"/>
      <c r="K62" s="37">
        <f t="shared" si="7"/>
        <v>-4.1543026706231445E-2</v>
      </c>
      <c r="L62" s="37">
        <f t="shared" si="3"/>
        <v>5.157812790498717E-2</v>
      </c>
      <c r="M62" s="41"/>
      <c r="N62" s="37">
        <f t="shared" si="8"/>
        <v>-3.5391566265060237E-2</v>
      </c>
      <c r="O62" s="37">
        <f t="shared" si="4"/>
        <v>5.157812790498717E-2</v>
      </c>
      <c r="P62" s="41"/>
      <c r="Q62" s="37">
        <f t="shared" si="9"/>
        <v>8.9588377723970991E-2</v>
      </c>
      <c r="R62" s="37">
        <f t="shared" si="5"/>
        <v>5.157812790498717E-2</v>
      </c>
      <c r="S62" s="41"/>
    </row>
    <row r="63" spans="1:19">
      <c r="A63" s="26">
        <v>23833</v>
      </c>
      <c r="B63" s="27">
        <v>86.16</v>
      </c>
      <c r="C63" s="28">
        <v>4362.1109999999999</v>
      </c>
      <c r="D63" s="28">
        <f>VLOOKUP(A63,Data!$A$2:$B$259,2,FALSE)</f>
        <v>1203</v>
      </c>
      <c r="E63" s="37">
        <f t="shared" si="0"/>
        <v>-6.0889929742388715E-2</v>
      </c>
      <c r="F63" s="37">
        <f t="shared" si="1"/>
        <v>5.4783000000241833E-2</v>
      </c>
      <c r="G63" s="41"/>
      <c r="H63" s="37">
        <f t="shared" si="6"/>
        <v>-9.6296296296296324E-2</v>
      </c>
      <c r="I63" s="37">
        <f t="shared" si="2"/>
        <v>5.4783000000241833E-2</v>
      </c>
      <c r="J63" s="41"/>
      <c r="K63" s="37">
        <f t="shared" si="7"/>
        <v>-0.1301859799713877</v>
      </c>
      <c r="L63" s="37">
        <f t="shared" si="3"/>
        <v>5.4783000000241833E-2</v>
      </c>
      <c r="M63" s="41"/>
      <c r="N63" s="37">
        <f t="shared" si="8"/>
        <v>-4.1543026706231445E-2</v>
      </c>
      <c r="O63" s="37">
        <f t="shared" si="4"/>
        <v>5.4783000000241833E-2</v>
      </c>
      <c r="P63" s="41"/>
      <c r="Q63" s="37">
        <f t="shared" si="9"/>
        <v>-3.5391566265060237E-2</v>
      </c>
      <c r="R63" s="37">
        <f t="shared" si="5"/>
        <v>5.4783000000241833E-2</v>
      </c>
      <c r="S63" s="41"/>
    </row>
    <row r="64" spans="1:19">
      <c r="A64" s="26">
        <v>23924</v>
      </c>
      <c r="B64" s="27">
        <v>84.12</v>
      </c>
      <c r="C64" s="28">
        <v>4417.2250000000004</v>
      </c>
      <c r="D64" s="28">
        <f>VLOOKUP(A64,Data!$A$2:$B$259,2,FALSE)</f>
        <v>1238</v>
      </c>
      <c r="E64" s="37">
        <f t="shared" si="0"/>
        <v>-4.1795665634674961E-2</v>
      </c>
      <c r="F64" s="37">
        <f t="shared" si="1"/>
        <v>5.6602749084340376E-2</v>
      </c>
      <c r="G64" s="41"/>
      <c r="H64" s="37">
        <f t="shared" si="6"/>
        <v>-6.0889929742388715E-2</v>
      </c>
      <c r="I64" s="37">
        <f t="shared" si="2"/>
        <v>5.6602749084340376E-2</v>
      </c>
      <c r="J64" s="41"/>
      <c r="K64" s="37">
        <f t="shared" si="7"/>
        <v>-9.6296296296296324E-2</v>
      </c>
      <c r="L64" s="37">
        <f t="shared" si="3"/>
        <v>5.6602749084340376E-2</v>
      </c>
      <c r="M64" s="41"/>
      <c r="N64" s="37">
        <f t="shared" si="8"/>
        <v>-0.1301859799713877</v>
      </c>
      <c r="O64" s="37">
        <f t="shared" si="4"/>
        <v>5.6602749084340376E-2</v>
      </c>
      <c r="P64" s="41"/>
      <c r="Q64" s="37">
        <f t="shared" si="9"/>
        <v>-4.1543026706231445E-2</v>
      </c>
      <c r="R64" s="37">
        <f t="shared" si="5"/>
        <v>5.6602749084340376E-2</v>
      </c>
      <c r="S64" s="41"/>
    </row>
    <row r="65" spans="1:19">
      <c r="A65" s="26">
        <v>24016</v>
      </c>
      <c r="B65" s="27">
        <v>89.96</v>
      </c>
      <c r="C65" s="28">
        <v>4515.4269999999997</v>
      </c>
      <c r="D65" s="28">
        <f>VLOOKUP(A65,Data!$A$2:$B$259,2,FALSE)</f>
        <v>1300</v>
      </c>
      <c r="E65" s="37">
        <f t="shared" si="0"/>
        <v>6.9078947368421018E-2</v>
      </c>
      <c r="F65" s="37">
        <f t="shared" si="1"/>
        <v>6.3474848077612389E-2</v>
      </c>
      <c r="G65" s="41"/>
      <c r="H65" s="37">
        <f t="shared" si="6"/>
        <v>-4.1795665634674961E-2</v>
      </c>
      <c r="I65" s="37">
        <f t="shared" si="2"/>
        <v>6.3474848077612389E-2</v>
      </c>
      <c r="J65" s="41"/>
      <c r="K65" s="37">
        <f t="shared" si="7"/>
        <v>-6.0889929742388715E-2</v>
      </c>
      <c r="L65" s="37">
        <f t="shared" si="3"/>
        <v>6.3474848077612389E-2</v>
      </c>
      <c r="M65" s="41"/>
      <c r="N65" s="37">
        <f t="shared" si="8"/>
        <v>-9.6296296296296324E-2</v>
      </c>
      <c r="O65" s="37">
        <f t="shared" si="4"/>
        <v>6.3474848077612389E-2</v>
      </c>
      <c r="P65" s="41"/>
      <c r="Q65" s="37">
        <f t="shared" si="9"/>
        <v>-0.1301859799713877</v>
      </c>
      <c r="R65" s="37">
        <f t="shared" si="5"/>
        <v>6.3474848077612389E-2</v>
      </c>
      <c r="S65" s="41"/>
    </row>
    <row r="66" spans="1:19">
      <c r="A66" s="26">
        <v>24108</v>
      </c>
      <c r="B66" s="27">
        <v>92.43</v>
      </c>
      <c r="C66" s="28">
        <v>4619.4579999999996</v>
      </c>
      <c r="D66" s="28">
        <f>VLOOKUP(A66,Data!$A$2:$B$259,2,FALSE)</f>
        <v>1239</v>
      </c>
      <c r="E66" s="37">
        <f t="shared" si="0"/>
        <v>1.5573770491803307E-2</v>
      </c>
      <c r="F66" s="37">
        <f t="shared" si="1"/>
        <v>8.4622706587343499E-2</v>
      </c>
      <c r="G66" s="41"/>
      <c r="H66" s="37">
        <f t="shared" si="6"/>
        <v>6.9078947368421018E-2</v>
      </c>
      <c r="I66" s="37">
        <f t="shared" si="2"/>
        <v>8.4622706587343499E-2</v>
      </c>
      <c r="J66" s="41"/>
      <c r="K66" s="37">
        <f t="shared" si="7"/>
        <v>-4.1795665634674961E-2</v>
      </c>
      <c r="L66" s="37">
        <f t="shared" si="3"/>
        <v>8.4622706587343499E-2</v>
      </c>
      <c r="M66" s="41"/>
      <c r="N66" s="37">
        <f t="shared" si="8"/>
        <v>-6.0889929742388715E-2</v>
      </c>
      <c r="O66" s="37">
        <f t="shared" si="4"/>
        <v>8.4622706587343499E-2</v>
      </c>
      <c r="P66" s="41"/>
      <c r="Q66" s="37">
        <f t="shared" si="9"/>
        <v>-9.6296296296296324E-2</v>
      </c>
      <c r="R66" s="37">
        <f t="shared" si="5"/>
        <v>8.4622706587343499E-2</v>
      </c>
      <c r="S66" s="41"/>
    </row>
    <row r="67" spans="1:19">
      <c r="A67" s="26">
        <v>24198</v>
      </c>
      <c r="B67" s="27">
        <v>89.23</v>
      </c>
      <c r="C67" s="28">
        <v>4731.8879999999999</v>
      </c>
      <c r="D67" s="28">
        <f>VLOOKUP(A67,Data!$A$2:$B$259,2,FALSE)</f>
        <v>1060</v>
      </c>
      <c r="E67" s="37">
        <f t="shared" si="0"/>
        <v>-0.1188694929343308</v>
      </c>
      <c r="F67" s="37">
        <f t="shared" si="1"/>
        <v>8.4770194981283131E-2</v>
      </c>
      <c r="G67" s="41"/>
      <c r="H67" s="37">
        <f t="shared" si="6"/>
        <v>1.5573770491803307E-2</v>
      </c>
      <c r="I67" s="37">
        <f t="shared" si="2"/>
        <v>8.4770194981283131E-2</v>
      </c>
      <c r="J67" s="41"/>
      <c r="K67" s="37">
        <f t="shared" si="7"/>
        <v>6.9078947368421018E-2</v>
      </c>
      <c r="L67" s="37">
        <f t="shared" si="3"/>
        <v>8.4770194981283131E-2</v>
      </c>
      <c r="M67" s="41"/>
      <c r="N67" s="37">
        <f t="shared" si="8"/>
        <v>-4.1795665634674961E-2</v>
      </c>
      <c r="O67" s="37">
        <f t="shared" si="4"/>
        <v>8.4770194981283131E-2</v>
      </c>
      <c r="P67" s="41"/>
      <c r="Q67" s="37">
        <f t="shared" si="9"/>
        <v>-6.0889929742388715E-2</v>
      </c>
      <c r="R67" s="37">
        <f t="shared" si="5"/>
        <v>8.4770194981283131E-2</v>
      </c>
      <c r="S67" s="41"/>
    </row>
    <row r="68" spans="1:19">
      <c r="A68" s="26">
        <v>24289</v>
      </c>
      <c r="B68" s="27">
        <v>84.74</v>
      </c>
      <c r="C68" s="28">
        <v>4748.0460000000003</v>
      </c>
      <c r="D68" s="28">
        <f>VLOOKUP(A68,Data!$A$2:$B$259,2,FALSE)</f>
        <v>861</v>
      </c>
      <c r="E68" s="37">
        <f t="shared" si="0"/>
        <v>-0.30452342487883688</v>
      </c>
      <c r="F68" s="37">
        <f t="shared" si="1"/>
        <v>7.4893400268267962E-2</v>
      </c>
      <c r="G68" s="41"/>
      <c r="H68" s="37">
        <f t="shared" si="6"/>
        <v>-0.1188694929343308</v>
      </c>
      <c r="I68" s="37">
        <f t="shared" si="2"/>
        <v>7.4893400268267962E-2</v>
      </c>
      <c r="J68" s="41"/>
      <c r="K68" s="37">
        <f t="shared" si="7"/>
        <v>1.5573770491803307E-2</v>
      </c>
      <c r="L68" s="37">
        <f t="shared" si="3"/>
        <v>7.4893400268267962E-2</v>
      </c>
      <c r="M68" s="41"/>
      <c r="N68" s="37">
        <f t="shared" si="8"/>
        <v>6.9078947368421018E-2</v>
      </c>
      <c r="O68" s="37">
        <f t="shared" si="4"/>
        <v>7.4893400268267962E-2</v>
      </c>
      <c r="P68" s="41"/>
      <c r="Q68" s="37">
        <f t="shared" si="9"/>
        <v>-4.1795665634674961E-2</v>
      </c>
      <c r="R68" s="37">
        <f t="shared" si="5"/>
        <v>7.4893400268267962E-2</v>
      </c>
      <c r="S68" s="41"/>
    </row>
    <row r="69" spans="1:19">
      <c r="A69" s="26">
        <v>24381</v>
      </c>
      <c r="B69" s="27">
        <v>76.56</v>
      </c>
      <c r="C69" s="28">
        <v>4788.2539999999999</v>
      </c>
      <c r="D69" s="28">
        <f>VLOOKUP(A69,Data!$A$2:$B$259,2,FALSE)</f>
        <v>739</v>
      </c>
      <c r="E69" s="37">
        <f t="shared" si="0"/>
        <v>-0.43153846153846154</v>
      </c>
      <c r="F69" s="37">
        <f t="shared" si="1"/>
        <v>6.0421085314855016E-2</v>
      </c>
      <c r="G69" s="41"/>
      <c r="H69" s="37">
        <f t="shared" si="6"/>
        <v>-0.30452342487883688</v>
      </c>
      <c r="I69" s="37">
        <f t="shared" si="2"/>
        <v>6.0421085314855016E-2</v>
      </c>
      <c r="J69" s="41"/>
      <c r="K69" s="37">
        <f t="shared" si="7"/>
        <v>-0.1188694929343308</v>
      </c>
      <c r="L69" s="37">
        <f t="shared" si="3"/>
        <v>6.0421085314855016E-2</v>
      </c>
      <c r="M69" s="41"/>
      <c r="N69" s="37">
        <f t="shared" si="8"/>
        <v>1.5573770491803307E-2</v>
      </c>
      <c r="O69" s="37">
        <f t="shared" si="4"/>
        <v>6.0421085314855016E-2</v>
      </c>
      <c r="P69" s="41"/>
      <c r="Q69" s="37">
        <f t="shared" si="9"/>
        <v>6.9078947368421018E-2</v>
      </c>
      <c r="R69" s="37">
        <f t="shared" si="5"/>
        <v>6.0421085314855016E-2</v>
      </c>
      <c r="S69" s="41"/>
    </row>
    <row r="70" spans="1:19">
      <c r="A70" s="26">
        <v>24473</v>
      </c>
      <c r="B70" s="27">
        <v>80.33</v>
      </c>
      <c r="C70" s="28">
        <v>4827.5370000000003</v>
      </c>
      <c r="D70" s="28">
        <f>VLOOKUP(A70,Data!$A$2:$B$259,2,FALSE)</f>
        <v>952</v>
      </c>
      <c r="E70" s="37">
        <f t="shared" si="0"/>
        <v>-0.23163841807909602</v>
      </c>
      <c r="F70" s="37">
        <f t="shared" si="1"/>
        <v>4.5044028974827954E-2</v>
      </c>
      <c r="G70" s="41"/>
      <c r="H70" s="37">
        <f t="shared" si="6"/>
        <v>-0.43153846153846154</v>
      </c>
      <c r="I70" s="37">
        <f t="shared" si="2"/>
        <v>4.5044028974827954E-2</v>
      </c>
      <c r="J70" s="41"/>
      <c r="K70" s="37">
        <f t="shared" si="7"/>
        <v>-0.30452342487883688</v>
      </c>
      <c r="L70" s="37">
        <f t="shared" si="3"/>
        <v>4.5044028974827954E-2</v>
      </c>
      <c r="M70" s="41"/>
      <c r="N70" s="37">
        <f t="shared" si="8"/>
        <v>-0.1188694929343308</v>
      </c>
      <c r="O70" s="37">
        <f t="shared" si="4"/>
        <v>4.5044028974827954E-2</v>
      </c>
      <c r="P70" s="41"/>
      <c r="Q70" s="37">
        <f t="shared" si="9"/>
        <v>1.5573770491803307E-2</v>
      </c>
      <c r="R70" s="37">
        <f t="shared" si="5"/>
        <v>4.5044028974827954E-2</v>
      </c>
      <c r="S70" s="41"/>
    </row>
    <row r="71" spans="1:19">
      <c r="A71" s="26">
        <v>24563</v>
      </c>
      <c r="B71" s="27">
        <v>90.2</v>
      </c>
      <c r="C71" s="28">
        <v>4870.299</v>
      </c>
      <c r="D71" s="28">
        <f>VLOOKUP(A71,Data!$A$2:$B$259,2,FALSE)</f>
        <v>1093</v>
      </c>
      <c r="E71" s="37">
        <f t="shared" si="0"/>
        <v>3.1132075471698162E-2</v>
      </c>
      <c r="F71" s="37">
        <f t="shared" si="1"/>
        <v>2.9250692324078731E-2</v>
      </c>
      <c r="G71" s="41"/>
      <c r="H71" s="37">
        <f t="shared" si="6"/>
        <v>-0.23163841807909602</v>
      </c>
      <c r="I71" s="37">
        <f t="shared" si="2"/>
        <v>2.9250692324078731E-2</v>
      </c>
      <c r="J71" s="41"/>
      <c r="K71" s="37">
        <f t="shared" si="7"/>
        <v>-0.43153846153846154</v>
      </c>
      <c r="L71" s="37">
        <f t="shared" si="3"/>
        <v>2.9250692324078731E-2</v>
      </c>
      <c r="M71" s="41"/>
      <c r="N71" s="37">
        <f t="shared" si="8"/>
        <v>-0.30452342487883688</v>
      </c>
      <c r="O71" s="37">
        <f t="shared" si="4"/>
        <v>2.9250692324078731E-2</v>
      </c>
      <c r="P71" s="41"/>
      <c r="Q71" s="37">
        <f t="shared" si="9"/>
        <v>-0.1188694929343308</v>
      </c>
      <c r="R71" s="37">
        <f t="shared" si="5"/>
        <v>2.9250692324078731E-2</v>
      </c>
      <c r="S71" s="41"/>
    </row>
    <row r="72" spans="1:19">
      <c r="A72" s="26">
        <v>24654</v>
      </c>
      <c r="B72" s="27">
        <v>90.64</v>
      </c>
      <c r="C72" s="28">
        <v>4873.2870000000003</v>
      </c>
      <c r="D72" s="28">
        <f>VLOOKUP(A72,Data!$A$2:$B$259,2,FALSE)</f>
        <v>1228</v>
      </c>
      <c r="E72" s="37">
        <f t="shared" si="0"/>
        <v>0.42624854819976776</v>
      </c>
      <c r="F72" s="37">
        <f t="shared" si="1"/>
        <v>2.6377377135773372E-2</v>
      </c>
      <c r="G72" s="41"/>
      <c r="H72" s="37">
        <f t="shared" si="6"/>
        <v>3.1132075471698162E-2</v>
      </c>
      <c r="I72" s="37">
        <f t="shared" si="2"/>
        <v>2.6377377135773372E-2</v>
      </c>
      <c r="J72" s="41"/>
      <c r="K72" s="37">
        <f t="shared" si="7"/>
        <v>-0.23163841807909602</v>
      </c>
      <c r="L72" s="37">
        <f t="shared" si="3"/>
        <v>2.6377377135773372E-2</v>
      </c>
      <c r="M72" s="41"/>
      <c r="N72" s="37">
        <f t="shared" si="8"/>
        <v>-0.43153846153846154</v>
      </c>
      <c r="O72" s="37">
        <f t="shared" si="4"/>
        <v>2.6377377135773372E-2</v>
      </c>
      <c r="P72" s="41"/>
      <c r="Q72" s="37">
        <f t="shared" si="9"/>
        <v>-0.30452342487883688</v>
      </c>
      <c r="R72" s="37">
        <f t="shared" si="5"/>
        <v>2.6377377135773372E-2</v>
      </c>
      <c r="S72" s="41"/>
    </row>
    <row r="73" spans="1:19">
      <c r="A73" s="26">
        <v>24746</v>
      </c>
      <c r="B73" s="27">
        <v>96.71</v>
      </c>
      <c r="C73" s="28">
        <v>4919.3919999999998</v>
      </c>
      <c r="D73" s="28">
        <f>VLOOKUP(A73,Data!$A$2:$B$259,2,FALSE)</f>
        <v>1297</v>
      </c>
      <c r="E73" s="37">
        <f t="shared" si="0"/>
        <v>0.75507442489851151</v>
      </c>
      <c r="F73" s="37">
        <f t="shared" si="1"/>
        <v>2.7387436004856935E-2</v>
      </c>
      <c r="G73" s="41"/>
      <c r="H73" s="37">
        <f t="shared" si="6"/>
        <v>0.42624854819976776</v>
      </c>
      <c r="I73" s="37">
        <f t="shared" si="2"/>
        <v>2.7387436004856935E-2</v>
      </c>
      <c r="J73" s="41"/>
      <c r="K73" s="37">
        <f t="shared" si="7"/>
        <v>3.1132075471698162E-2</v>
      </c>
      <c r="L73" s="37">
        <f t="shared" si="3"/>
        <v>2.7387436004856935E-2</v>
      </c>
      <c r="M73" s="41"/>
      <c r="N73" s="37">
        <f t="shared" si="8"/>
        <v>-0.23163841807909602</v>
      </c>
      <c r="O73" s="37">
        <f t="shared" si="4"/>
        <v>2.7387436004856935E-2</v>
      </c>
      <c r="P73" s="41"/>
      <c r="Q73" s="37">
        <f t="shared" si="9"/>
        <v>-0.43153846153846154</v>
      </c>
      <c r="R73" s="37">
        <f t="shared" si="5"/>
        <v>2.7387436004856935E-2</v>
      </c>
      <c r="S73" s="41"/>
    </row>
    <row r="74" spans="1:19">
      <c r="A74" s="26">
        <v>24838</v>
      </c>
      <c r="B74" s="27">
        <v>96.47</v>
      </c>
      <c r="C74" s="28">
        <v>4956.4769999999999</v>
      </c>
      <c r="D74" s="28">
        <f>VLOOKUP(A74,Data!$A$2:$B$259,2,FALSE)</f>
        <v>1297</v>
      </c>
      <c r="E74" s="37">
        <f t="shared" si="0"/>
        <v>0.36239495798319332</v>
      </c>
      <c r="F74" s="37">
        <f t="shared" si="1"/>
        <v>2.6709272243796267E-2</v>
      </c>
      <c r="G74" s="41"/>
      <c r="H74" s="37">
        <f t="shared" si="6"/>
        <v>0.75507442489851151</v>
      </c>
      <c r="I74" s="37">
        <f t="shared" si="2"/>
        <v>2.6709272243796267E-2</v>
      </c>
      <c r="J74" s="41"/>
      <c r="K74" s="37">
        <f t="shared" si="7"/>
        <v>0.42624854819976776</v>
      </c>
      <c r="L74" s="37">
        <f t="shared" si="3"/>
        <v>2.6709272243796267E-2</v>
      </c>
      <c r="M74" s="41"/>
      <c r="N74" s="37">
        <f t="shared" si="8"/>
        <v>3.1132075471698162E-2</v>
      </c>
      <c r="O74" s="37">
        <f t="shared" si="4"/>
        <v>2.6709272243796267E-2</v>
      </c>
      <c r="P74" s="41"/>
      <c r="Q74" s="37">
        <f t="shared" si="9"/>
        <v>-0.23163841807909602</v>
      </c>
      <c r="R74" s="37">
        <f t="shared" si="5"/>
        <v>2.6709272243796267E-2</v>
      </c>
      <c r="S74" s="41"/>
    </row>
    <row r="75" spans="1:19">
      <c r="A75" s="26">
        <v>24929</v>
      </c>
      <c r="B75" s="27">
        <v>90.2</v>
      </c>
      <c r="C75" s="28">
        <v>5057.5529999999999</v>
      </c>
      <c r="D75" s="28">
        <f>VLOOKUP(A75,Data!$A$2:$B$259,2,FALSE)</f>
        <v>1294</v>
      </c>
      <c r="E75" s="37">
        <f t="shared" si="0"/>
        <v>0.18389752973467521</v>
      </c>
      <c r="F75" s="37">
        <f t="shared" si="1"/>
        <v>3.8448152772550426E-2</v>
      </c>
      <c r="G75" s="41"/>
      <c r="H75" s="37">
        <f t="shared" si="6"/>
        <v>0.36239495798319332</v>
      </c>
      <c r="I75" s="37">
        <f t="shared" si="2"/>
        <v>3.8448152772550426E-2</v>
      </c>
      <c r="J75" s="41"/>
      <c r="K75" s="37">
        <f t="shared" si="7"/>
        <v>0.75507442489851151</v>
      </c>
      <c r="L75" s="37">
        <f t="shared" si="3"/>
        <v>3.8448152772550426E-2</v>
      </c>
      <c r="M75" s="41"/>
      <c r="N75" s="37">
        <f t="shared" si="8"/>
        <v>0.42624854819976776</v>
      </c>
      <c r="O75" s="37">
        <f t="shared" si="4"/>
        <v>3.8448152772550426E-2</v>
      </c>
      <c r="P75" s="41"/>
      <c r="Q75" s="37">
        <f t="shared" si="9"/>
        <v>3.1132075471698162E-2</v>
      </c>
      <c r="R75" s="37">
        <f t="shared" si="5"/>
        <v>3.8448152772550426E-2</v>
      </c>
      <c r="S75" s="41"/>
    </row>
    <row r="76" spans="1:19">
      <c r="A76" s="26">
        <v>25020</v>
      </c>
      <c r="B76" s="27">
        <v>99.58</v>
      </c>
      <c r="C76" s="28">
        <v>5142.0330000000004</v>
      </c>
      <c r="D76" s="28">
        <f>VLOOKUP(A76,Data!$A$2:$B$259,2,FALSE)</f>
        <v>1388</v>
      </c>
      <c r="E76" s="37">
        <f t="shared" si="0"/>
        <v>0.13029315960912058</v>
      </c>
      <c r="F76" s="37">
        <f t="shared" si="1"/>
        <v>5.514676233925897E-2</v>
      </c>
      <c r="G76" s="41"/>
      <c r="H76" s="37">
        <f t="shared" si="6"/>
        <v>0.18389752973467521</v>
      </c>
      <c r="I76" s="37">
        <f t="shared" si="2"/>
        <v>5.514676233925897E-2</v>
      </c>
      <c r="J76" s="41"/>
      <c r="K76" s="37">
        <f t="shared" si="7"/>
        <v>0.36239495798319332</v>
      </c>
      <c r="L76" s="37">
        <f t="shared" si="3"/>
        <v>5.514676233925897E-2</v>
      </c>
      <c r="M76" s="41"/>
      <c r="N76" s="37">
        <f t="shared" si="8"/>
        <v>0.75507442489851151</v>
      </c>
      <c r="O76" s="37">
        <f t="shared" si="4"/>
        <v>5.514676233925897E-2</v>
      </c>
      <c r="P76" s="41"/>
      <c r="Q76" s="37">
        <f t="shared" si="9"/>
        <v>0.42624854819976776</v>
      </c>
      <c r="R76" s="37">
        <f t="shared" si="5"/>
        <v>5.514676233925897E-2</v>
      </c>
      <c r="S76" s="41"/>
    </row>
    <row r="77" spans="1:19">
      <c r="A77" s="26">
        <v>25112</v>
      </c>
      <c r="B77" s="27">
        <v>102.67</v>
      </c>
      <c r="C77" s="28">
        <v>5181.8590000000004</v>
      </c>
      <c r="D77" s="28">
        <f>VLOOKUP(A77,Data!$A$2:$B$259,2,FALSE)</f>
        <v>1415</v>
      </c>
      <c r="E77" s="37">
        <f t="shared" si="0"/>
        <v>9.0979182729375552E-2</v>
      </c>
      <c r="F77" s="37">
        <f t="shared" si="1"/>
        <v>5.3353544503060624E-2</v>
      </c>
      <c r="G77" s="41"/>
      <c r="H77" s="37">
        <f t="shared" si="6"/>
        <v>0.13029315960912058</v>
      </c>
      <c r="I77" s="37">
        <f t="shared" si="2"/>
        <v>5.3353544503060624E-2</v>
      </c>
      <c r="J77" s="41"/>
      <c r="K77" s="37">
        <f t="shared" si="7"/>
        <v>0.18389752973467521</v>
      </c>
      <c r="L77" s="37">
        <f t="shared" si="3"/>
        <v>5.3353544503060624E-2</v>
      </c>
      <c r="M77" s="41"/>
      <c r="N77" s="37">
        <f t="shared" si="8"/>
        <v>0.36239495798319332</v>
      </c>
      <c r="O77" s="37">
        <f t="shared" si="4"/>
        <v>5.3353544503060624E-2</v>
      </c>
      <c r="P77" s="41"/>
      <c r="Q77" s="37">
        <f t="shared" si="9"/>
        <v>0.75507442489851151</v>
      </c>
      <c r="R77" s="37">
        <f t="shared" si="5"/>
        <v>5.3353544503060624E-2</v>
      </c>
      <c r="S77" s="41"/>
    </row>
    <row r="78" spans="1:19">
      <c r="A78" s="26">
        <v>25204</v>
      </c>
      <c r="B78" s="27">
        <v>103.86</v>
      </c>
      <c r="C78" s="28">
        <v>5202.2120000000004</v>
      </c>
      <c r="D78" s="28">
        <f>VLOOKUP(A78,Data!$A$2:$B$259,2,FALSE)</f>
        <v>1464</v>
      </c>
      <c r="E78" s="37">
        <f t="shared" si="0"/>
        <v>0.12875867386276019</v>
      </c>
      <c r="F78" s="37">
        <f t="shared" si="1"/>
        <v>4.9578561546840705E-2</v>
      </c>
      <c r="G78" s="41"/>
      <c r="H78" s="37">
        <f t="shared" si="6"/>
        <v>9.0979182729375552E-2</v>
      </c>
      <c r="I78" s="37">
        <f t="shared" si="2"/>
        <v>4.9578561546840705E-2</v>
      </c>
      <c r="J78" s="41"/>
      <c r="K78" s="37">
        <f t="shared" si="7"/>
        <v>0.13029315960912058</v>
      </c>
      <c r="L78" s="37">
        <f t="shared" si="3"/>
        <v>4.9578561546840705E-2</v>
      </c>
      <c r="M78" s="41"/>
      <c r="N78" s="37">
        <f t="shared" si="8"/>
        <v>0.18389752973467521</v>
      </c>
      <c r="O78" s="37">
        <f t="shared" si="4"/>
        <v>4.9578561546840705E-2</v>
      </c>
      <c r="P78" s="41"/>
      <c r="Q78" s="37">
        <f t="shared" si="9"/>
        <v>0.36239495798319332</v>
      </c>
      <c r="R78" s="37">
        <f t="shared" si="5"/>
        <v>4.9578561546840705E-2</v>
      </c>
      <c r="S78" s="41"/>
    </row>
    <row r="79" spans="1:19">
      <c r="A79" s="26">
        <v>25294</v>
      </c>
      <c r="B79" s="27">
        <v>101.51</v>
      </c>
      <c r="C79" s="28">
        <v>5283.5969999999998</v>
      </c>
      <c r="D79" s="28">
        <f>VLOOKUP(A79,Data!$A$2:$B$259,2,FALSE)</f>
        <v>1373</v>
      </c>
      <c r="E79" s="37">
        <f t="shared" si="0"/>
        <v>6.1051004636785144E-2</v>
      </c>
      <c r="F79" s="37">
        <f t="shared" si="1"/>
        <v>4.4694341314861052E-2</v>
      </c>
      <c r="G79" s="41"/>
      <c r="H79" s="37">
        <f t="shared" si="6"/>
        <v>0.12875867386276019</v>
      </c>
      <c r="I79" s="37">
        <f t="shared" si="2"/>
        <v>4.4694341314861052E-2</v>
      </c>
      <c r="J79" s="41"/>
      <c r="K79" s="37">
        <f t="shared" si="7"/>
        <v>9.0979182729375552E-2</v>
      </c>
      <c r="L79" s="37">
        <f t="shared" si="3"/>
        <v>4.4694341314861052E-2</v>
      </c>
      <c r="M79" s="41"/>
      <c r="N79" s="37">
        <f t="shared" si="8"/>
        <v>0.13029315960912058</v>
      </c>
      <c r="O79" s="37">
        <f t="shared" si="4"/>
        <v>4.4694341314861052E-2</v>
      </c>
      <c r="P79" s="41"/>
      <c r="Q79" s="37">
        <f t="shared" si="9"/>
        <v>0.18389752973467521</v>
      </c>
      <c r="R79" s="37">
        <f t="shared" si="5"/>
        <v>4.4694341314861052E-2</v>
      </c>
      <c r="S79" s="41"/>
    </row>
    <row r="80" spans="1:19">
      <c r="A80" s="26">
        <v>25385</v>
      </c>
      <c r="B80" s="27">
        <v>97.71</v>
      </c>
      <c r="C80" s="28">
        <v>5299.625</v>
      </c>
      <c r="D80" s="28">
        <f>VLOOKUP(A80,Data!$A$2:$B$259,2,FALSE)</f>
        <v>1286</v>
      </c>
      <c r="E80" s="37">
        <f t="shared" si="0"/>
        <v>-7.3487031700288141E-2</v>
      </c>
      <c r="F80" s="37">
        <f t="shared" si="1"/>
        <v>3.0647800198870589E-2</v>
      </c>
      <c r="G80" s="41"/>
      <c r="H80" s="37">
        <f t="shared" si="6"/>
        <v>6.1051004636785144E-2</v>
      </c>
      <c r="I80" s="37">
        <f t="shared" si="2"/>
        <v>3.0647800198870589E-2</v>
      </c>
      <c r="J80" s="41"/>
      <c r="K80" s="37">
        <f t="shared" si="7"/>
        <v>0.12875867386276019</v>
      </c>
      <c r="L80" s="37">
        <f t="shared" si="3"/>
        <v>3.0647800198870589E-2</v>
      </c>
      <c r="M80" s="41"/>
      <c r="N80" s="37">
        <f t="shared" si="8"/>
        <v>9.0979182729375552E-2</v>
      </c>
      <c r="O80" s="37">
        <f t="shared" si="4"/>
        <v>3.0647800198870589E-2</v>
      </c>
      <c r="P80" s="41"/>
      <c r="Q80" s="37">
        <f t="shared" si="9"/>
        <v>0.13029315960912058</v>
      </c>
      <c r="R80" s="37">
        <f t="shared" si="5"/>
        <v>3.0647800198870589E-2</v>
      </c>
      <c r="S80" s="41"/>
    </row>
    <row r="81" spans="1:19">
      <c r="A81" s="26">
        <v>25477</v>
      </c>
      <c r="B81" s="27">
        <v>93.12</v>
      </c>
      <c r="C81" s="28">
        <v>5334.6</v>
      </c>
      <c r="D81" s="28">
        <f>VLOOKUP(A81,Data!$A$2:$B$259,2,FALSE)</f>
        <v>1187</v>
      </c>
      <c r="E81" s="37">
        <f t="shared" si="0"/>
        <v>-0.16113074204946998</v>
      </c>
      <c r="F81" s="37">
        <f t="shared" si="1"/>
        <v>2.947610114439625E-2</v>
      </c>
      <c r="G81" s="41"/>
      <c r="H81" s="37">
        <f t="shared" si="6"/>
        <v>-7.3487031700288141E-2</v>
      </c>
      <c r="I81" s="37">
        <f t="shared" si="2"/>
        <v>2.947610114439625E-2</v>
      </c>
      <c r="J81" s="41"/>
      <c r="K81" s="37">
        <f t="shared" si="7"/>
        <v>6.1051004636785144E-2</v>
      </c>
      <c r="L81" s="37">
        <f t="shared" si="3"/>
        <v>2.947610114439625E-2</v>
      </c>
      <c r="M81" s="41"/>
      <c r="N81" s="37">
        <f t="shared" si="8"/>
        <v>0.12875867386276019</v>
      </c>
      <c r="O81" s="37">
        <f t="shared" si="4"/>
        <v>2.947610114439625E-2</v>
      </c>
      <c r="P81" s="41"/>
      <c r="Q81" s="37">
        <f t="shared" si="9"/>
        <v>9.0979182729375552E-2</v>
      </c>
      <c r="R81" s="37">
        <f t="shared" si="5"/>
        <v>2.947610114439625E-2</v>
      </c>
      <c r="S81" s="41"/>
    </row>
    <row r="82" spans="1:19">
      <c r="A82" s="26">
        <v>25569</v>
      </c>
      <c r="B82" s="27">
        <v>92.06</v>
      </c>
      <c r="C82" s="28">
        <v>5308.5559999999996</v>
      </c>
      <c r="D82" s="28">
        <f>VLOOKUP(A82,Data!$A$2:$B$259,2,FALSE)</f>
        <v>1104</v>
      </c>
      <c r="E82" s="37">
        <f t="shared" si="0"/>
        <v>-0.24590163934426235</v>
      </c>
      <c r="F82" s="37">
        <f t="shared" si="1"/>
        <v>2.0442073487201062E-2</v>
      </c>
      <c r="G82" s="41"/>
      <c r="H82" s="37">
        <f t="shared" si="6"/>
        <v>-0.16113074204946998</v>
      </c>
      <c r="I82" s="37">
        <f t="shared" si="2"/>
        <v>2.0442073487201062E-2</v>
      </c>
      <c r="J82" s="41"/>
      <c r="K82" s="37">
        <f t="shared" si="7"/>
        <v>-7.3487031700288141E-2</v>
      </c>
      <c r="L82" s="37">
        <f t="shared" si="3"/>
        <v>2.0442073487201062E-2</v>
      </c>
      <c r="M82" s="41"/>
      <c r="N82" s="37">
        <f t="shared" si="8"/>
        <v>6.1051004636785144E-2</v>
      </c>
      <c r="O82" s="37">
        <f t="shared" si="4"/>
        <v>2.0442073487201062E-2</v>
      </c>
      <c r="P82" s="41"/>
      <c r="Q82" s="37">
        <f t="shared" si="9"/>
        <v>0.12875867386276019</v>
      </c>
      <c r="R82" s="37">
        <f t="shared" si="5"/>
        <v>2.0442073487201062E-2</v>
      </c>
      <c r="S82" s="42"/>
    </row>
    <row r="83" spans="1:19">
      <c r="A83" s="26">
        <v>25659</v>
      </c>
      <c r="B83" s="27">
        <v>89.63</v>
      </c>
      <c r="C83" s="28">
        <v>5300.652</v>
      </c>
      <c r="D83" s="28">
        <f>VLOOKUP(A83,Data!$A$2:$B$259,2,FALSE)</f>
        <v>1291</v>
      </c>
      <c r="E83" s="37">
        <f t="shared" si="0"/>
        <v>-5.9723233794610309E-2</v>
      </c>
      <c r="F83" s="37">
        <f t="shared" si="1"/>
        <v>3.2279146195290931E-3</v>
      </c>
      <c r="G83" s="41"/>
      <c r="H83" s="43">
        <f t="shared" si="6"/>
        <v>-0.24590163934426235</v>
      </c>
      <c r="I83" s="43">
        <f t="shared" si="2"/>
        <v>3.2279146195290931E-3</v>
      </c>
      <c r="J83" s="41"/>
      <c r="K83" s="37">
        <f t="shared" si="7"/>
        <v>-0.16113074204946998</v>
      </c>
      <c r="L83" s="37">
        <f t="shared" si="3"/>
        <v>3.2279146195290931E-3</v>
      </c>
      <c r="M83" s="41"/>
      <c r="N83" s="37">
        <f t="shared" si="8"/>
        <v>-7.3487031700288141E-2</v>
      </c>
      <c r="O83" s="37">
        <f t="shared" si="4"/>
        <v>3.2279146195290931E-3</v>
      </c>
      <c r="P83" s="41"/>
      <c r="Q83" s="37">
        <f t="shared" si="9"/>
        <v>6.1051004636785144E-2</v>
      </c>
      <c r="R83" s="44">
        <f t="shared" si="5"/>
        <v>3.2279146195290931E-3</v>
      </c>
      <c r="S83" s="41"/>
    </row>
    <row r="84" spans="1:19">
      <c r="A84" s="26">
        <v>25750</v>
      </c>
      <c r="B84" s="27">
        <v>72.72</v>
      </c>
      <c r="C84" s="28">
        <v>5308.1639999999998</v>
      </c>
      <c r="D84" s="28">
        <f>VLOOKUP(A84,Data!$A$2:$B$259,2,FALSE)</f>
        <v>1381</v>
      </c>
      <c r="E84" s="37">
        <f t="shared" si="0"/>
        <v>7.3872472783825804E-2</v>
      </c>
      <c r="F84" s="37">
        <f t="shared" si="1"/>
        <v>1.611246078731865E-3</v>
      </c>
      <c r="G84" s="45"/>
      <c r="H84" s="37">
        <f>E83</f>
        <v>-5.9723233794610309E-2</v>
      </c>
      <c r="I84" s="37">
        <f>F84</f>
        <v>1.611246078731865E-3</v>
      </c>
      <c r="J84" s="45"/>
      <c r="K84" s="37">
        <f t="shared" si="7"/>
        <v>-0.24590163934426235</v>
      </c>
      <c r="L84" s="37">
        <f t="shared" si="3"/>
        <v>1.611246078731865E-3</v>
      </c>
      <c r="M84" s="45"/>
      <c r="N84" s="37">
        <f t="shared" si="8"/>
        <v>-0.16113074204946998</v>
      </c>
      <c r="O84" s="37">
        <f t="shared" si="4"/>
        <v>1.611246078731865E-3</v>
      </c>
      <c r="P84" s="45"/>
      <c r="Q84" s="37">
        <f t="shared" si="9"/>
        <v>-7.3487031700288141E-2</v>
      </c>
      <c r="R84" s="44">
        <f t="shared" si="5"/>
        <v>1.611246078731865E-3</v>
      </c>
      <c r="S84" s="41"/>
    </row>
    <row r="85" spans="1:19">
      <c r="A85" s="26">
        <v>25842</v>
      </c>
      <c r="B85" s="27">
        <v>84.21</v>
      </c>
      <c r="C85" s="28">
        <v>5357.0770000000002</v>
      </c>
      <c r="D85" s="28">
        <f>VLOOKUP(A85,Data!$A$2:$B$259,2,FALSE)</f>
        <v>1611</v>
      </c>
      <c r="E85" s="37">
        <f t="shared" si="0"/>
        <v>0.35720303285593924</v>
      </c>
      <c r="F85" s="37">
        <f t="shared" si="1"/>
        <v>4.2134368087578533E-3</v>
      </c>
      <c r="G85" s="45">
        <f>CORREL(E45:E85,F45:F85)</f>
        <v>-0.25881955740421481</v>
      </c>
      <c r="H85" s="37">
        <f t="shared" si="6"/>
        <v>7.3872472783825804E-2</v>
      </c>
      <c r="I85" s="37">
        <f t="shared" si="2"/>
        <v>4.2134368087578533E-3</v>
      </c>
      <c r="J85" s="45">
        <f>CORREL(H45:H85,I45:I85)</f>
        <v>2.5001218095966955E-2</v>
      </c>
      <c r="K85" s="37">
        <f t="shared" si="7"/>
        <v>-5.9723233794610309E-2</v>
      </c>
      <c r="L85" s="37">
        <f t="shared" si="3"/>
        <v>4.2134368087578533E-3</v>
      </c>
      <c r="M85" s="45">
        <f>CORREL(K45:K85,L45:L85)</f>
        <v>0.22842432041377284</v>
      </c>
      <c r="N85" s="37">
        <f t="shared" si="8"/>
        <v>-0.24590163934426235</v>
      </c>
      <c r="O85" s="37">
        <f t="shared" si="4"/>
        <v>4.2134368087578533E-3</v>
      </c>
      <c r="P85" s="45">
        <f>CORREL(N45:N85,O45:O85)</f>
        <v>0.31751993187086019</v>
      </c>
      <c r="Q85" s="37">
        <f t="shared" si="9"/>
        <v>-0.16113074204946998</v>
      </c>
      <c r="R85" s="44">
        <f t="shared" si="5"/>
        <v>4.2134368087578533E-3</v>
      </c>
      <c r="S85" s="41">
        <f>CORREL(Q45:Q85,R45:R85)</f>
        <v>0.19439952072643416</v>
      </c>
    </row>
    <row r="86" spans="1:19">
      <c r="A86" s="26">
        <v>25934</v>
      </c>
      <c r="B86" s="27">
        <v>92.15</v>
      </c>
      <c r="C86" s="28">
        <v>5299.6719999999996</v>
      </c>
      <c r="D86" s="28">
        <f>VLOOKUP(A86,Data!$A$2:$B$259,2,FALSE)</f>
        <v>1663</v>
      </c>
      <c r="E86" s="37">
        <f t="shared" si="0"/>
        <v>0.50634057971014501</v>
      </c>
      <c r="F86" s="37">
        <f t="shared" si="1"/>
        <v>-1.6735247777361906E-3</v>
      </c>
      <c r="G86" s="41">
        <f>CORREL(E46:E86,F46:F86)</f>
        <v>-0.33105386291874744</v>
      </c>
      <c r="H86" s="46">
        <f t="shared" si="6"/>
        <v>0.35720303285593924</v>
      </c>
      <c r="I86" s="46">
        <f t="shared" si="2"/>
        <v>-1.6735247777361906E-3</v>
      </c>
      <c r="J86" s="41">
        <f>CORREL(H46:H86,I46:I86)</f>
        <v>-5.1785142027768266E-2</v>
      </c>
      <c r="K86" s="37">
        <f t="shared" si="7"/>
        <v>7.3872472783825804E-2</v>
      </c>
      <c r="L86" s="37">
        <f t="shared" si="3"/>
        <v>-1.6735247777361906E-3</v>
      </c>
      <c r="M86" s="41">
        <f>CORREL(K46:K86,L46:L86)</f>
        <v>0.20574690952732869</v>
      </c>
      <c r="N86" s="37">
        <f t="shared" si="8"/>
        <v>-5.9723233794610309E-2</v>
      </c>
      <c r="O86" s="37">
        <f t="shared" si="4"/>
        <v>-1.6735247777361906E-3</v>
      </c>
      <c r="P86" s="41">
        <f>CORREL(N46:N86,O46:O86)</f>
        <v>0.32457645846022976</v>
      </c>
      <c r="Q86" s="37">
        <f t="shared" si="9"/>
        <v>-0.24590163934426235</v>
      </c>
      <c r="R86" s="37">
        <f t="shared" si="5"/>
        <v>-1.6735247777361906E-3</v>
      </c>
      <c r="S86" s="47">
        <f>CORREL(Q46:Q86,R46:R86)</f>
        <v>0.2602767895790622</v>
      </c>
    </row>
    <row r="87" spans="1:19">
      <c r="A87" s="26">
        <v>26024</v>
      </c>
      <c r="B87" s="27">
        <v>100.31</v>
      </c>
      <c r="C87" s="28">
        <v>5443.6189999999997</v>
      </c>
      <c r="D87" s="28">
        <f>VLOOKUP(A87,Data!$A$2:$B$259,2,FALSE)</f>
        <v>1873</v>
      </c>
      <c r="E87" s="37">
        <f t="shared" si="0"/>
        <v>0.4508133230054221</v>
      </c>
      <c r="F87" s="37">
        <f t="shared" si="1"/>
        <v>2.6971587646198891E-2</v>
      </c>
      <c r="G87" s="41">
        <f t="shared" ref="G87:G150" si="10">CORREL(E47:E87,F47:F87)</f>
        <v>-0.37603885801096826</v>
      </c>
      <c r="H87" s="37">
        <f t="shared" si="6"/>
        <v>0.50634057971014501</v>
      </c>
      <c r="I87" s="37">
        <f t="shared" si="2"/>
        <v>2.6971587646198891E-2</v>
      </c>
      <c r="J87" s="41">
        <f t="shared" ref="J87:J150" si="11">CORREL(H47:H87,I47:I87)</f>
        <v>-8.4057520208056305E-2</v>
      </c>
      <c r="K87" s="37">
        <f t="shared" si="7"/>
        <v>0.35720303285593924</v>
      </c>
      <c r="L87" s="37">
        <f t="shared" si="3"/>
        <v>2.6971587646198891E-2</v>
      </c>
      <c r="M87" s="41">
        <f t="shared" ref="M87:M150" si="12">CORREL(K47:K87,L47:L87)</f>
        <v>0.16829970408297051</v>
      </c>
      <c r="N87" s="37">
        <f t="shared" si="8"/>
        <v>7.3872472783825804E-2</v>
      </c>
      <c r="O87" s="37">
        <f t="shared" si="4"/>
        <v>2.6971587646198891E-2</v>
      </c>
      <c r="P87" s="41">
        <f t="shared" ref="P87:P150" si="13">CORREL(N47:N87,O47:O87)</f>
        <v>0.31812710598788374</v>
      </c>
      <c r="Q87" s="37">
        <f t="shared" si="9"/>
        <v>-5.9723233794610309E-2</v>
      </c>
      <c r="R87" s="37">
        <f t="shared" si="5"/>
        <v>2.6971587646198891E-2</v>
      </c>
      <c r="S87" s="41">
        <f t="shared" ref="S87:S150" si="14">CORREL(Q47:Q87,R47:R87)</f>
        <v>0.26792310367593791</v>
      </c>
    </row>
    <row r="88" spans="1:19">
      <c r="A88" s="26">
        <v>26115</v>
      </c>
      <c r="B88" s="27">
        <v>99.7</v>
      </c>
      <c r="C88" s="28">
        <v>5473.0590000000002</v>
      </c>
      <c r="D88" s="28">
        <f>VLOOKUP(A88,Data!$A$2:$B$259,2,FALSE)</f>
        <v>2023</v>
      </c>
      <c r="E88" s="37">
        <f t="shared" si="0"/>
        <v>0.46488052136133229</v>
      </c>
      <c r="F88" s="37">
        <f t="shared" si="1"/>
        <v>3.1064413232145816E-2</v>
      </c>
      <c r="G88" s="41">
        <f t="shared" si="10"/>
        <v>-0.42007300988943064</v>
      </c>
      <c r="H88" s="37">
        <f t="shared" si="6"/>
        <v>0.4508133230054221</v>
      </c>
      <c r="I88" s="37">
        <f t="shared" si="2"/>
        <v>3.1064413232145816E-2</v>
      </c>
      <c r="J88" s="41">
        <f t="shared" si="11"/>
        <v>-0.14256220571237863</v>
      </c>
      <c r="K88" s="37">
        <f t="shared" si="7"/>
        <v>0.50634057971014501</v>
      </c>
      <c r="L88" s="37">
        <f t="shared" si="3"/>
        <v>3.1064413232145816E-2</v>
      </c>
      <c r="M88" s="41">
        <f t="shared" si="12"/>
        <v>0.1282848151615989</v>
      </c>
      <c r="N88" s="37">
        <f t="shared" si="8"/>
        <v>0.35720303285593924</v>
      </c>
      <c r="O88" s="37">
        <f t="shared" si="4"/>
        <v>3.1064413232145816E-2</v>
      </c>
      <c r="P88" s="41">
        <f t="shared" si="13"/>
        <v>0.28355831327404352</v>
      </c>
      <c r="Q88" s="37">
        <f t="shared" si="9"/>
        <v>7.3872472783825804E-2</v>
      </c>
      <c r="R88" s="37">
        <f t="shared" si="5"/>
        <v>3.1064413232145816E-2</v>
      </c>
      <c r="S88" s="41">
        <f t="shared" si="14"/>
        <v>0.26375080192026451</v>
      </c>
    </row>
    <row r="89" spans="1:19">
      <c r="A89" s="26">
        <v>26207</v>
      </c>
      <c r="B89" s="27">
        <v>98.34</v>
      </c>
      <c r="C89" s="28">
        <v>5518.0720000000001</v>
      </c>
      <c r="D89" s="28">
        <f>VLOOKUP(A89,Data!$A$2:$B$259,2,FALSE)</f>
        <v>2079</v>
      </c>
      <c r="E89" s="37">
        <f t="shared" si="0"/>
        <v>0.2905027932960893</v>
      </c>
      <c r="F89" s="37">
        <f t="shared" si="1"/>
        <v>3.0052769448712491E-2</v>
      </c>
      <c r="G89" s="41">
        <f t="shared" si="10"/>
        <v>-0.43144823011815059</v>
      </c>
      <c r="H89" s="37">
        <f t="shared" si="6"/>
        <v>0.46488052136133229</v>
      </c>
      <c r="I89" s="37">
        <f t="shared" si="2"/>
        <v>3.0052769448712491E-2</v>
      </c>
      <c r="J89" s="41">
        <f t="shared" si="11"/>
        <v>-0.17357448154339172</v>
      </c>
      <c r="K89" s="37">
        <f t="shared" si="7"/>
        <v>0.4508133230054221</v>
      </c>
      <c r="L89" s="37">
        <f t="shared" si="3"/>
        <v>3.0052769448712491E-2</v>
      </c>
      <c r="M89" s="41">
        <f t="shared" si="12"/>
        <v>7.9976241567574172E-2</v>
      </c>
      <c r="N89" s="37">
        <f t="shared" si="8"/>
        <v>0.50634057971014501</v>
      </c>
      <c r="O89" s="37">
        <f t="shared" si="4"/>
        <v>3.0052769448712491E-2</v>
      </c>
      <c r="P89" s="41">
        <f t="shared" si="13"/>
        <v>0.23250590350143205</v>
      </c>
      <c r="Q89" s="37">
        <f t="shared" si="9"/>
        <v>0.35720303285593924</v>
      </c>
      <c r="R89" s="37">
        <f t="shared" si="5"/>
        <v>3.0052769448712491E-2</v>
      </c>
      <c r="S89" s="41">
        <f t="shared" si="14"/>
        <v>0.22903631206860481</v>
      </c>
    </row>
    <row r="90" spans="1:19">
      <c r="A90" s="26">
        <v>26299</v>
      </c>
      <c r="B90" s="27">
        <v>102.09</v>
      </c>
      <c r="C90" s="28">
        <v>5531.0320000000002</v>
      </c>
      <c r="D90" s="28">
        <f>VLOOKUP(A90,Data!$A$2:$B$259,2,FALSE)</f>
        <v>2171</v>
      </c>
      <c r="E90" s="37">
        <f t="shared" si="0"/>
        <v>0.30547203848466631</v>
      </c>
      <c r="F90" s="37">
        <f t="shared" si="1"/>
        <v>4.3655531889520871E-2</v>
      </c>
      <c r="G90" s="41">
        <f t="shared" si="10"/>
        <v>-0.4238099880027093</v>
      </c>
      <c r="H90" s="37">
        <f t="shared" si="6"/>
        <v>0.2905027932960893</v>
      </c>
      <c r="I90" s="37">
        <f t="shared" si="2"/>
        <v>4.3655531889520871E-2</v>
      </c>
      <c r="J90" s="41">
        <f t="shared" si="11"/>
        <v>-0.17063639595296462</v>
      </c>
      <c r="K90" s="37">
        <f t="shared" si="7"/>
        <v>0.46488052136133229</v>
      </c>
      <c r="L90" s="37">
        <f t="shared" si="3"/>
        <v>4.3655531889520871E-2</v>
      </c>
      <c r="M90" s="41">
        <f t="shared" si="12"/>
        <v>7.3198601629417451E-2</v>
      </c>
      <c r="N90" s="37">
        <f t="shared" si="8"/>
        <v>0.4508133230054221</v>
      </c>
      <c r="O90" s="37">
        <f t="shared" si="4"/>
        <v>4.3655531889520871E-2</v>
      </c>
      <c r="P90" s="41">
        <f t="shared" si="13"/>
        <v>0.21582722396155604</v>
      </c>
      <c r="Q90" s="37">
        <f t="shared" si="9"/>
        <v>0.50634057971014501</v>
      </c>
      <c r="R90" s="37">
        <f t="shared" si="5"/>
        <v>4.3655531889520871E-2</v>
      </c>
      <c r="S90" s="41">
        <f t="shared" si="14"/>
        <v>0.21493254932247446</v>
      </c>
    </row>
    <row r="91" spans="1:19">
      <c r="A91" s="26">
        <v>26390</v>
      </c>
      <c r="B91" s="27">
        <v>107.2</v>
      </c>
      <c r="C91" s="28">
        <v>5632.6490000000003</v>
      </c>
      <c r="D91" s="28">
        <f>VLOOKUP(A91,Data!$A$2:$B$259,2,FALSE)</f>
        <v>2130</v>
      </c>
      <c r="E91" s="37">
        <f t="shared" si="0"/>
        <v>0.13721302722904438</v>
      </c>
      <c r="F91" s="37">
        <f t="shared" si="1"/>
        <v>3.4725060662768703E-2</v>
      </c>
      <c r="G91" s="41">
        <f t="shared" si="10"/>
        <v>-0.43902675721678575</v>
      </c>
      <c r="H91" s="37">
        <f t="shared" si="6"/>
        <v>0.30547203848466631</v>
      </c>
      <c r="I91" s="37">
        <f t="shared" si="2"/>
        <v>3.4725060662768703E-2</v>
      </c>
      <c r="J91" s="41">
        <f t="shared" si="11"/>
        <v>-0.19002984928271358</v>
      </c>
      <c r="K91" s="37">
        <f t="shared" si="7"/>
        <v>0.2905027932960893</v>
      </c>
      <c r="L91" s="37">
        <f t="shared" si="3"/>
        <v>3.4725060662768703E-2</v>
      </c>
      <c r="M91" s="41">
        <f t="shared" si="12"/>
        <v>6.0089751260758079E-2</v>
      </c>
      <c r="N91" s="37">
        <f t="shared" si="8"/>
        <v>0.46488052136133229</v>
      </c>
      <c r="O91" s="37">
        <f t="shared" si="4"/>
        <v>3.4725060662768703E-2</v>
      </c>
      <c r="P91" s="41">
        <f t="shared" si="13"/>
        <v>0.19789607470973541</v>
      </c>
      <c r="Q91" s="37">
        <f t="shared" si="9"/>
        <v>0.4508133230054221</v>
      </c>
      <c r="R91" s="37">
        <f t="shared" si="5"/>
        <v>3.4725060662768703E-2</v>
      </c>
      <c r="S91" s="41">
        <f t="shared" si="14"/>
        <v>0.20520367471659992</v>
      </c>
    </row>
    <row r="92" spans="1:19">
      <c r="A92" s="26">
        <v>26481</v>
      </c>
      <c r="B92" s="27">
        <v>107.14</v>
      </c>
      <c r="C92" s="28">
        <v>5760.47</v>
      </c>
      <c r="D92" s="28">
        <f>VLOOKUP(A92,Data!$A$2:$B$259,2,FALSE)</f>
        <v>2284</v>
      </c>
      <c r="E92" s="37">
        <f t="shared" si="0"/>
        <v>0.12901631240731581</v>
      </c>
      <c r="F92" s="37">
        <f t="shared" si="1"/>
        <v>5.2513777030358977E-2</v>
      </c>
      <c r="G92" s="41">
        <f t="shared" si="10"/>
        <v>-0.45781076159042849</v>
      </c>
      <c r="H92" s="37">
        <f t="shared" si="6"/>
        <v>0.13721302722904438</v>
      </c>
      <c r="I92" s="37">
        <f t="shared" si="2"/>
        <v>5.2513777030358977E-2</v>
      </c>
      <c r="J92" s="41">
        <f t="shared" si="11"/>
        <v>-0.20782821679703956</v>
      </c>
      <c r="K92" s="37">
        <f t="shared" si="7"/>
        <v>0.30547203848466631</v>
      </c>
      <c r="L92" s="37">
        <f t="shared" si="3"/>
        <v>5.2513777030358977E-2</v>
      </c>
      <c r="M92" s="41">
        <f t="shared" si="12"/>
        <v>5.5738752591419354E-2</v>
      </c>
      <c r="N92" s="37">
        <f t="shared" si="8"/>
        <v>0.2905027932960893</v>
      </c>
      <c r="O92" s="37">
        <f t="shared" si="4"/>
        <v>5.2513777030358977E-2</v>
      </c>
      <c r="P92" s="41">
        <f t="shared" si="13"/>
        <v>0.20522219616632048</v>
      </c>
      <c r="Q92" s="37">
        <f t="shared" si="9"/>
        <v>0.46488052136133229</v>
      </c>
      <c r="R92" s="37">
        <f t="shared" si="5"/>
        <v>5.2513777030358977E-2</v>
      </c>
      <c r="S92" s="41">
        <f t="shared" si="14"/>
        <v>0.23153835502777043</v>
      </c>
    </row>
    <row r="93" spans="1:19">
      <c r="A93" s="26">
        <v>26573</v>
      </c>
      <c r="B93" s="27">
        <v>110.55</v>
      </c>
      <c r="C93" s="28">
        <v>5814.8540000000003</v>
      </c>
      <c r="D93" s="28">
        <f>VLOOKUP(A93,Data!$A$2:$B$259,2,FALSE)</f>
        <v>2336</v>
      </c>
      <c r="E93" s="37">
        <f t="shared" si="0"/>
        <v>0.12361712361712351</v>
      </c>
      <c r="F93" s="37">
        <f t="shared" si="1"/>
        <v>5.3783640372941921E-2</v>
      </c>
      <c r="G93" s="41">
        <f t="shared" si="10"/>
        <v>-0.46130665925878284</v>
      </c>
      <c r="H93" s="37">
        <f t="shared" si="6"/>
        <v>0.12901631240731581</v>
      </c>
      <c r="I93" s="37">
        <f t="shared" si="2"/>
        <v>5.3783640372941921E-2</v>
      </c>
      <c r="J93" s="41">
        <f t="shared" si="11"/>
        <v>-0.21497840812231137</v>
      </c>
      <c r="K93" s="37">
        <f t="shared" si="7"/>
        <v>0.13721302722904438</v>
      </c>
      <c r="L93" s="37">
        <f t="shared" si="3"/>
        <v>5.3783640372941921E-2</v>
      </c>
      <c r="M93" s="41">
        <f t="shared" si="12"/>
        <v>4.818236861686221E-2</v>
      </c>
      <c r="N93" s="37">
        <f t="shared" si="8"/>
        <v>0.30547203848466631</v>
      </c>
      <c r="O93" s="37">
        <f t="shared" si="4"/>
        <v>5.3783640372941921E-2</v>
      </c>
      <c r="P93" s="41">
        <f t="shared" si="13"/>
        <v>0.20666323129239883</v>
      </c>
      <c r="Q93" s="37">
        <f t="shared" si="9"/>
        <v>0.2905027932960893</v>
      </c>
      <c r="R93" s="37">
        <f t="shared" si="5"/>
        <v>5.3783640372941921E-2</v>
      </c>
      <c r="S93" s="41">
        <f t="shared" si="14"/>
        <v>0.23980368077500661</v>
      </c>
    </row>
    <row r="94" spans="1:19">
      <c r="A94" s="26">
        <v>26665</v>
      </c>
      <c r="B94" s="27">
        <v>118.05</v>
      </c>
      <c r="C94" s="28">
        <v>5912.22</v>
      </c>
      <c r="D94" s="28">
        <f>VLOOKUP(A94,Data!$A$2:$B$259,2,FALSE)</f>
        <v>2186</v>
      </c>
      <c r="E94" s="37">
        <f t="shared" si="0"/>
        <v>6.9092584062644402E-3</v>
      </c>
      <c r="F94" s="37">
        <f t="shared" si="1"/>
        <v>6.8918060860974961E-2</v>
      </c>
      <c r="G94" s="41">
        <f t="shared" si="10"/>
        <v>-0.46424056243883682</v>
      </c>
      <c r="H94" s="37">
        <f t="shared" si="6"/>
        <v>0.12361712361712351</v>
      </c>
      <c r="I94" s="37">
        <f t="shared" si="2"/>
        <v>6.8918060860974961E-2</v>
      </c>
      <c r="J94" s="41">
        <f t="shared" si="11"/>
        <v>-0.20719099922357273</v>
      </c>
      <c r="K94" s="37">
        <f t="shared" si="7"/>
        <v>0.12901631240731581</v>
      </c>
      <c r="L94" s="37">
        <f t="shared" si="3"/>
        <v>6.8918060860974961E-2</v>
      </c>
      <c r="M94" s="41">
        <f t="shared" si="12"/>
        <v>4.8532503472363119E-2</v>
      </c>
      <c r="N94" s="37">
        <f t="shared" si="8"/>
        <v>0.13721302722904438</v>
      </c>
      <c r="O94" s="37">
        <f t="shared" si="4"/>
        <v>6.8918060860974961E-2</v>
      </c>
      <c r="P94" s="41">
        <f t="shared" si="13"/>
        <v>0.20316063414669827</v>
      </c>
      <c r="Q94" s="37">
        <f t="shared" si="9"/>
        <v>0.30547203848466631</v>
      </c>
      <c r="R94" s="37">
        <f t="shared" si="5"/>
        <v>6.8918060860974961E-2</v>
      </c>
      <c r="S94" s="41">
        <f t="shared" si="14"/>
        <v>0.25571505477046558</v>
      </c>
    </row>
    <row r="95" spans="1:19">
      <c r="A95" s="26">
        <v>26755</v>
      </c>
      <c r="B95" s="27">
        <v>111.52</v>
      </c>
      <c r="C95" s="28">
        <v>6058.5439999999999</v>
      </c>
      <c r="D95" s="28">
        <f>VLOOKUP(A95,Data!$A$2:$B$259,2,FALSE)</f>
        <v>1963</v>
      </c>
      <c r="E95" s="37">
        <f t="shared" si="0"/>
        <v>-7.8403755868544645E-2</v>
      </c>
      <c r="F95" s="37">
        <f t="shared" si="1"/>
        <v>7.5611847995499026E-2</v>
      </c>
      <c r="G95" s="41">
        <f t="shared" si="10"/>
        <v>-0.47432713854195108</v>
      </c>
      <c r="H95" s="37">
        <f t="shared" si="6"/>
        <v>6.9092584062644402E-3</v>
      </c>
      <c r="I95" s="37">
        <f t="shared" si="2"/>
        <v>7.5611847995499026E-2</v>
      </c>
      <c r="J95" s="41">
        <f t="shared" si="11"/>
        <v>-0.21410600672507299</v>
      </c>
      <c r="K95" s="37">
        <f t="shared" si="7"/>
        <v>0.12361712361712351</v>
      </c>
      <c r="L95" s="37">
        <f t="shared" si="3"/>
        <v>7.5611847995499026E-2</v>
      </c>
      <c r="M95" s="41">
        <f t="shared" si="12"/>
        <v>5.261635715233115E-2</v>
      </c>
      <c r="N95" s="37">
        <f t="shared" si="8"/>
        <v>0.12901631240731581</v>
      </c>
      <c r="O95" s="37">
        <f t="shared" si="4"/>
        <v>7.5611847995499026E-2</v>
      </c>
      <c r="P95" s="41">
        <f t="shared" si="13"/>
        <v>0.20369933562072778</v>
      </c>
      <c r="Q95" s="37">
        <f t="shared" si="9"/>
        <v>0.13721302722904438</v>
      </c>
      <c r="R95" s="37">
        <f t="shared" si="5"/>
        <v>7.5611847995499026E-2</v>
      </c>
      <c r="S95" s="41">
        <f t="shared" si="14"/>
        <v>0.25620027088425268</v>
      </c>
    </row>
    <row r="96" spans="1:19">
      <c r="A96" s="26">
        <v>26846</v>
      </c>
      <c r="B96" s="27">
        <v>104.26</v>
      </c>
      <c r="C96" s="28">
        <v>6124.5060000000003</v>
      </c>
      <c r="D96" s="28">
        <f>VLOOKUP(A96,Data!$A$2:$B$259,2,FALSE)</f>
        <v>1777</v>
      </c>
      <c r="E96" s="37">
        <f t="shared" si="0"/>
        <v>-0.22197898423817863</v>
      </c>
      <c r="F96" s="37">
        <f t="shared" si="1"/>
        <v>6.3195537864097817E-2</v>
      </c>
      <c r="G96" s="41">
        <f t="shared" si="10"/>
        <v>-0.4875424701603035</v>
      </c>
      <c r="H96" s="37">
        <f t="shared" si="6"/>
        <v>-7.8403755868544645E-2</v>
      </c>
      <c r="I96" s="37">
        <f t="shared" si="2"/>
        <v>6.3195537864097817E-2</v>
      </c>
      <c r="J96" s="41">
        <f t="shared" si="11"/>
        <v>-0.2269869770945778</v>
      </c>
      <c r="K96" s="37">
        <f t="shared" si="7"/>
        <v>6.9092584062644402E-3</v>
      </c>
      <c r="L96" s="37">
        <f t="shared" si="3"/>
        <v>6.3195537864097817E-2</v>
      </c>
      <c r="M96" s="41">
        <f t="shared" si="12"/>
        <v>4.3274667384251932E-2</v>
      </c>
      <c r="N96" s="37">
        <f t="shared" si="8"/>
        <v>0.12361712361712351</v>
      </c>
      <c r="O96" s="37">
        <f t="shared" si="4"/>
        <v>6.3195537864097817E-2</v>
      </c>
      <c r="P96" s="41">
        <f t="shared" si="13"/>
        <v>0.20489005273933616</v>
      </c>
      <c r="Q96" s="37">
        <f t="shared" si="9"/>
        <v>0.12901631240731581</v>
      </c>
      <c r="R96" s="37">
        <f t="shared" si="5"/>
        <v>6.3195537864097817E-2</v>
      </c>
      <c r="S96" s="41">
        <f t="shared" si="14"/>
        <v>0.25985876598135604</v>
      </c>
    </row>
    <row r="97" spans="1:19">
      <c r="A97" s="26">
        <v>26938</v>
      </c>
      <c r="B97" s="27">
        <v>108.43</v>
      </c>
      <c r="C97" s="28">
        <v>6092.3010000000004</v>
      </c>
      <c r="D97" s="28">
        <f>VLOOKUP(A97,Data!$A$2:$B$259,2,FALSE)</f>
        <v>1367</v>
      </c>
      <c r="E97" s="37">
        <f t="shared" si="0"/>
        <v>-0.41481164383561642</v>
      </c>
      <c r="F97" s="37">
        <f t="shared" si="1"/>
        <v>4.7713493752379765E-2</v>
      </c>
      <c r="G97" s="41">
        <f t="shared" si="10"/>
        <v>-0.47149702590823983</v>
      </c>
      <c r="H97" s="37">
        <f t="shared" si="6"/>
        <v>-0.22197898423817863</v>
      </c>
      <c r="I97" s="37">
        <f t="shared" si="2"/>
        <v>4.7713493752379765E-2</v>
      </c>
      <c r="J97" s="41">
        <f t="shared" si="11"/>
        <v>-0.22630229247598302</v>
      </c>
      <c r="K97" s="37">
        <f t="shared" si="7"/>
        <v>-7.8403755868544645E-2</v>
      </c>
      <c r="L97" s="37">
        <f t="shared" si="3"/>
        <v>4.7713493752379765E-2</v>
      </c>
      <c r="M97" s="41">
        <f t="shared" si="12"/>
        <v>4.0029784381800507E-2</v>
      </c>
      <c r="N97" s="37">
        <f t="shared" si="8"/>
        <v>6.9092584062644402E-3</v>
      </c>
      <c r="O97" s="37">
        <f t="shared" si="4"/>
        <v>4.7713493752379765E-2</v>
      </c>
      <c r="P97" s="41">
        <f t="shared" si="13"/>
        <v>0.2026114953709989</v>
      </c>
      <c r="Q97" s="37">
        <f t="shared" si="9"/>
        <v>0.12361712361712351</v>
      </c>
      <c r="R97" s="37">
        <f t="shared" si="5"/>
        <v>4.7713493752379765E-2</v>
      </c>
      <c r="S97" s="41">
        <f t="shared" si="14"/>
        <v>0.26031532954307274</v>
      </c>
    </row>
    <row r="98" spans="1:19">
      <c r="A98" s="26">
        <v>27030</v>
      </c>
      <c r="B98" s="27">
        <v>97.55</v>
      </c>
      <c r="C98" s="28">
        <v>6150.1310000000003</v>
      </c>
      <c r="D98" s="28">
        <f>VLOOKUP(A98,Data!$A$2:$B$259,2,FALSE)</f>
        <v>1377</v>
      </c>
      <c r="E98" s="37">
        <f t="shared" si="0"/>
        <v>-0.37008234217749314</v>
      </c>
      <c r="F98" s="37">
        <f t="shared" si="1"/>
        <v>4.0240552618136638E-2</v>
      </c>
      <c r="G98" s="41">
        <f t="shared" si="10"/>
        <v>-0.45007581599558283</v>
      </c>
      <c r="H98" s="37">
        <f t="shared" si="6"/>
        <v>-0.41481164383561642</v>
      </c>
      <c r="I98" s="37">
        <f t="shared" si="2"/>
        <v>4.0240552618136638E-2</v>
      </c>
      <c r="J98" s="41">
        <f t="shared" si="11"/>
        <v>-0.20759865946598455</v>
      </c>
      <c r="K98" s="37">
        <f t="shared" si="7"/>
        <v>-0.22197898423817863</v>
      </c>
      <c r="L98" s="37">
        <f t="shared" si="3"/>
        <v>4.0240552618136638E-2</v>
      </c>
      <c r="M98" s="41">
        <f t="shared" si="12"/>
        <v>4.4350844292600028E-2</v>
      </c>
      <c r="N98" s="37">
        <f t="shared" si="8"/>
        <v>-7.8403755868544645E-2</v>
      </c>
      <c r="O98" s="37">
        <f t="shared" si="4"/>
        <v>4.0240552618136638E-2</v>
      </c>
      <c r="P98" s="41">
        <f t="shared" si="13"/>
        <v>0.20487444549321543</v>
      </c>
      <c r="Q98" s="37">
        <f t="shared" si="9"/>
        <v>6.9092584062644402E-3</v>
      </c>
      <c r="R98" s="37">
        <f t="shared" si="5"/>
        <v>4.0240552618136638E-2</v>
      </c>
      <c r="S98" s="41">
        <f t="shared" si="14"/>
        <v>0.26209239602755863</v>
      </c>
    </row>
    <row r="99" spans="1:19">
      <c r="A99" s="26">
        <v>27120</v>
      </c>
      <c r="B99" s="27">
        <v>93.98</v>
      </c>
      <c r="C99" s="28">
        <v>6097.2579999999998</v>
      </c>
      <c r="D99" s="28">
        <f>VLOOKUP(A99,Data!$A$2:$B$259,2,FALSE)</f>
        <v>1159</v>
      </c>
      <c r="E99" s="37">
        <f t="shared" si="0"/>
        <v>-0.4095771777890983</v>
      </c>
      <c r="F99" s="37">
        <f t="shared" si="1"/>
        <v>6.3899841281997993E-3</v>
      </c>
      <c r="G99" s="41">
        <f t="shared" si="10"/>
        <v>-0.35080362588146946</v>
      </c>
      <c r="H99" s="37">
        <f t="shared" si="6"/>
        <v>-0.37008234217749314</v>
      </c>
      <c r="I99" s="37">
        <f t="shared" si="2"/>
        <v>6.3899841281997993E-3</v>
      </c>
      <c r="J99" s="41">
        <f t="shared" si="11"/>
        <v>-0.12883995564650885</v>
      </c>
      <c r="K99" s="37">
        <f t="shared" si="7"/>
        <v>-0.41481164383561642</v>
      </c>
      <c r="L99" s="37">
        <f t="shared" si="3"/>
        <v>6.3899841281997993E-3</v>
      </c>
      <c r="M99" s="41">
        <f t="shared" si="12"/>
        <v>0.11918639687492592</v>
      </c>
      <c r="N99" s="37">
        <f t="shared" si="8"/>
        <v>-0.22197898423817863</v>
      </c>
      <c r="O99" s="37">
        <f t="shared" si="4"/>
        <v>6.3899841281997993E-3</v>
      </c>
      <c r="P99" s="41">
        <f t="shared" si="13"/>
        <v>0.24471865752256006</v>
      </c>
      <c r="Q99" s="37">
        <f t="shared" si="9"/>
        <v>-7.8403755868544645E-2</v>
      </c>
      <c r="R99" s="37">
        <f t="shared" si="5"/>
        <v>6.3899841281997993E-3</v>
      </c>
      <c r="S99" s="41">
        <f t="shared" si="14"/>
        <v>0.28110363744067524</v>
      </c>
    </row>
    <row r="100" spans="1:19">
      <c r="A100" s="26">
        <v>27211</v>
      </c>
      <c r="B100" s="27">
        <v>86</v>
      </c>
      <c r="C100" s="28">
        <v>6111.7510000000002</v>
      </c>
      <c r="D100" s="28">
        <f>VLOOKUP(A100,Data!$A$2:$B$259,2,FALSE)</f>
        <v>920</v>
      </c>
      <c r="E100" s="37">
        <f t="shared" si="0"/>
        <v>-0.48227349465391112</v>
      </c>
      <c r="F100" s="37">
        <f t="shared" si="1"/>
        <v>-2.0826169490241186E-3</v>
      </c>
      <c r="G100" s="41">
        <f t="shared" si="10"/>
        <v>-0.2310438594441499</v>
      </c>
      <c r="H100" s="37">
        <f t="shared" si="6"/>
        <v>-0.4095771777890983</v>
      </c>
      <c r="I100" s="37">
        <f t="shared" si="2"/>
        <v>-2.0826169490241186E-3</v>
      </c>
      <c r="J100" s="41">
        <f t="shared" si="11"/>
        <v>-4.2849035278657584E-2</v>
      </c>
      <c r="K100" s="37">
        <f t="shared" si="7"/>
        <v>-0.37008234217749314</v>
      </c>
      <c r="L100" s="37">
        <f t="shared" si="3"/>
        <v>-2.0826169490241186E-3</v>
      </c>
      <c r="M100" s="41">
        <f t="shared" si="12"/>
        <v>0.18185147534290019</v>
      </c>
      <c r="N100" s="37">
        <f t="shared" si="8"/>
        <v>-0.41481164383561642</v>
      </c>
      <c r="O100" s="37">
        <f t="shared" si="4"/>
        <v>-2.0826169490241186E-3</v>
      </c>
      <c r="P100" s="41">
        <f t="shared" si="13"/>
        <v>0.3121875887963822</v>
      </c>
      <c r="Q100" s="37">
        <f t="shared" si="9"/>
        <v>-0.22197898423817863</v>
      </c>
      <c r="R100" s="37">
        <f t="shared" si="5"/>
        <v>-2.0826169490241186E-3</v>
      </c>
      <c r="S100" s="41">
        <f t="shared" si="14"/>
        <v>0.32113004390044281</v>
      </c>
    </row>
    <row r="101" spans="1:19">
      <c r="A101" s="26">
        <v>27303</v>
      </c>
      <c r="B101" s="27">
        <v>63.54</v>
      </c>
      <c r="C101" s="28">
        <v>6053.9780000000001</v>
      </c>
      <c r="D101" s="28">
        <f>VLOOKUP(A101,Data!$A$2:$B$259,2,FALSE)</f>
        <v>825</v>
      </c>
      <c r="E101" s="37">
        <f t="shared" si="0"/>
        <v>-0.39648866130212146</v>
      </c>
      <c r="F101" s="37">
        <f t="shared" si="1"/>
        <v>-6.2903983240487626E-3</v>
      </c>
      <c r="G101" s="41">
        <f t="shared" si="10"/>
        <v>-0.140939104726928</v>
      </c>
      <c r="H101" s="37">
        <f t="shared" si="6"/>
        <v>-0.48227349465391112</v>
      </c>
      <c r="I101" s="37">
        <f t="shared" si="2"/>
        <v>-6.2903983240487626E-3</v>
      </c>
      <c r="J101" s="41">
        <f t="shared" si="11"/>
        <v>5.4667675641631691E-2</v>
      </c>
      <c r="K101" s="37">
        <f t="shared" si="7"/>
        <v>-0.4095771777890983</v>
      </c>
      <c r="L101" s="37">
        <f t="shared" si="3"/>
        <v>-6.2903983240487626E-3</v>
      </c>
      <c r="M101" s="41">
        <f t="shared" si="12"/>
        <v>0.24667429635126817</v>
      </c>
      <c r="N101" s="37">
        <f t="shared" si="8"/>
        <v>-0.37008234217749314</v>
      </c>
      <c r="O101" s="37">
        <f t="shared" si="4"/>
        <v>-6.2903983240487626E-3</v>
      </c>
      <c r="P101" s="41">
        <f t="shared" si="13"/>
        <v>0.36239360473676657</v>
      </c>
      <c r="Q101" s="37">
        <f t="shared" si="9"/>
        <v>-0.41481164383561642</v>
      </c>
      <c r="R101" s="37">
        <f t="shared" si="5"/>
        <v>-6.2903983240487626E-3</v>
      </c>
      <c r="S101" s="41">
        <f t="shared" si="14"/>
        <v>0.38341909168276928</v>
      </c>
    </row>
    <row r="102" spans="1:19">
      <c r="A102" s="26">
        <v>27395</v>
      </c>
      <c r="B102" s="27">
        <v>68.56</v>
      </c>
      <c r="C102" s="28">
        <v>6030.4639999999999</v>
      </c>
      <c r="D102" s="28">
        <f>VLOOKUP(A102,Data!$A$2:$B$259,2,FALSE)</f>
        <v>721</v>
      </c>
      <c r="E102" s="37">
        <f t="shared" si="0"/>
        <v>-0.47639796659404499</v>
      </c>
      <c r="F102" s="37">
        <f t="shared" si="1"/>
        <v>-1.9457634317057715E-2</v>
      </c>
      <c r="G102" s="41">
        <f t="shared" si="10"/>
        <v>-2.7275653049890488E-2</v>
      </c>
      <c r="H102" s="37">
        <f t="shared" si="6"/>
        <v>-0.39648866130212146</v>
      </c>
      <c r="I102" s="37">
        <f t="shared" si="2"/>
        <v>-1.9457634317057715E-2</v>
      </c>
      <c r="J102" s="41">
        <f t="shared" si="11"/>
        <v>0.13569322842255746</v>
      </c>
      <c r="K102" s="37">
        <f t="shared" si="7"/>
        <v>-0.48227349465391112</v>
      </c>
      <c r="L102" s="37">
        <f t="shared" si="3"/>
        <v>-1.9457634317057715E-2</v>
      </c>
      <c r="M102" s="41">
        <f t="shared" si="12"/>
        <v>0.32922578301035504</v>
      </c>
      <c r="N102" s="37">
        <f t="shared" si="8"/>
        <v>-0.4095771777890983</v>
      </c>
      <c r="O102" s="37">
        <f t="shared" si="4"/>
        <v>-1.9457634317057715E-2</v>
      </c>
      <c r="P102" s="41">
        <f t="shared" si="13"/>
        <v>0.42061957133283306</v>
      </c>
      <c r="Q102" s="37">
        <f t="shared" si="9"/>
        <v>-0.37008234217749314</v>
      </c>
      <c r="R102" s="37">
        <f t="shared" si="5"/>
        <v>-1.9457634317057715E-2</v>
      </c>
      <c r="S102" s="41">
        <f t="shared" si="14"/>
        <v>0.43545685211429269</v>
      </c>
    </row>
    <row r="103" spans="1:19">
      <c r="A103" s="26">
        <v>27485</v>
      </c>
      <c r="B103" s="27">
        <v>83.360000999999997</v>
      </c>
      <c r="C103" s="28">
        <v>5957.0349999999999</v>
      </c>
      <c r="D103" s="28">
        <f>VLOOKUP(A103,Data!$A$2:$B$259,2,FALSE)</f>
        <v>909</v>
      </c>
      <c r="E103" s="37">
        <f t="shared" si="0"/>
        <v>-0.21570319240724767</v>
      </c>
      <c r="F103" s="37">
        <f t="shared" si="1"/>
        <v>-2.2997714710448536E-2</v>
      </c>
      <c r="G103" s="41">
        <f t="shared" si="10"/>
        <v>2.0152169524653801E-2</v>
      </c>
      <c r="H103" s="37">
        <f t="shared" si="6"/>
        <v>-0.47639796659404499</v>
      </c>
      <c r="I103" s="37">
        <f t="shared" si="2"/>
        <v>-2.2997714710448536E-2</v>
      </c>
      <c r="J103" s="41">
        <f t="shared" si="11"/>
        <v>0.22033692721098536</v>
      </c>
      <c r="K103" s="37">
        <f t="shared" si="7"/>
        <v>-0.39648866130212146</v>
      </c>
      <c r="L103" s="37">
        <f t="shared" si="3"/>
        <v>-2.2997714710448536E-2</v>
      </c>
      <c r="M103" s="41">
        <f t="shared" si="12"/>
        <v>0.38431438907019955</v>
      </c>
      <c r="N103" s="37">
        <f t="shared" si="8"/>
        <v>-0.48227349465391112</v>
      </c>
      <c r="O103" s="37">
        <f t="shared" si="4"/>
        <v>-2.2997714710448536E-2</v>
      </c>
      <c r="P103" s="41">
        <f t="shared" si="13"/>
        <v>0.48282915116878689</v>
      </c>
      <c r="Q103" s="37">
        <f t="shared" si="9"/>
        <v>-0.4095771777890983</v>
      </c>
      <c r="R103" s="37">
        <f t="shared" si="5"/>
        <v>-2.2997714710448536E-2</v>
      </c>
      <c r="S103" s="41">
        <f t="shared" si="14"/>
        <v>0.4853045905983242</v>
      </c>
    </row>
    <row r="104" spans="1:19">
      <c r="A104" s="26">
        <v>27576</v>
      </c>
      <c r="B104" s="27">
        <v>95.190002000000007</v>
      </c>
      <c r="C104" s="28">
        <v>5999.61</v>
      </c>
      <c r="D104" s="28">
        <f>VLOOKUP(A104,Data!$A$2:$B$259,2,FALSE)</f>
        <v>1026</v>
      </c>
      <c r="E104" s="37">
        <f t="shared" si="0"/>
        <v>0.11521739130434772</v>
      </c>
      <c r="F104" s="37">
        <f t="shared" si="1"/>
        <v>-1.8348424207727088E-2</v>
      </c>
      <c r="G104" s="41">
        <f t="shared" si="10"/>
        <v>6.7722631747943341E-3</v>
      </c>
      <c r="H104" s="37">
        <f t="shared" si="6"/>
        <v>-0.21570319240724767</v>
      </c>
      <c r="I104" s="37">
        <f t="shared" si="2"/>
        <v>-1.8348424207727088E-2</v>
      </c>
      <c r="J104" s="41">
        <f t="shared" si="11"/>
        <v>0.251594125125774</v>
      </c>
      <c r="K104" s="37">
        <f t="shared" si="7"/>
        <v>-0.47639796659404499</v>
      </c>
      <c r="L104" s="37">
        <f t="shared" si="3"/>
        <v>-1.8348424207727088E-2</v>
      </c>
      <c r="M104" s="41">
        <f t="shared" si="12"/>
        <v>0.44322507620106155</v>
      </c>
      <c r="N104" s="37">
        <f t="shared" si="8"/>
        <v>-0.39648866130212146</v>
      </c>
      <c r="O104" s="37">
        <f t="shared" si="4"/>
        <v>-1.8348424207727088E-2</v>
      </c>
      <c r="P104" s="41">
        <f t="shared" si="13"/>
        <v>0.52376747431365656</v>
      </c>
      <c r="Q104" s="37">
        <f t="shared" si="9"/>
        <v>-0.48227349465391112</v>
      </c>
      <c r="R104" s="37">
        <f t="shared" si="5"/>
        <v>-1.8348424207727088E-2</v>
      </c>
      <c r="S104" s="41">
        <f t="shared" si="14"/>
        <v>0.53684273203527533</v>
      </c>
    </row>
    <row r="105" spans="1:19">
      <c r="A105" s="26">
        <v>27668</v>
      </c>
      <c r="B105" s="27">
        <v>83.870002999999997</v>
      </c>
      <c r="C105" s="28">
        <v>6102.326</v>
      </c>
      <c r="D105" s="28">
        <f>VLOOKUP(A105,Data!$A$2:$B$259,2,FALSE)</f>
        <v>1099</v>
      </c>
      <c r="E105" s="37">
        <f t="shared" si="0"/>
        <v>0.33212121212121204</v>
      </c>
      <c r="F105" s="37">
        <f t="shared" si="1"/>
        <v>7.9861538974868029E-3</v>
      </c>
      <c r="G105" s="41">
        <f t="shared" si="10"/>
        <v>-1.3042527761476276E-2</v>
      </c>
      <c r="H105" s="37">
        <f t="shared" si="6"/>
        <v>0.11521739130434772</v>
      </c>
      <c r="I105" s="37">
        <f t="shared" si="2"/>
        <v>7.9861538974868029E-3</v>
      </c>
      <c r="J105" s="41">
        <f t="shared" si="11"/>
        <v>0.24746336562464086</v>
      </c>
      <c r="K105" s="37">
        <f t="shared" si="7"/>
        <v>-0.21570319240724767</v>
      </c>
      <c r="L105" s="37">
        <f t="shared" si="3"/>
        <v>7.9861538974868029E-3</v>
      </c>
      <c r="M105" s="41">
        <f t="shared" si="12"/>
        <v>0.46365071033592087</v>
      </c>
      <c r="N105" s="37">
        <f t="shared" si="8"/>
        <v>-0.47639796659404499</v>
      </c>
      <c r="O105" s="37">
        <f t="shared" si="4"/>
        <v>7.9861538974868029E-3</v>
      </c>
      <c r="P105" s="41">
        <f t="shared" si="13"/>
        <v>0.55316219075982098</v>
      </c>
      <c r="Q105" s="37">
        <f t="shared" si="9"/>
        <v>-0.39648866130212146</v>
      </c>
      <c r="R105" s="37">
        <f t="shared" si="5"/>
        <v>7.9861538974868029E-3</v>
      </c>
      <c r="S105" s="41">
        <f t="shared" si="14"/>
        <v>0.55905381835286372</v>
      </c>
    </row>
    <row r="106" spans="1:19">
      <c r="A106" s="26">
        <v>27760</v>
      </c>
      <c r="B106" s="27">
        <v>90.190002000000007</v>
      </c>
      <c r="C106" s="28">
        <v>6184.53</v>
      </c>
      <c r="D106" s="28">
        <f>VLOOKUP(A106,Data!$A$2:$B$259,2,FALSE)</f>
        <v>1183</v>
      </c>
      <c r="E106" s="37">
        <f t="shared" si="0"/>
        <v>0.64077669902912615</v>
      </c>
      <c r="F106" s="37">
        <f t="shared" si="1"/>
        <v>2.5547951202428143E-2</v>
      </c>
      <c r="G106" s="41">
        <f t="shared" si="10"/>
        <v>-2.8536276023619401E-2</v>
      </c>
      <c r="H106" s="37">
        <f t="shared" si="6"/>
        <v>0.33212121212121204</v>
      </c>
      <c r="I106" s="37">
        <f t="shared" si="2"/>
        <v>2.5547951202428143E-2</v>
      </c>
      <c r="J106" s="41">
        <f t="shared" si="11"/>
        <v>0.24613702513741706</v>
      </c>
      <c r="K106" s="37">
        <f t="shared" si="7"/>
        <v>0.11521739130434772</v>
      </c>
      <c r="L106" s="37">
        <f t="shared" si="3"/>
        <v>2.5547951202428143E-2</v>
      </c>
      <c r="M106" s="41">
        <f t="shared" si="12"/>
        <v>0.47381102567688821</v>
      </c>
      <c r="N106" s="37">
        <f t="shared" si="8"/>
        <v>-0.21570319240724767</v>
      </c>
      <c r="O106" s="37">
        <f t="shared" si="4"/>
        <v>2.5547951202428143E-2</v>
      </c>
      <c r="P106" s="41">
        <f t="shared" si="13"/>
        <v>0.57218904212326416</v>
      </c>
      <c r="Q106" s="37">
        <f t="shared" si="9"/>
        <v>-0.47639796659404499</v>
      </c>
      <c r="R106" s="37">
        <f t="shared" si="5"/>
        <v>2.5547951202428143E-2</v>
      </c>
      <c r="S106" s="41">
        <f t="shared" si="14"/>
        <v>0.57307793890065306</v>
      </c>
    </row>
    <row r="107" spans="1:19">
      <c r="A107" s="26">
        <v>27851</v>
      </c>
      <c r="B107" s="27">
        <v>102.769997</v>
      </c>
      <c r="C107" s="28">
        <v>6323.6490000000003</v>
      </c>
      <c r="D107" s="28">
        <f>VLOOKUP(A107,Data!$A$2:$B$259,2,FALSE)</f>
        <v>1171</v>
      </c>
      <c r="E107" s="37">
        <f t="shared" si="0"/>
        <v>0.28822882288228824</v>
      </c>
      <c r="F107" s="37">
        <f t="shared" si="1"/>
        <v>6.1543032733566427E-2</v>
      </c>
      <c r="G107" s="41">
        <f t="shared" si="10"/>
        <v>-4.9301160503509665E-3</v>
      </c>
      <c r="H107" s="37">
        <f t="shared" si="6"/>
        <v>0.64077669902912615</v>
      </c>
      <c r="I107" s="37">
        <f t="shared" si="2"/>
        <v>6.1543032733566427E-2</v>
      </c>
      <c r="J107" s="41">
        <f t="shared" si="11"/>
        <v>0.28754490444129327</v>
      </c>
      <c r="K107" s="37">
        <f t="shared" si="7"/>
        <v>0.33212121212121204</v>
      </c>
      <c r="L107" s="37">
        <f t="shared" si="3"/>
        <v>6.1543032733566427E-2</v>
      </c>
      <c r="M107" s="41">
        <f t="shared" si="12"/>
        <v>0.51946529910025829</v>
      </c>
      <c r="N107" s="37">
        <f t="shared" si="8"/>
        <v>0.11521739130434772</v>
      </c>
      <c r="O107" s="37">
        <f t="shared" si="4"/>
        <v>6.1543032733566427E-2</v>
      </c>
      <c r="P107" s="41">
        <f t="shared" si="13"/>
        <v>0.6104049098201606</v>
      </c>
      <c r="Q107" s="37">
        <f t="shared" si="9"/>
        <v>-0.21570319240724767</v>
      </c>
      <c r="R107" s="37">
        <f t="shared" si="5"/>
        <v>6.1543032733566427E-2</v>
      </c>
      <c r="S107" s="41">
        <f t="shared" si="14"/>
        <v>0.58459742986216257</v>
      </c>
    </row>
    <row r="108" spans="1:19">
      <c r="A108" s="26">
        <v>27942</v>
      </c>
      <c r="B108" s="27">
        <v>104.279999</v>
      </c>
      <c r="C108" s="28">
        <v>6370.0249999999996</v>
      </c>
      <c r="D108" s="28">
        <f>VLOOKUP(A108,Data!$A$2:$B$259,2,FALSE)</f>
        <v>1345</v>
      </c>
      <c r="E108" s="37">
        <f t="shared" si="0"/>
        <v>0.31091617933723192</v>
      </c>
      <c r="F108" s="37">
        <f t="shared" si="1"/>
        <v>6.1739846423350953E-2</v>
      </c>
      <c r="G108" s="41">
        <f t="shared" si="10"/>
        <v>4.4017594509632156E-2</v>
      </c>
      <c r="H108" s="37">
        <f t="shared" si="6"/>
        <v>0.28822882288228824</v>
      </c>
      <c r="I108" s="37">
        <f t="shared" si="2"/>
        <v>6.1739846423350953E-2</v>
      </c>
      <c r="J108" s="41">
        <f t="shared" si="11"/>
        <v>0.32086520346216879</v>
      </c>
      <c r="K108" s="37">
        <f t="shared" si="7"/>
        <v>0.64077669902912615</v>
      </c>
      <c r="L108" s="37">
        <f t="shared" si="3"/>
        <v>6.1739846423350953E-2</v>
      </c>
      <c r="M108" s="41">
        <f t="shared" si="12"/>
        <v>0.56054614170045036</v>
      </c>
      <c r="N108" s="37">
        <f t="shared" si="8"/>
        <v>0.33212121212121204</v>
      </c>
      <c r="O108" s="37">
        <f t="shared" si="4"/>
        <v>6.1739846423350953E-2</v>
      </c>
      <c r="P108" s="41">
        <f t="shared" si="13"/>
        <v>0.66227968535902859</v>
      </c>
      <c r="Q108" s="37">
        <f t="shared" si="9"/>
        <v>0.11521739130434772</v>
      </c>
      <c r="R108" s="37">
        <f t="shared" si="5"/>
        <v>6.1739846423350953E-2</v>
      </c>
      <c r="S108" s="41">
        <f t="shared" si="14"/>
        <v>0.62586841488165501</v>
      </c>
    </row>
    <row r="109" spans="1:19">
      <c r="A109" s="26">
        <v>28034</v>
      </c>
      <c r="B109" s="27">
        <v>105.239998</v>
      </c>
      <c r="C109" s="28">
        <v>6404.8950000000004</v>
      </c>
      <c r="D109" s="28">
        <f>VLOOKUP(A109,Data!$A$2:$B$259,2,FALSE)</f>
        <v>1489</v>
      </c>
      <c r="E109" s="37">
        <f t="shared" si="0"/>
        <v>0.35486806187443132</v>
      </c>
      <c r="F109" s="37">
        <f t="shared" si="1"/>
        <v>4.9582569007293298E-2</v>
      </c>
      <c r="G109" s="41">
        <f t="shared" si="10"/>
        <v>0.11070230837928367</v>
      </c>
      <c r="H109" s="37">
        <f t="shared" si="6"/>
        <v>0.31091617933723192</v>
      </c>
      <c r="I109" s="37">
        <f t="shared" ref="I109:I172" si="15">F109</f>
        <v>4.9582569007293298E-2</v>
      </c>
      <c r="J109" s="41">
        <f t="shared" si="11"/>
        <v>0.3655239906911289</v>
      </c>
      <c r="K109" s="37">
        <f t="shared" si="7"/>
        <v>0.28822882288228824</v>
      </c>
      <c r="L109" s="37">
        <f t="shared" ref="L109:L172" si="16">I109</f>
        <v>4.9582569007293298E-2</v>
      </c>
      <c r="M109" s="41">
        <f t="shared" si="12"/>
        <v>0.59011157396207736</v>
      </c>
      <c r="N109" s="37">
        <f t="shared" si="8"/>
        <v>0.64077669902912615</v>
      </c>
      <c r="O109" s="37">
        <f t="shared" ref="O109:O172" si="17">L109</f>
        <v>4.9582569007293298E-2</v>
      </c>
      <c r="P109" s="41">
        <f t="shared" si="13"/>
        <v>0.67970191064287477</v>
      </c>
      <c r="Q109" s="37">
        <f t="shared" si="9"/>
        <v>0.33212121212121204</v>
      </c>
      <c r="R109" s="37">
        <f t="shared" ref="R109:R172" si="18">O109</f>
        <v>4.9582569007293298E-2</v>
      </c>
      <c r="S109" s="41">
        <f t="shared" si="14"/>
        <v>0.66321881088205059</v>
      </c>
    </row>
    <row r="110" spans="1:19">
      <c r="A110" s="26">
        <v>28126</v>
      </c>
      <c r="B110" s="27">
        <v>107.459999</v>
      </c>
      <c r="C110" s="28">
        <v>6451.1769999999997</v>
      </c>
      <c r="D110" s="28">
        <f>VLOOKUP(A110,Data!$A$2:$B$259,2,FALSE)</f>
        <v>1562</v>
      </c>
      <c r="E110" s="37">
        <f t="shared" ref="E110:E173" si="19">D110/D106-1</f>
        <v>0.3203719357565511</v>
      </c>
      <c r="F110" s="37">
        <f t="shared" ref="F110:F173" si="20">C110/C106-1</f>
        <v>4.3115159923227786E-2</v>
      </c>
      <c r="G110" s="41">
        <f t="shared" si="10"/>
        <v>0.17280384102083804</v>
      </c>
      <c r="H110" s="37">
        <f t="shared" si="6"/>
        <v>0.35486806187443132</v>
      </c>
      <c r="I110" s="37">
        <f t="shared" si="15"/>
        <v>4.3115159923227786E-2</v>
      </c>
      <c r="J110" s="41">
        <f t="shared" si="11"/>
        <v>0.41789433566890533</v>
      </c>
      <c r="K110" s="37">
        <f t="shared" si="7"/>
        <v>0.31091617933723192</v>
      </c>
      <c r="L110" s="37">
        <f t="shared" si="16"/>
        <v>4.3115159923227786E-2</v>
      </c>
      <c r="M110" s="41">
        <f t="shared" si="12"/>
        <v>0.62103452487626332</v>
      </c>
      <c r="N110" s="37">
        <f t="shared" si="8"/>
        <v>0.28822882288228824</v>
      </c>
      <c r="O110" s="37">
        <f t="shared" si="17"/>
        <v>4.3115159923227786E-2</v>
      </c>
      <c r="P110" s="41">
        <f t="shared" si="13"/>
        <v>0.69621304137682283</v>
      </c>
      <c r="Q110" s="37">
        <f t="shared" si="9"/>
        <v>0.64077669902912615</v>
      </c>
      <c r="R110" s="37">
        <f t="shared" si="18"/>
        <v>4.3115159923227786E-2</v>
      </c>
      <c r="S110" s="41">
        <f t="shared" si="14"/>
        <v>0.66178517760391187</v>
      </c>
    </row>
    <row r="111" spans="1:19">
      <c r="A111" s="26">
        <v>28216</v>
      </c>
      <c r="B111" s="27">
        <v>98.419998000000007</v>
      </c>
      <c r="C111" s="28">
        <v>6527.7030000000004</v>
      </c>
      <c r="D111" s="28">
        <f>VLOOKUP(A111,Data!$A$2:$B$259,2,FALSE)</f>
        <v>1693</v>
      </c>
      <c r="E111" s="37">
        <f t="shared" si="19"/>
        <v>0.44577284372331349</v>
      </c>
      <c r="F111" s="37">
        <f t="shared" si="20"/>
        <v>3.2268394403294653E-2</v>
      </c>
      <c r="G111" s="41">
        <f t="shared" si="10"/>
        <v>0.19104303981482748</v>
      </c>
      <c r="H111" s="37">
        <f t="shared" ref="H111:H174" si="21">E110</f>
        <v>0.3203719357565511</v>
      </c>
      <c r="I111" s="37">
        <f t="shared" si="15"/>
        <v>3.2268394403294653E-2</v>
      </c>
      <c r="J111" s="41">
        <f t="shared" si="11"/>
        <v>0.45588649352316385</v>
      </c>
      <c r="K111" s="37">
        <f t="shared" ref="K111:K174" si="22">H110</f>
        <v>0.35486806187443132</v>
      </c>
      <c r="L111" s="37">
        <f t="shared" si="16"/>
        <v>3.2268394403294653E-2</v>
      </c>
      <c r="M111" s="41">
        <f t="shared" si="12"/>
        <v>0.64599680822495231</v>
      </c>
      <c r="N111" s="37">
        <f t="shared" si="8"/>
        <v>0.31091617933723192</v>
      </c>
      <c r="O111" s="37">
        <f t="shared" si="17"/>
        <v>3.2268394403294653E-2</v>
      </c>
      <c r="P111" s="41">
        <f t="shared" si="13"/>
        <v>0.70512301955911338</v>
      </c>
      <c r="Q111" s="37">
        <f t="shared" si="9"/>
        <v>0.28822882288228824</v>
      </c>
      <c r="R111" s="37">
        <f t="shared" si="18"/>
        <v>3.2268394403294653E-2</v>
      </c>
      <c r="S111" s="41">
        <f t="shared" si="14"/>
        <v>0.66246302939152202</v>
      </c>
    </row>
    <row r="112" spans="1:19">
      <c r="A112" s="26">
        <v>28307</v>
      </c>
      <c r="B112" s="27">
        <v>100.480003</v>
      </c>
      <c r="C112" s="28">
        <v>6654.4660000000003</v>
      </c>
      <c r="D112" s="28">
        <f>VLOOKUP(A112,Data!$A$2:$B$259,2,FALSE)</f>
        <v>1714</v>
      </c>
      <c r="E112" s="37">
        <f t="shared" si="19"/>
        <v>0.27434944237918213</v>
      </c>
      <c r="F112" s="37">
        <f t="shared" si="20"/>
        <v>4.4653042962939926E-2</v>
      </c>
      <c r="G112" s="41">
        <f t="shared" si="10"/>
        <v>0.19718888450658598</v>
      </c>
      <c r="H112" s="37">
        <f t="shared" si="21"/>
        <v>0.44577284372331349</v>
      </c>
      <c r="I112" s="37">
        <f t="shared" si="15"/>
        <v>4.4653042962939926E-2</v>
      </c>
      <c r="J112" s="41">
        <f t="shared" si="11"/>
        <v>0.46821073417375053</v>
      </c>
      <c r="K112" s="37">
        <f t="shared" si="22"/>
        <v>0.3203719357565511</v>
      </c>
      <c r="L112" s="37">
        <f t="shared" si="16"/>
        <v>4.4653042962939926E-2</v>
      </c>
      <c r="M112" s="41">
        <f t="shared" si="12"/>
        <v>0.66901498325556685</v>
      </c>
      <c r="N112" s="37">
        <f t="shared" ref="N112:N175" si="23">K111</f>
        <v>0.35486806187443132</v>
      </c>
      <c r="O112" s="37">
        <f t="shared" si="17"/>
        <v>4.4653042962939926E-2</v>
      </c>
      <c r="P112" s="41">
        <f t="shared" si="13"/>
        <v>0.71825784528559022</v>
      </c>
      <c r="Q112" s="37">
        <f t="shared" si="9"/>
        <v>0.31091617933723192</v>
      </c>
      <c r="R112" s="37">
        <f t="shared" si="18"/>
        <v>4.4653042962939926E-2</v>
      </c>
      <c r="S112" s="41">
        <f t="shared" si="14"/>
        <v>0.66770114045623896</v>
      </c>
    </row>
    <row r="113" spans="1:19">
      <c r="A113" s="26">
        <v>28399</v>
      </c>
      <c r="B113" s="27">
        <v>96.529999000000004</v>
      </c>
      <c r="C113" s="28">
        <v>6774.4570000000003</v>
      </c>
      <c r="D113" s="28">
        <f>VLOOKUP(A113,Data!$A$2:$B$259,2,FALSE)</f>
        <v>1761</v>
      </c>
      <c r="E113" s="37">
        <f t="shared" si="19"/>
        <v>0.18267293485560776</v>
      </c>
      <c r="F113" s="37">
        <f t="shared" si="20"/>
        <v>5.7699931068347032E-2</v>
      </c>
      <c r="G113" s="41">
        <f t="shared" si="10"/>
        <v>0.20765102417985215</v>
      </c>
      <c r="H113" s="37">
        <f t="shared" si="21"/>
        <v>0.27434944237918213</v>
      </c>
      <c r="I113" s="37">
        <f t="shared" si="15"/>
        <v>5.7699931068347032E-2</v>
      </c>
      <c r="J113" s="41">
        <f t="shared" si="11"/>
        <v>0.47353583808946415</v>
      </c>
      <c r="K113" s="37">
        <f t="shared" si="22"/>
        <v>0.44577284372331349</v>
      </c>
      <c r="L113" s="37">
        <f t="shared" si="16"/>
        <v>5.7699931068347032E-2</v>
      </c>
      <c r="M113" s="41">
        <f t="shared" si="12"/>
        <v>0.68348389686016964</v>
      </c>
      <c r="N113" s="37">
        <f t="shared" si="23"/>
        <v>0.3203719357565511</v>
      </c>
      <c r="O113" s="37">
        <f t="shared" si="17"/>
        <v>5.7699931068347032E-2</v>
      </c>
      <c r="P113" s="41">
        <f t="shared" si="13"/>
        <v>0.73954545920123149</v>
      </c>
      <c r="Q113" s="37">
        <f t="shared" ref="Q113:Q176" si="24">N112</f>
        <v>0.35486806187443132</v>
      </c>
      <c r="R113" s="37">
        <f t="shared" si="18"/>
        <v>5.7699931068347032E-2</v>
      </c>
      <c r="S113" s="41">
        <f t="shared" si="14"/>
        <v>0.68152651292530297</v>
      </c>
    </row>
    <row r="114" spans="1:19">
      <c r="A114" s="26">
        <v>28491</v>
      </c>
      <c r="B114" s="27">
        <v>95.099997999999999</v>
      </c>
      <c r="C114" s="28">
        <v>6774.5919999999996</v>
      </c>
      <c r="D114" s="28">
        <f>VLOOKUP(A114,Data!$A$2:$B$259,2,FALSE)</f>
        <v>1758</v>
      </c>
      <c r="E114" s="37">
        <f t="shared" si="19"/>
        <v>0.12548015364916765</v>
      </c>
      <c r="F114" s="37">
        <f t="shared" si="20"/>
        <v>5.0132712216701014E-2</v>
      </c>
      <c r="G114" s="41">
        <f t="shared" si="10"/>
        <v>0.22922507760277205</v>
      </c>
      <c r="H114" s="37">
        <f t="shared" si="21"/>
        <v>0.18267293485560776</v>
      </c>
      <c r="I114" s="37">
        <f t="shared" si="15"/>
        <v>5.0132712216701014E-2</v>
      </c>
      <c r="J114" s="41">
        <f t="shared" si="11"/>
        <v>0.48466844193729502</v>
      </c>
      <c r="K114" s="37">
        <f t="shared" si="22"/>
        <v>0.27434944237918213</v>
      </c>
      <c r="L114" s="37">
        <f t="shared" si="16"/>
        <v>5.0132712216701014E-2</v>
      </c>
      <c r="M114" s="41">
        <f t="shared" si="12"/>
        <v>0.68598573297809884</v>
      </c>
      <c r="N114" s="37">
        <f t="shared" si="23"/>
        <v>0.44577284372331349</v>
      </c>
      <c r="O114" s="37">
        <f t="shared" si="17"/>
        <v>5.0132712216701014E-2</v>
      </c>
      <c r="P114" s="41">
        <f t="shared" si="13"/>
        <v>0.74961109950028204</v>
      </c>
      <c r="Q114" s="37">
        <f t="shared" si="24"/>
        <v>0.3203719357565511</v>
      </c>
      <c r="R114" s="37">
        <f t="shared" si="18"/>
        <v>5.0132712216701014E-2</v>
      </c>
      <c r="S114" s="41">
        <f t="shared" si="14"/>
        <v>0.70183904034004407</v>
      </c>
    </row>
    <row r="115" spans="1:19">
      <c r="A115" s="26">
        <v>28581</v>
      </c>
      <c r="B115" s="27">
        <v>89.209998999999996</v>
      </c>
      <c r="C115" s="28">
        <v>6796.26</v>
      </c>
      <c r="D115" s="28">
        <f>VLOOKUP(A115,Data!$A$2:$B$259,2,FALSE)</f>
        <v>1899</v>
      </c>
      <c r="E115" s="37">
        <f t="shared" si="19"/>
        <v>0.12167749556999419</v>
      </c>
      <c r="F115" s="37">
        <f t="shared" si="20"/>
        <v>4.1141118093148465E-2</v>
      </c>
      <c r="G115" s="41">
        <f t="shared" si="10"/>
        <v>0.23732752785168262</v>
      </c>
      <c r="H115" s="37">
        <f t="shared" si="21"/>
        <v>0.12548015364916765</v>
      </c>
      <c r="I115" s="37">
        <f t="shared" si="15"/>
        <v>4.1141118093148465E-2</v>
      </c>
      <c r="J115" s="41">
        <f t="shared" si="11"/>
        <v>0.52529677834876154</v>
      </c>
      <c r="K115" s="37">
        <f t="shared" si="22"/>
        <v>0.18267293485560776</v>
      </c>
      <c r="L115" s="37">
        <f t="shared" si="16"/>
        <v>4.1141118093148465E-2</v>
      </c>
      <c r="M115" s="41">
        <f t="shared" si="12"/>
        <v>0.70085162347612007</v>
      </c>
      <c r="N115" s="37">
        <f t="shared" si="23"/>
        <v>0.27434944237918213</v>
      </c>
      <c r="O115" s="37">
        <f t="shared" si="17"/>
        <v>4.1141118093148465E-2</v>
      </c>
      <c r="P115" s="41">
        <f t="shared" si="13"/>
        <v>0.75028094642406007</v>
      </c>
      <c r="Q115" s="37">
        <f t="shared" si="24"/>
        <v>0.44577284372331349</v>
      </c>
      <c r="R115" s="37">
        <f t="shared" si="18"/>
        <v>4.1141118093148465E-2</v>
      </c>
      <c r="S115" s="41">
        <f t="shared" si="14"/>
        <v>0.70455562823264661</v>
      </c>
    </row>
    <row r="116" spans="1:19">
      <c r="A116" s="26">
        <v>28672</v>
      </c>
      <c r="B116" s="27">
        <v>95.529999000000004</v>
      </c>
      <c r="C116" s="28">
        <v>7058.92</v>
      </c>
      <c r="D116" s="28">
        <f>VLOOKUP(A116,Data!$A$2:$B$259,2,FALSE)</f>
        <v>1743</v>
      </c>
      <c r="E116" s="37">
        <f t="shared" si="19"/>
        <v>1.6919486581096876E-2</v>
      </c>
      <c r="F116" s="37">
        <f t="shared" si="20"/>
        <v>6.0779332255961549E-2</v>
      </c>
      <c r="G116" s="41">
        <f t="shared" si="10"/>
        <v>0.22615427849846489</v>
      </c>
      <c r="H116" s="37">
        <f t="shared" si="21"/>
        <v>0.12167749556999419</v>
      </c>
      <c r="I116" s="37">
        <f t="shared" si="15"/>
        <v>6.0779332255961549E-2</v>
      </c>
      <c r="J116" s="41">
        <f t="shared" si="11"/>
        <v>0.52127774093775781</v>
      </c>
      <c r="K116" s="37">
        <f t="shared" si="22"/>
        <v>0.12548015364916765</v>
      </c>
      <c r="L116" s="37">
        <f t="shared" si="16"/>
        <v>6.0779332255961549E-2</v>
      </c>
      <c r="M116" s="41">
        <f t="shared" si="12"/>
        <v>0.72202041635819825</v>
      </c>
      <c r="N116" s="37">
        <f t="shared" si="23"/>
        <v>0.18267293485560776</v>
      </c>
      <c r="O116" s="37">
        <f t="shared" si="17"/>
        <v>6.0779332255961549E-2</v>
      </c>
      <c r="P116" s="41">
        <f t="shared" si="13"/>
        <v>0.74918262741789765</v>
      </c>
      <c r="Q116" s="37">
        <f t="shared" si="24"/>
        <v>0.27434944237918213</v>
      </c>
      <c r="R116" s="37">
        <f t="shared" si="18"/>
        <v>6.0779332255961549E-2</v>
      </c>
      <c r="S116" s="41">
        <f t="shared" si="14"/>
        <v>0.70840765319491228</v>
      </c>
    </row>
    <row r="117" spans="1:19">
      <c r="A117" s="26">
        <v>28764</v>
      </c>
      <c r="B117" s="27">
        <v>102.540001</v>
      </c>
      <c r="C117" s="28">
        <v>7129.915</v>
      </c>
      <c r="D117" s="28">
        <f>VLOOKUP(A117,Data!$A$2:$B$259,2,FALSE)</f>
        <v>1798</v>
      </c>
      <c r="E117" s="37">
        <f t="shared" si="19"/>
        <v>2.1010789324247492E-2</v>
      </c>
      <c r="F117" s="37">
        <f t="shared" si="20"/>
        <v>5.2470330832419476E-2</v>
      </c>
      <c r="G117" s="41">
        <f t="shared" si="10"/>
        <v>0.21895979287010356</v>
      </c>
      <c r="H117" s="37">
        <f t="shared" si="21"/>
        <v>1.6919486581096876E-2</v>
      </c>
      <c r="I117" s="37">
        <f t="shared" si="15"/>
        <v>5.2470330832419476E-2</v>
      </c>
      <c r="J117" s="41">
        <f t="shared" si="11"/>
        <v>0.5110020907489351</v>
      </c>
      <c r="K117" s="37">
        <f t="shared" si="22"/>
        <v>0.12167749556999419</v>
      </c>
      <c r="L117" s="37">
        <f t="shared" si="16"/>
        <v>5.2470330832419476E-2</v>
      </c>
      <c r="M117" s="41">
        <f t="shared" si="12"/>
        <v>0.7132613489329056</v>
      </c>
      <c r="N117" s="37">
        <f t="shared" si="23"/>
        <v>0.12548015364916765</v>
      </c>
      <c r="O117" s="37">
        <f t="shared" si="17"/>
        <v>5.2470330832419476E-2</v>
      </c>
      <c r="P117" s="41">
        <f t="shared" si="13"/>
        <v>0.74944892173697519</v>
      </c>
      <c r="Q117" s="37">
        <f t="shared" si="24"/>
        <v>0.18267293485560776</v>
      </c>
      <c r="R117" s="37">
        <f t="shared" si="18"/>
        <v>5.2470330832419476E-2</v>
      </c>
      <c r="S117" s="41">
        <f t="shared" si="14"/>
        <v>0.70103372747697357</v>
      </c>
    </row>
    <row r="118" spans="1:19">
      <c r="A118" s="26">
        <v>28856</v>
      </c>
      <c r="B118" s="27">
        <v>96.110000999999997</v>
      </c>
      <c r="C118" s="28">
        <v>7225.75</v>
      </c>
      <c r="D118" s="28">
        <f>VLOOKUP(A118,Data!$A$2:$B$259,2,FALSE)</f>
        <v>1558</v>
      </c>
      <c r="E118" s="37">
        <f t="shared" si="19"/>
        <v>-0.11376564277588164</v>
      </c>
      <c r="F118" s="37">
        <f t="shared" si="20"/>
        <v>6.6595597196111633E-2</v>
      </c>
      <c r="G118" s="41">
        <f t="shared" si="10"/>
        <v>0.19332015111816603</v>
      </c>
      <c r="H118" s="37">
        <f t="shared" si="21"/>
        <v>2.1010789324247492E-2</v>
      </c>
      <c r="I118" s="37">
        <f t="shared" si="15"/>
        <v>6.6595597196111633E-2</v>
      </c>
      <c r="J118" s="41">
        <f t="shared" si="11"/>
        <v>0.49455795196965974</v>
      </c>
      <c r="K118" s="37">
        <f t="shared" si="22"/>
        <v>1.6919486581096876E-2</v>
      </c>
      <c r="L118" s="37">
        <f t="shared" si="16"/>
        <v>6.6595597196111633E-2</v>
      </c>
      <c r="M118" s="41">
        <f t="shared" si="12"/>
        <v>0.69068451941203124</v>
      </c>
      <c r="N118" s="37">
        <f t="shared" si="23"/>
        <v>0.12167749556999419</v>
      </c>
      <c r="O118" s="37">
        <f t="shared" si="17"/>
        <v>6.6595597196111633E-2</v>
      </c>
      <c r="P118" s="41">
        <f t="shared" si="13"/>
        <v>0.73318147728038163</v>
      </c>
      <c r="Q118" s="37">
        <f t="shared" si="24"/>
        <v>0.12548015364916765</v>
      </c>
      <c r="R118" s="37">
        <f t="shared" si="18"/>
        <v>6.6595597196111633E-2</v>
      </c>
      <c r="S118" s="41">
        <f t="shared" si="14"/>
        <v>0.69301671972517909</v>
      </c>
    </row>
    <row r="119" spans="1:19">
      <c r="A119" s="26">
        <v>28946</v>
      </c>
      <c r="B119" s="27">
        <v>101.589996</v>
      </c>
      <c r="C119" s="28">
        <v>7238.7269999999999</v>
      </c>
      <c r="D119" s="28">
        <f>VLOOKUP(A119,Data!$A$2:$B$259,2,FALSE)</f>
        <v>1640</v>
      </c>
      <c r="E119" s="37">
        <f t="shared" si="19"/>
        <v>-0.13638757240652977</v>
      </c>
      <c r="F119" s="37">
        <f t="shared" si="20"/>
        <v>6.5104483936753388E-2</v>
      </c>
      <c r="G119" s="41">
        <f t="shared" si="10"/>
        <v>0.16574451626947664</v>
      </c>
      <c r="H119" s="37">
        <f t="shared" si="21"/>
        <v>-0.11376564277588164</v>
      </c>
      <c r="I119" s="37">
        <f t="shared" si="15"/>
        <v>6.5104483936753388E-2</v>
      </c>
      <c r="J119" s="41">
        <f t="shared" si="11"/>
        <v>0.46546303279135803</v>
      </c>
      <c r="K119" s="37">
        <f t="shared" si="22"/>
        <v>2.1010789324247492E-2</v>
      </c>
      <c r="L119" s="37">
        <f t="shared" si="16"/>
        <v>6.5104483936753388E-2</v>
      </c>
      <c r="M119" s="41">
        <f t="shared" si="12"/>
        <v>0.67289713589327604</v>
      </c>
      <c r="N119" s="37">
        <f t="shared" si="23"/>
        <v>1.6919486581096876E-2</v>
      </c>
      <c r="O119" s="37">
        <f t="shared" si="17"/>
        <v>6.5104483936753388E-2</v>
      </c>
      <c r="P119" s="41">
        <f t="shared" si="13"/>
        <v>0.71213288995957869</v>
      </c>
      <c r="Q119" s="37">
        <f t="shared" si="24"/>
        <v>0.12167749556999419</v>
      </c>
      <c r="R119" s="37">
        <f t="shared" si="18"/>
        <v>6.5104483936753388E-2</v>
      </c>
      <c r="S119" s="41">
        <f t="shared" si="14"/>
        <v>0.68036065429253112</v>
      </c>
    </row>
    <row r="120" spans="1:19">
      <c r="A120" s="26">
        <v>29037</v>
      </c>
      <c r="B120" s="27">
        <v>102.910004</v>
      </c>
      <c r="C120" s="28">
        <v>7246.4539999999997</v>
      </c>
      <c r="D120" s="28">
        <f>VLOOKUP(A120,Data!$A$2:$B$259,2,FALSE)</f>
        <v>1588</v>
      </c>
      <c r="E120" s="37">
        <f t="shared" si="19"/>
        <v>-8.8927137119908184E-2</v>
      </c>
      <c r="F120" s="37">
        <f t="shared" si="20"/>
        <v>2.6566953584967523E-2</v>
      </c>
      <c r="G120" s="41">
        <f t="shared" si="10"/>
        <v>0.16853887899841657</v>
      </c>
      <c r="H120" s="37">
        <f t="shared" si="21"/>
        <v>-0.13638757240652977</v>
      </c>
      <c r="I120" s="37">
        <f t="shared" si="15"/>
        <v>2.6566953584967523E-2</v>
      </c>
      <c r="J120" s="41">
        <f t="shared" si="11"/>
        <v>0.46552712641833122</v>
      </c>
      <c r="K120" s="37">
        <f t="shared" si="22"/>
        <v>-0.11376564277588164</v>
      </c>
      <c r="L120" s="37">
        <f t="shared" si="16"/>
        <v>2.6566953584967523E-2</v>
      </c>
      <c r="M120" s="41">
        <f t="shared" si="12"/>
        <v>0.67376508953540615</v>
      </c>
      <c r="N120" s="37">
        <f t="shared" si="23"/>
        <v>2.1010789324247492E-2</v>
      </c>
      <c r="O120" s="37">
        <f t="shared" si="17"/>
        <v>2.6566953584967523E-2</v>
      </c>
      <c r="P120" s="41">
        <f t="shared" si="13"/>
        <v>0.71242996377682821</v>
      </c>
      <c r="Q120" s="37">
        <f t="shared" si="24"/>
        <v>1.6919486581096876E-2</v>
      </c>
      <c r="R120" s="37">
        <f t="shared" si="18"/>
        <v>2.6566953584967523E-2</v>
      </c>
      <c r="S120" s="41">
        <f t="shared" si="14"/>
        <v>0.6795642840757794</v>
      </c>
    </row>
    <row r="121" spans="1:19">
      <c r="A121" s="26">
        <v>29129</v>
      </c>
      <c r="B121" s="27">
        <v>109.32</v>
      </c>
      <c r="C121" s="28">
        <v>7300.2809999999999</v>
      </c>
      <c r="D121" s="28">
        <f>VLOOKUP(A121,Data!$A$2:$B$259,2,FALSE)</f>
        <v>1337</v>
      </c>
      <c r="E121" s="37">
        <f t="shared" si="19"/>
        <v>-0.25639599555061177</v>
      </c>
      <c r="F121" s="37">
        <f t="shared" si="20"/>
        <v>2.3894534507073351E-2</v>
      </c>
      <c r="G121" s="41">
        <f t="shared" si="10"/>
        <v>0.17415255665040028</v>
      </c>
      <c r="H121" s="37">
        <f t="shared" si="21"/>
        <v>-8.8927137119908184E-2</v>
      </c>
      <c r="I121" s="37">
        <f t="shared" si="15"/>
        <v>2.3894534507073351E-2</v>
      </c>
      <c r="J121" s="41">
        <f t="shared" si="11"/>
        <v>0.46757790682796252</v>
      </c>
      <c r="K121" s="37">
        <f t="shared" si="22"/>
        <v>-0.13638757240652977</v>
      </c>
      <c r="L121" s="37">
        <f t="shared" si="16"/>
        <v>2.3894534507073351E-2</v>
      </c>
      <c r="M121" s="41">
        <f t="shared" si="12"/>
        <v>0.67529150241695224</v>
      </c>
      <c r="N121" s="37">
        <f t="shared" si="23"/>
        <v>-0.11376564277588164</v>
      </c>
      <c r="O121" s="37">
        <f t="shared" si="17"/>
        <v>2.3894534507073351E-2</v>
      </c>
      <c r="P121" s="41">
        <f t="shared" si="13"/>
        <v>0.71326650244429401</v>
      </c>
      <c r="Q121" s="37">
        <f t="shared" si="24"/>
        <v>2.1010789324247492E-2</v>
      </c>
      <c r="R121" s="37">
        <f t="shared" si="18"/>
        <v>2.3894534507073351E-2</v>
      </c>
      <c r="S121" s="41">
        <f t="shared" si="14"/>
        <v>0.68057656387248344</v>
      </c>
    </row>
    <row r="122" spans="1:19">
      <c r="A122" s="26">
        <v>29221</v>
      </c>
      <c r="B122" s="27">
        <v>107.94000200000001</v>
      </c>
      <c r="C122" s="28">
        <v>7318.5349999999999</v>
      </c>
      <c r="D122" s="28">
        <f>VLOOKUP(A122,Data!$A$2:$B$259,2,FALSE)</f>
        <v>1156</v>
      </c>
      <c r="E122" s="37">
        <f t="shared" si="19"/>
        <v>-0.2580231065468549</v>
      </c>
      <c r="F122" s="37">
        <f t="shared" si="20"/>
        <v>1.284088156938723E-2</v>
      </c>
      <c r="G122" s="41">
        <f t="shared" si="10"/>
        <v>0.18867191413685069</v>
      </c>
      <c r="H122" s="37">
        <f t="shared" si="21"/>
        <v>-0.25639599555061177</v>
      </c>
      <c r="I122" s="37">
        <f t="shared" si="15"/>
        <v>1.284088156938723E-2</v>
      </c>
      <c r="J122" s="41">
        <f t="shared" si="11"/>
        <v>0.47709602431855935</v>
      </c>
      <c r="K122" s="37">
        <f t="shared" si="22"/>
        <v>-8.8927137119908184E-2</v>
      </c>
      <c r="L122" s="37">
        <f t="shared" si="16"/>
        <v>1.284088156938723E-2</v>
      </c>
      <c r="M122" s="41">
        <f t="shared" si="12"/>
        <v>0.6779771880559482</v>
      </c>
      <c r="N122" s="37">
        <f t="shared" si="23"/>
        <v>-0.13638757240652977</v>
      </c>
      <c r="O122" s="37">
        <f t="shared" si="17"/>
        <v>1.284088156938723E-2</v>
      </c>
      <c r="P122" s="41">
        <f t="shared" si="13"/>
        <v>0.71788306601758722</v>
      </c>
      <c r="Q122" s="37">
        <f t="shared" si="24"/>
        <v>-0.11376564277588164</v>
      </c>
      <c r="R122" s="37">
        <f t="shared" si="18"/>
        <v>1.284088156938723E-2</v>
      </c>
      <c r="S122" s="41">
        <f t="shared" si="14"/>
        <v>0.68447618231382046</v>
      </c>
    </row>
    <row r="123" spans="1:19">
      <c r="A123" s="26">
        <v>29312</v>
      </c>
      <c r="B123" s="27">
        <v>102.089996</v>
      </c>
      <c r="C123" s="28">
        <v>7341.5569999999998</v>
      </c>
      <c r="D123" s="28">
        <f>VLOOKUP(A123,Data!$A$2:$B$259,2,FALSE)</f>
        <v>929</v>
      </c>
      <c r="E123" s="37">
        <f t="shared" si="19"/>
        <v>-0.43353658536585371</v>
      </c>
      <c r="F123" s="37">
        <f t="shared" si="20"/>
        <v>1.420553641544986E-2</v>
      </c>
      <c r="G123" s="41">
        <f t="shared" si="10"/>
        <v>0.2000579293441313</v>
      </c>
      <c r="H123" s="37">
        <f t="shared" si="21"/>
        <v>-0.2580231065468549</v>
      </c>
      <c r="I123" s="37">
        <f t="shared" si="15"/>
        <v>1.420553641544986E-2</v>
      </c>
      <c r="J123" s="41">
        <f t="shared" si="11"/>
        <v>0.48167362475548542</v>
      </c>
      <c r="K123" s="37">
        <f t="shared" si="22"/>
        <v>-0.25639599555061177</v>
      </c>
      <c r="L123" s="37">
        <f t="shared" si="16"/>
        <v>1.420553641544986E-2</v>
      </c>
      <c r="M123" s="41">
        <f t="shared" si="12"/>
        <v>0.6807483478316686</v>
      </c>
      <c r="N123" s="37">
        <f t="shared" si="23"/>
        <v>-8.8927137119908184E-2</v>
      </c>
      <c r="O123" s="37">
        <f t="shared" si="17"/>
        <v>1.420553641544986E-2</v>
      </c>
      <c r="P123" s="41">
        <f t="shared" si="13"/>
        <v>0.7216868269751866</v>
      </c>
      <c r="Q123" s="37">
        <f t="shared" si="24"/>
        <v>-0.13638757240652977</v>
      </c>
      <c r="R123" s="37">
        <f t="shared" si="18"/>
        <v>1.420553641544986E-2</v>
      </c>
      <c r="S123" s="41">
        <f t="shared" si="14"/>
        <v>0.69228455706749525</v>
      </c>
    </row>
    <row r="124" spans="1:19">
      <c r="A124" s="26">
        <v>29403</v>
      </c>
      <c r="B124" s="27">
        <v>114.239998</v>
      </c>
      <c r="C124" s="28">
        <v>7190.2889999999998</v>
      </c>
      <c r="D124" s="28">
        <f>VLOOKUP(A124,Data!$A$2:$B$259,2,FALSE)</f>
        <v>1370</v>
      </c>
      <c r="E124" s="37">
        <f t="shared" si="19"/>
        <v>-0.13727959697732994</v>
      </c>
      <c r="F124" s="37">
        <f t="shared" si="20"/>
        <v>-7.7506874396774394E-3</v>
      </c>
      <c r="G124" s="41">
        <f t="shared" si="10"/>
        <v>0.20954415520281736</v>
      </c>
      <c r="H124" s="37">
        <f t="shared" si="21"/>
        <v>-0.43353658536585371</v>
      </c>
      <c r="I124" s="37">
        <f t="shared" si="15"/>
        <v>-7.7506874396774394E-3</v>
      </c>
      <c r="J124" s="41">
        <f t="shared" si="11"/>
        <v>0.49808287676327306</v>
      </c>
      <c r="K124" s="37">
        <f t="shared" si="22"/>
        <v>-0.2580231065468549</v>
      </c>
      <c r="L124" s="37">
        <f t="shared" si="16"/>
        <v>-7.7506874396774394E-3</v>
      </c>
      <c r="M124" s="41">
        <f t="shared" si="12"/>
        <v>0.68623426519603437</v>
      </c>
      <c r="N124" s="37">
        <f t="shared" si="23"/>
        <v>-0.25639599555061177</v>
      </c>
      <c r="O124" s="37">
        <f t="shared" si="17"/>
        <v>-7.7506874396774394E-3</v>
      </c>
      <c r="P124" s="41">
        <f t="shared" si="13"/>
        <v>0.73097445097912761</v>
      </c>
      <c r="Q124" s="37">
        <f t="shared" si="24"/>
        <v>-8.8927137119908184E-2</v>
      </c>
      <c r="R124" s="37">
        <f t="shared" si="18"/>
        <v>-7.7506874396774394E-3</v>
      </c>
      <c r="S124" s="41">
        <f t="shared" si="14"/>
        <v>0.69971453387329885</v>
      </c>
    </row>
    <row r="125" spans="1:19">
      <c r="A125" s="26">
        <v>29495</v>
      </c>
      <c r="B125" s="27">
        <v>125.459999</v>
      </c>
      <c r="C125" s="28">
        <v>7181.7430000000004</v>
      </c>
      <c r="D125" s="28">
        <f>VLOOKUP(A125,Data!$A$2:$B$259,2,FALSE)</f>
        <v>1333</v>
      </c>
      <c r="E125" s="37">
        <f t="shared" si="19"/>
        <v>-2.9917726252804977E-3</v>
      </c>
      <c r="F125" s="37">
        <f t="shared" si="20"/>
        <v>-1.623745716089553E-2</v>
      </c>
      <c r="G125" s="41">
        <f t="shared" si="10"/>
        <v>0.21397799936312634</v>
      </c>
      <c r="H125" s="37">
        <f t="shared" si="21"/>
        <v>-0.13727959697732994</v>
      </c>
      <c r="I125" s="37">
        <f t="shared" si="15"/>
        <v>-1.623745716089553E-2</v>
      </c>
      <c r="J125" s="41">
        <f t="shared" si="11"/>
        <v>0.50175327109066847</v>
      </c>
      <c r="K125" s="37">
        <f t="shared" si="22"/>
        <v>-0.43353658536585371</v>
      </c>
      <c r="L125" s="37">
        <f t="shared" si="16"/>
        <v>-1.623745716089553E-2</v>
      </c>
      <c r="M125" s="41">
        <f t="shared" si="12"/>
        <v>0.69917718285895003</v>
      </c>
      <c r="N125" s="37">
        <f t="shared" si="23"/>
        <v>-0.2580231065468549</v>
      </c>
      <c r="O125" s="37">
        <f t="shared" si="17"/>
        <v>-1.623745716089553E-2</v>
      </c>
      <c r="P125" s="41">
        <f t="shared" si="13"/>
        <v>0.7346733298032091</v>
      </c>
      <c r="Q125" s="37">
        <f t="shared" si="24"/>
        <v>-0.25639599555061177</v>
      </c>
      <c r="R125" s="37">
        <f t="shared" si="18"/>
        <v>-1.623745716089553E-2</v>
      </c>
      <c r="S125" s="41">
        <f t="shared" si="14"/>
        <v>0.70929376899652474</v>
      </c>
    </row>
    <row r="126" spans="1:19">
      <c r="A126" s="26">
        <v>29587</v>
      </c>
      <c r="B126" s="27">
        <v>135.759995</v>
      </c>
      <c r="C126" s="28">
        <v>7315.6769999999997</v>
      </c>
      <c r="D126" s="28">
        <f>VLOOKUP(A126,Data!$A$2:$B$259,2,FALSE)</f>
        <v>1201</v>
      </c>
      <c r="E126" s="37">
        <f t="shared" si="19"/>
        <v>3.8927335640138505E-2</v>
      </c>
      <c r="F126" s="37">
        <f t="shared" si="20"/>
        <v>-3.9051531488198954E-4</v>
      </c>
      <c r="G126" s="41">
        <f t="shared" si="10"/>
        <v>0.24108604450764234</v>
      </c>
      <c r="H126" s="37">
        <f t="shared" si="21"/>
        <v>-2.9917726252804977E-3</v>
      </c>
      <c r="I126" s="37">
        <f t="shared" si="15"/>
        <v>-3.9051531488198954E-4</v>
      </c>
      <c r="J126" s="41">
        <f t="shared" si="11"/>
        <v>0.50613635270319468</v>
      </c>
      <c r="K126" s="37">
        <f t="shared" si="22"/>
        <v>-0.13727959697732994</v>
      </c>
      <c r="L126" s="37">
        <f t="shared" si="16"/>
        <v>-3.9051531488198954E-4</v>
      </c>
      <c r="M126" s="41">
        <f t="shared" si="12"/>
        <v>0.7026067648514206</v>
      </c>
      <c r="N126" s="37">
        <f t="shared" si="23"/>
        <v>-0.43353658536585371</v>
      </c>
      <c r="O126" s="37">
        <f t="shared" si="17"/>
        <v>-3.9051531488198954E-4</v>
      </c>
      <c r="P126" s="41">
        <f t="shared" si="13"/>
        <v>0.73833987023294623</v>
      </c>
      <c r="Q126" s="37">
        <f t="shared" si="24"/>
        <v>-0.2580231065468549</v>
      </c>
      <c r="R126" s="37">
        <f t="shared" si="18"/>
        <v>-3.9051531488198954E-4</v>
      </c>
      <c r="S126" s="41">
        <f t="shared" si="14"/>
        <v>0.71324281402913658</v>
      </c>
    </row>
    <row r="127" spans="1:19">
      <c r="A127" s="26">
        <v>29677</v>
      </c>
      <c r="B127" s="27">
        <v>136</v>
      </c>
      <c r="C127" s="28">
        <v>7459.0219999999999</v>
      </c>
      <c r="D127" s="28">
        <f>VLOOKUP(A127,Data!$A$2:$B$259,2,FALSE)</f>
        <v>1113</v>
      </c>
      <c r="E127" s="37">
        <f t="shared" si="19"/>
        <v>0.19806243272335844</v>
      </c>
      <c r="F127" s="37">
        <f t="shared" si="20"/>
        <v>1.6000011986558205E-2</v>
      </c>
      <c r="G127" s="41">
        <f t="shared" si="10"/>
        <v>0.29112490212186981</v>
      </c>
      <c r="H127" s="37">
        <f t="shared" si="21"/>
        <v>3.8927335640138505E-2</v>
      </c>
      <c r="I127" s="37">
        <f t="shared" si="15"/>
        <v>1.6000011986558205E-2</v>
      </c>
      <c r="J127" s="41">
        <f t="shared" si="11"/>
        <v>0.55113788850626821</v>
      </c>
      <c r="K127" s="37">
        <f t="shared" si="22"/>
        <v>-2.9917726252804977E-3</v>
      </c>
      <c r="L127" s="37">
        <f t="shared" si="16"/>
        <v>1.6000011986558205E-2</v>
      </c>
      <c r="M127" s="41">
        <f t="shared" si="12"/>
        <v>0.7171165392883192</v>
      </c>
      <c r="N127" s="37">
        <f t="shared" si="23"/>
        <v>-0.13727959697732994</v>
      </c>
      <c r="O127" s="37">
        <f t="shared" si="17"/>
        <v>1.6000011986558205E-2</v>
      </c>
      <c r="P127" s="41">
        <f t="shared" si="13"/>
        <v>0.74428233753511186</v>
      </c>
      <c r="Q127" s="37">
        <f t="shared" si="24"/>
        <v>-0.43353658536585371</v>
      </c>
      <c r="R127" s="37">
        <f t="shared" si="18"/>
        <v>1.6000011986558205E-2</v>
      </c>
      <c r="S127" s="41">
        <f t="shared" si="14"/>
        <v>0.70205503981801842</v>
      </c>
    </row>
    <row r="128" spans="1:19">
      <c r="A128" s="26">
        <v>29768</v>
      </c>
      <c r="B128" s="27">
        <v>131.21000699999999</v>
      </c>
      <c r="C128" s="28">
        <v>7403.7449999999999</v>
      </c>
      <c r="D128" s="28">
        <f>VLOOKUP(A128,Data!$A$2:$B$259,2,FALSE)</f>
        <v>890</v>
      </c>
      <c r="E128" s="37">
        <f t="shared" si="19"/>
        <v>-0.35036496350364965</v>
      </c>
      <c r="F128" s="37">
        <f t="shared" si="20"/>
        <v>2.9686706612209957E-2</v>
      </c>
      <c r="G128" s="41">
        <f t="shared" si="10"/>
        <v>0.30162662952861119</v>
      </c>
      <c r="H128" s="37">
        <f t="shared" si="21"/>
        <v>0.19806243272335844</v>
      </c>
      <c r="I128" s="37">
        <f t="shared" si="15"/>
        <v>2.9686706612209957E-2</v>
      </c>
      <c r="J128" s="41">
        <f t="shared" si="11"/>
        <v>0.57228224626222168</v>
      </c>
      <c r="K128" s="37">
        <f t="shared" si="22"/>
        <v>3.8927335640138505E-2</v>
      </c>
      <c r="L128" s="37">
        <f t="shared" si="16"/>
        <v>2.9686706612209957E-2</v>
      </c>
      <c r="M128" s="41">
        <f t="shared" si="12"/>
        <v>0.73133209068845673</v>
      </c>
      <c r="N128" s="37">
        <f t="shared" si="23"/>
        <v>-2.9917726252804977E-3</v>
      </c>
      <c r="O128" s="37">
        <f t="shared" si="17"/>
        <v>2.9686706612209957E-2</v>
      </c>
      <c r="P128" s="41">
        <f t="shared" si="13"/>
        <v>0.74500782937190158</v>
      </c>
      <c r="Q128" s="37">
        <f t="shared" si="24"/>
        <v>-0.13727959697732994</v>
      </c>
      <c r="R128" s="37">
        <f t="shared" si="18"/>
        <v>2.9686706612209957E-2</v>
      </c>
      <c r="S128" s="41">
        <f t="shared" si="14"/>
        <v>0.69975454084986244</v>
      </c>
    </row>
    <row r="129" spans="1:19">
      <c r="A129" s="26">
        <v>29860</v>
      </c>
      <c r="B129" s="27">
        <v>116.18</v>
      </c>
      <c r="C129" s="28">
        <v>7492.4049999999997</v>
      </c>
      <c r="D129" s="28">
        <f>VLOOKUP(A129,Data!$A$2:$B$259,2,FALSE)</f>
        <v>758</v>
      </c>
      <c r="E129" s="37">
        <f t="shared" si="19"/>
        <v>-0.43135783945986494</v>
      </c>
      <c r="F129" s="37">
        <f t="shared" si="20"/>
        <v>4.325718700878034E-2</v>
      </c>
      <c r="G129" s="41">
        <f t="shared" si="10"/>
        <v>0.28828390527262288</v>
      </c>
      <c r="H129" s="37">
        <f t="shared" si="21"/>
        <v>-0.35036496350364965</v>
      </c>
      <c r="I129" s="37">
        <f t="shared" si="15"/>
        <v>4.325718700878034E-2</v>
      </c>
      <c r="J129" s="41">
        <f t="shared" si="11"/>
        <v>0.56310268567198785</v>
      </c>
      <c r="K129" s="37">
        <f t="shared" si="22"/>
        <v>0.19806243272335844</v>
      </c>
      <c r="L129" s="37">
        <f t="shared" si="16"/>
        <v>4.325718700878034E-2</v>
      </c>
      <c r="M129" s="41">
        <f t="shared" si="12"/>
        <v>0.75677534628492893</v>
      </c>
      <c r="N129" s="37">
        <f t="shared" si="23"/>
        <v>3.8927335640138505E-2</v>
      </c>
      <c r="O129" s="37">
        <f t="shared" si="17"/>
        <v>4.325718700878034E-2</v>
      </c>
      <c r="P129" s="41">
        <f t="shared" si="13"/>
        <v>0.75403726702456586</v>
      </c>
      <c r="Q129" s="37">
        <f t="shared" si="24"/>
        <v>-2.9917726252804977E-3</v>
      </c>
      <c r="R129" s="37">
        <f t="shared" si="18"/>
        <v>4.325718700878034E-2</v>
      </c>
      <c r="S129" s="41">
        <f t="shared" si="14"/>
        <v>0.69656274690520215</v>
      </c>
    </row>
    <row r="130" spans="1:19">
      <c r="A130" s="26">
        <v>29952</v>
      </c>
      <c r="B130" s="27">
        <v>122.550003</v>
      </c>
      <c r="C130" s="28">
        <v>7410.768</v>
      </c>
      <c r="D130" s="28">
        <f>VLOOKUP(A130,Data!$A$2:$B$259,2,FALSE)</f>
        <v>831</v>
      </c>
      <c r="E130" s="37">
        <f t="shared" si="19"/>
        <v>-0.30807660283097416</v>
      </c>
      <c r="F130" s="37">
        <f t="shared" si="20"/>
        <v>1.2998250196119887E-2</v>
      </c>
      <c r="G130" s="41">
        <f t="shared" si="10"/>
        <v>0.30540264552527568</v>
      </c>
      <c r="H130" s="37">
        <f t="shared" si="21"/>
        <v>-0.43135783945986494</v>
      </c>
      <c r="I130" s="37">
        <f t="shared" si="15"/>
        <v>1.2998250196119887E-2</v>
      </c>
      <c r="J130" s="41">
        <f t="shared" si="11"/>
        <v>0.58965765569153028</v>
      </c>
      <c r="K130" s="37">
        <f t="shared" si="22"/>
        <v>-0.35036496350364965</v>
      </c>
      <c r="L130" s="37">
        <f t="shared" si="16"/>
        <v>1.2998250196119887E-2</v>
      </c>
      <c r="M130" s="41">
        <f t="shared" si="12"/>
        <v>0.78120456091922219</v>
      </c>
      <c r="N130" s="37">
        <f t="shared" si="23"/>
        <v>0.19806243272335844</v>
      </c>
      <c r="O130" s="37">
        <f t="shared" si="17"/>
        <v>1.2998250196119887E-2</v>
      </c>
      <c r="P130" s="41">
        <f t="shared" si="13"/>
        <v>0.76360814409152189</v>
      </c>
      <c r="Q130" s="37">
        <f t="shared" si="24"/>
        <v>3.8927335640138505E-2</v>
      </c>
      <c r="R130" s="37">
        <f t="shared" si="18"/>
        <v>1.2998250196119887E-2</v>
      </c>
      <c r="S130" s="41">
        <f t="shared" si="14"/>
        <v>0.70362770245316431</v>
      </c>
    </row>
    <row r="131" spans="1:19">
      <c r="A131" s="26">
        <v>30042</v>
      </c>
      <c r="B131" s="27">
        <v>111.959999</v>
      </c>
      <c r="C131" s="28">
        <v>7295.6310000000003</v>
      </c>
      <c r="D131" s="28">
        <f>VLOOKUP(A131,Data!$A$2:$B$259,2,FALSE)</f>
        <v>918</v>
      </c>
      <c r="E131" s="37">
        <f t="shared" si="19"/>
        <v>-0.17520215633423175</v>
      </c>
      <c r="F131" s="37">
        <f t="shared" si="20"/>
        <v>-2.190515056799669E-2</v>
      </c>
      <c r="G131" s="41">
        <f t="shared" si="10"/>
        <v>0.30689250513358635</v>
      </c>
      <c r="H131" s="37">
        <f t="shared" si="21"/>
        <v>-0.30807660283097416</v>
      </c>
      <c r="I131" s="37">
        <f t="shared" si="15"/>
        <v>-2.190515056799669E-2</v>
      </c>
      <c r="J131" s="41">
        <f t="shared" si="11"/>
        <v>0.60047727783977445</v>
      </c>
      <c r="K131" s="37">
        <f t="shared" si="22"/>
        <v>-0.43135783945986494</v>
      </c>
      <c r="L131" s="37">
        <f t="shared" si="16"/>
        <v>-2.190515056799669E-2</v>
      </c>
      <c r="M131" s="41">
        <f t="shared" si="12"/>
        <v>0.80285136772309884</v>
      </c>
      <c r="N131" s="37">
        <f t="shared" si="23"/>
        <v>-0.35036496350364965</v>
      </c>
      <c r="O131" s="37">
        <f t="shared" si="17"/>
        <v>-2.190515056799669E-2</v>
      </c>
      <c r="P131" s="41">
        <f t="shared" si="13"/>
        <v>0.77943158293199433</v>
      </c>
      <c r="Q131" s="37">
        <f t="shared" si="24"/>
        <v>0.19806243272335844</v>
      </c>
      <c r="R131" s="37">
        <f t="shared" si="18"/>
        <v>-2.190515056799669E-2</v>
      </c>
      <c r="S131" s="41">
        <f t="shared" si="14"/>
        <v>0.6516163401923416</v>
      </c>
    </row>
    <row r="132" spans="1:19">
      <c r="A132" s="26">
        <v>30133</v>
      </c>
      <c r="B132" s="27">
        <v>109.61</v>
      </c>
      <c r="C132" s="28">
        <v>7328.9120000000003</v>
      </c>
      <c r="D132" s="28">
        <f>VLOOKUP(A132,Data!$A$2:$B$259,2,FALSE)</f>
        <v>1004</v>
      </c>
      <c r="E132" s="37">
        <f t="shared" si="19"/>
        <v>0.12808988764044948</v>
      </c>
      <c r="F132" s="37">
        <f t="shared" si="20"/>
        <v>-1.0107452377141501E-2</v>
      </c>
      <c r="G132" s="41">
        <f t="shared" si="10"/>
        <v>0.27832307076048324</v>
      </c>
      <c r="H132" s="37">
        <f t="shared" si="21"/>
        <v>-0.17520215633423175</v>
      </c>
      <c r="I132" s="37">
        <f t="shared" si="15"/>
        <v>-1.0107452377141501E-2</v>
      </c>
      <c r="J132" s="41">
        <f t="shared" si="11"/>
        <v>0.60673835291447353</v>
      </c>
      <c r="K132" s="37">
        <f t="shared" si="22"/>
        <v>-0.30807660283097416</v>
      </c>
      <c r="L132" s="37">
        <f t="shared" si="16"/>
        <v>-1.0107452377141501E-2</v>
      </c>
      <c r="M132" s="41">
        <f t="shared" si="12"/>
        <v>0.81477775202769909</v>
      </c>
      <c r="N132" s="37">
        <f t="shared" si="23"/>
        <v>-0.43135783945986494</v>
      </c>
      <c r="O132" s="37">
        <f t="shared" si="17"/>
        <v>-1.0107452377141501E-2</v>
      </c>
      <c r="P132" s="41">
        <f t="shared" si="13"/>
        <v>0.80760444026990286</v>
      </c>
      <c r="Q132" s="37">
        <f t="shared" si="24"/>
        <v>-0.35036496350364965</v>
      </c>
      <c r="R132" s="37">
        <f t="shared" si="18"/>
        <v>-1.0107452377141501E-2</v>
      </c>
      <c r="S132" s="41">
        <f t="shared" si="14"/>
        <v>0.67706464440846115</v>
      </c>
    </row>
    <row r="133" spans="1:19">
      <c r="A133" s="26">
        <v>30225</v>
      </c>
      <c r="B133" s="27">
        <v>120.42</v>
      </c>
      <c r="C133" s="28">
        <v>7300.8959999999997</v>
      </c>
      <c r="D133" s="28">
        <f>VLOOKUP(A133,Data!$A$2:$B$259,2,FALSE)</f>
        <v>1243</v>
      </c>
      <c r="E133" s="37">
        <f t="shared" si="19"/>
        <v>0.63984168865435365</v>
      </c>
      <c r="F133" s="37">
        <f t="shared" si="20"/>
        <v>-2.5560417516138023E-2</v>
      </c>
      <c r="G133" s="41">
        <f t="shared" si="10"/>
        <v>0.14756420877015605</v>
      </c>
      <c r="H133" s="37">
        <f t="shared" si="21"/>
        <v>0.12808988764044948</v>
      </c>
      <c r="I133" s="37">
        <f t="shared" si="15"/>
        <v>-2.5560417516138023E-2</v>
      </c>
      <c r="J133" s="41">
        <f t="shared" si="11"/>
        <v>0.55103883617427896</v>
      </c>
      <c r="K133" s="37">
        <f t="shared" si="22"/>
        <v>-0.17520215633423175</v>
      </c>
      <c r="L133" s="37">
        <f t="shared" si="16"/>
        <v>-2.5560417516138023E-2</v>
      </c>
      <c r="M133" s="41">
        <f t="shared" si="12"/>
        <v>0.79908221727900686</v>
      </c>
      <c r="N133" s="37">
        <f t="shared" si="23"/>
        <v>-0.30807660283097416</v>
      </c>
      <c r="O133" s="37">
        <f t="shared" si="17"/>
        <v>-2.5560417516138023E-2</v>
      </c>
      <c r="P133" s="41">
        <f t="shared" si="13"/>
        <v>0.80625731631124464</v>
      </c>
      <c r="Q133" s="37">
        <f t="shared" si="24"/>
        <v>-0.43135783945986494</v>
      </c>
      <c r="R133" s="37">
        <f t="shared" si="18"/>
        <v>-2.5560417516138023E-2</v>
      </c>
      <c r="S133" s="41">
        <f t="shared" si="14"/>
        <v>0.69163853197080938</v>
      </c>
    </row>
    <row r="134" spans="1:19">
      <c r="A134" s="26">
        <v>30317</v>
      </c>
      <c r="B134" s="27">
        <v>140.63999999999999</v>
      </c>
      <c r="C134" s="28">
        <v>7303.817</v>
      </c>
      <c r="D134" s="28">
        <f>VLOOKUP(A134,Data!$A$2:$B$259,2,FALSE)</f>
        <v>1457</v>
      </c>
      <c r="E134" s="37">
        <f t="shared" si="19"/>
        <v>0.75330926594464498</v>
      </c>
      <c r="F134" s="37">
        <f t="shared" si="20"/>
        <v>-1.4431837563933958E-2</v>
      </c>
      <c r="G134" s="41">
        <f t="shared" si="10"/>
        <v>4.9322872904463785E-2</v>
      </c>
      <c r="H134" s="37">
        <f t="shared" si="21"/>
        <v>0.63984168865435365</v>
      </c>
      <c r="I134" s="37">
        <f t="shared" si="15"/>
        <v>-1.4431837563933958E-2</v>
      </c>
      <c r="J134" s="41">
        <f t="shared" si="11"/>
        <v>0.42913570462330319</v>
      </c>
      <c r="K134" s="37">
        <f t="shared" si="22"/>
        <v>0.12808988764044948</v>
      </c>
      <c r="L134" s="37">
        <f t="shared" si="16"/>
        <v>-1.4431837563933958E-2</v>
      </c>
      <c r="M134" s="41">
        <f t="shared" si="12"/>
        <v>0.75772748406316004</v>
      </c>
      <c r="N134" s="37">
        <f t="shared" si="23"/>
        <v>-0.17520215633423175</v>
      </c>
      <c r="O134" s="37">
        <f t="shared" si="17"/>
        <v>-1.4431837563933958E-2</v>
      </c>
      <c r="P134" s="41">
        <f t="shared" si="13"/>
        <v>0.79818303927233358</v>
      </c>
      <c r="Q134" s="37">
        <f t="shared" si="24"/>
        <v>-0.30807660283097416</v>
      </c>
      <c r="R134" s="37">
        <f t="shared" si="18"/>
        <v>-1.4431837563933958E-2</v>
      </c>
      <c r="S134" s="41">
        <f t="shared" si="14"/>
        <v>0.69359684637710206</v>
      </c>
    </row>
    <row r="135" spans="1:19">
      <c r="A135" s="26">
        <v>30407</v>
      </c>
      <c r="B135" s="27">
        <v>152.96</v>
      </c>
      <c r="C135" s="28">
        <v>7400.0659999999998</v>
      </c>
      <c r="D135" s="28">
        <f>VLOOKUP(A135,Data!$A$2:$B$259,2,FALSE)</f>
        <v>1668</v>
      </c>
      <c r="E135" s="37">
        <f t="shared" si="19"/>
        <v>0.81699346405228757</v>
      </c>
      <c r="F135" s="37">
        <f t="shared" si="20"/>
        <v>1.4314731652409485E-2</v>
      </c>
      <c r="G135" s="41">
        <f t="shared" si="10"/>
        <v>2.6513546653084273E-2</v>
      </c>
      <c r="H135" s="37">
        <f t="shared" si="21"/>
        <v>0.75330926594464498</v>
      </c>
      <c r="I135" s="37">
        <f t="shared" si="15"/>
        <v>1.4314731652409485E-2</v>
      </c>
      <c r="J135" s="41">
        <f t="shared" si="11"/>
        <v>0.37370393092077703</v>
      </c>
      <c r="K135" s="37">
        <f t="shared" si="22"/>
        <v>0.63984168865435365</v>
      </c>
      <c r="L135" s="37">
        <f t="shared" si="16"/>
        <v>1.4314731652409485E-2</v>
      </c>
      <c r="M135" s="41">
        <f t="shared" si="12"/>
        <v>0.69318442987447171</v>
      </c>
      <c r="N135" s="37">
        <f t="shared" si="23"/>
        <v>0.12808988764044948</v>
      </c>
      <c r="O135" s="37">
        <f t="shared" si="17"/>
        <v>1.4314731652409485E-2</v>
      </c>
      <c r="P135" s="41">
        <f t="shared" si="13"/>
        <v>0.79131314144789755</v>
      </c>
      <c r="Q135" s="37">
        <f t="shared" si="24"/>
        <v>-0.17520215633423175</v>
      </c>
      <c r="R135" s="37">
        <f t="shared" si="18"/>
        <v>1.4314731652409485E-2</v>
      </c>
      <c r="S135" s="41">
        <f t="shared" si="14"/>
        <v>0.6822104938177721</v>
      </c>
    </row>
    <row r="136" spans="1:19">
      <c r="A136" s="26">
        <v>30498</v>
      </c>
      <c r="B136" s="27">
        <v>168.11</v>
      </c>
      <c r="C136" s="28">
        <v>7568.4560000000001</v>
      </c>
      <c r="D136" s="28">
        <f>VLOOKUP(A136,Data!$A$2:$B$259,2,FALSE)</f>
        <v>1698</v>
      </c>
      <c r="E136" s="37">
        <f t="shared" si="19"/>
        <v>0.69123505976095623</v>
      </c>
      <c r="F136" s="37">
        <f t="shared" si="20"/>
        <v>3.2684796870258381E-2</v>
      </c>
      <c r="G136" s="41">
        <f t="shared" si="10"/>
        <v>5.2670716774987095E-2</v>
      </c>
      <c r="H136" s="37">
        <f t="shared" si="21"/>
        <v>0.81699346405228757</v>
      </c>
      <c r="I136" s="37">
        <f t="shared" si="15"/>
        <v>3.2684796870258381E-2</v>
      </c>
      <c r="J136" s="41">
        <f t="shared" si="11"/>
        <v>0.37844913991787643</v>
      </c>
      <c r="K136" s="37">
        <f t="shared" si="22"/>
        <v>0.75330926594464498</v>
      </c>
      <c r="L136" s="37">
        <f t="shared" si="16"/>
        <v>3.2684796870258381E-2</v>
      </c>
      <c r="M136" s="41">
        <f t="shared" si="12"/>
        <v>0.66929273766752839</v>
      </c>
      <c r="N136" s="37">
        <f t="shared" si="23"/>
        <v>0.63984168865435365</v>
      </c>
      <c r="O136" s="37">
        <f t="shared" si="17"/>
        <v>3.2684796870258381E-2</v>
      </c>
      <c r="P136" s="41">
        <f t="shared" si="13"/>
        <v>0.76721892838027439</v>
      </c>
      <c r="Q136" s="37">
        <f t="shared" si="24"/>
        <v>0.12808988764044948</v>
      </c>
      <c r="R136" s="37">
        <f t="shared" si="18"/>
        <v>3.2684796870258381E-2</v>
      </c>
      <c r="S136" s="41">
        <f t="shared" si="14"/>
        <v>0.68584395804281006</v>
      </c>
    </row>
    <row r="137" spans="1:19">
      <c r="A137" s="26">
        <v>30590</v>
      </c>
      <c r="B137" s="27">
        <v>166.07</v>
      </c>
      <c r="C137" s="28">
        <v>7719.7460000000001</v>
      </c>
      <c r="D137" s="28">
        <f>VLOOKUP(A137,Data!$A$2:$B$259,2,FALSE)</f>
        <v>1670</v>
      </c>
      <c r="E137" s="37">
        <f t="shared" si="19"/>
        <v>0.34352373290426397</v>
      </c>
      <c r="F137" s="37">
        <f t="shared" si="20"/>
        <v>5.7369670791092009E-2</v>
      </c>
      <c r="G137" s="41">
        <f t="shared" si="10"/>
        <v>0.10205705874331607</v>
      </c>
      <c r="H137" s="37">
        <f t="shared" si="21"/>
        <v>0.69123505976095623</v>
      </c>
      <c r="I137" s="37">
        <f t="shared" si="15"/>
        <v>5.7369670791092009E-2</v>
      </c>
      <c r="J137" s="41">
        <f t="shared" si="11"/>
        <v>0.42870411199891834</v>
      </c>
      <c r="K137" s="37">
        <f t="shared" si="22"/>
        <v>0.81699346405228757</v>
      </c>
      <c r="L137" s="37">
        <f t="shared" si="16"/>
        <v>5.7369670791092009E-2</v>
      </c>
      <c r="M137" s="41">
        <f t="shared" si="12"/>
        <v>0.69521971674187932</v>
      </c>
      <c r="N137" s="37">
        <f t="shared" si="23"/>
        <v>0.75330926594464498</v>
      </c>
      <c r="O137" s="37">
        <f t="shared" si="17"/>
        <v>5.7369670791092009E-2</v>
      </c>
      <c r="P137" s="41">
        <f t="shared" si="13"/>
        <v>0.77395322790541254</v>
      </c>
      <c r="Q137" s="37">
        <f t="shared" si="24"/>
        <v>0.63984168865435365</v>
      </c>
      <c r="R137" s="37">
        <f t="shared" si="18"/>
        <v>5.7369670791092009E-2</v>
      </c>
      <c r="S137" s="41">
        <f t="shared" si="14"/>
        <v>0.69704640164775933</v>
      </c>
    </row>
    <row r="138" spans="1:19">
      <c r="A138" s="26">
        <v>30682</v>
      </c>
      <c r="B138" s="27">
        <v>164.93</v>
      </c>
      <c r="C138" s="28">
        <v>7880.7939999999999</v>
      </c>
      <c r="D138" s="28">
        <f>VLOOKUP(A138,Data!$A$2:$B$259,2,FALSE)</f>
        <v>1843</v>
      </c>
      <c r="E138" s="37">
        <f t="shared" si="19"/>
        <v>0.26492793411118742</v>
      </c>
      <c r="F138" s="37">
        <f t="shared" si="20"/>
        <v>7.8996639702226812E-2</v>
      </c>
      <c r="G138" s="41">
        <f t="shared" si="10"/>
        <v>0.15369383858809779</v>
      </c>
      <c r="H138" s="37">
        <f t="shared" si="21"/>
        <v>0.34352373290426397</v>
      </c>
      <c r="I138" s="37">
        <f t="shared" si="15"/>
        <v>7.8996639702226812E-2</v>
      </c>
      <c r="J138" s="41">
        <f t="shared" si="11"/>
        <v>0.46547277594926256</v>
      </c>
      <c r="K138" s="37">
        <f t="shared" si="22"/>
        <v>0.69123505976095623</v>
      </c>
      <c r="L138" s="37">
        <f t="shared" si="16"/>
        <v>7.8996639702226812E-2</v>
      </c>
      <c r="M138" s="41">
        <f t="shared" si="12"/>
        <v>0.73291906767074255</v>
      </c>
      <c r="N138" s="37">
        <f t="shared" si="23"/>
        <v>0.81699346405228757</v>
      </c>
      <c r="O138" s="37">
        <f t="shared" si="17"/>
        <v>7.8996639702226812E-2</v>
      </c>
      <c r="P138" s="41">
        <f t="shared" si="13"/>
        <v>0.8019378738957853</v>
      </c>
      <c r="Q138" s="37">
        <f t="shared" si="24"/>
        <v>0.75330926594464498</v>
      </c>
      <c r="R138" s="37">
        <f t="shared" si="18"/>
        <v>7.8996639702226812E-2</v>
      </c>
      <c r="S138" s="41">
        <f t="shared" si="14"/>
        <v>0.72634516187132436</v>
      </c>
    </row>
    <row r="139" spans="1:19">
      <c r="A139" s="26">
        <v>30773</v>
      </c>
      <c r="B139" s="27">
        <v>159.18</v>
      </c>
      <c r="C139" s="28">
        <v>8034.8469999999998</v>
      </c>
      <c r="D139" s="28">
        <f>VLOOKUP(A139,Data!$A$2:$B$259,2,FALSE)</f>
        <v>1777</v>
      </c>
      <c r="E139" s="37">
        <f t="shared" si="19"/>
        <v>6.5347721822542004E-2</v>
      </c>
      <c r="F139" s="37">
        <f t="shared" si="20"/>
        <v>8.5780451147327685E-2</v>
      </c>
      <c r="G139" s="41">
        <f t="shared" si="10"/>
        <v>0.16518191652858949</v>
      </c>
      <c r="H139" s="37">
        <f t="shared" si="21"/>
        <v>0.26492793411118742</v>
      </c>
      <c r="I139" s="37">
        <f t="shared" si="15"/>
        <v>8.5780451147327685E-2</v>
      </c>
      <c r="J139" s="41">
        <f t="shared" si="11"/>
        <v>0.49661274788114085</v>
      </c>
      <c r="K139" s="37">
        <f t="shared" si="22"/>
        <v>0.34352373290426397</v>
      </c>
      <c r="L139" s="37">
        <f t="shared" si="16"/>
        <v>8.5780451147327685E-2</v>
      </c>
      <c r="M139" s="41">
        <f t="shared" si="12"/>
        <v>0.74733021854517834</v>
      </c>
      <c r="N139" s="37">
        <f t="shared" si="23"/>
        <v>0.69123505976095623</v>
      </c>
      <c r="O139" s="37">
        <f t="shared" si="17"/>
        <v>8.5780451147327685E-2</v>
      </c>
      <c r="P139" s="41">
        <f t="shared" si="13"/>
        <v>0.82620858656465657</v>
      </c>
      <c r="Q139" s="37">
        <f t="shared" si="24"/>
        <v>0.81699346405228757</v>
      </c>
      <c r="R139" s="37">
        <f t="shared" si="18"/>
        <v>8.5780451147327685E-2</v>
      </c>
      <c r="S139" s="41">
        <f t="shared" si="14"/>
        <v>0.75823258534969462</v>
      </c>
    </row>
    <row r="140" spans="1:19">
      <c r="A140" s="26">
        <v>30864</v>
      </c>
      <c r="B140" s="27">
        <v>153.18</v>
      </c>
      <c r="C140" s="28">
        <v>8173.67</v>
      </c>
      <c r="D140" s="28">
        <f>VLOOKUP(A140,Data!$A$2:$B$259,2,FALSE)</f>
        <v>1553</v>
      </c>
      <c r="E140" s="37">
        <f t="shared" si="19"/>
        <v>-8.5394581861013008E-2</v>
      </c>
      <c r="F140" s="37">
        <f t="shared" si="20"/>
        <v>7.9965319214381436E-2</v>
      </c>
      <c r="G140" s="41">
        <f t="shared" si="10"/>
        <v>0.12409828921842365</v>
      </c>
      <c r="H140" s="37">
        <f t="shared" si="21"/>
        <v>6.5347721822542004E-2</v>
      </c>
      <c r="I140" s="37">
        <f t="shared" si="15"/>
        <v>7.9965319214381436E-2</v>
      </c>
      <c r="J140" s="41">
        <f t="shared" si="11"/>
        <v>0.47217472014794154</v>
      </c>
      <c r="K140" s="37">
        <f t="shared" si="22"/>
        <v>0.26492793411118742</v>
      </c>
      <c r="L140" s="37">
        <f t="shared" si="16"/>
        <v>7.9965319214381436E-2</v>
      </c>
      <c r="M140" s="41">
        <f t="shared" si="12"/>
        <v>0.74140958887057962</v>
      </c>
      <c r="N140" s="37">
        <f t="shared" si="23"/>
        <v>0.34352373290426397</v>
      </c>
      <c r="O140" s="37">
        <f t="shared" si="17"/>
        <v>7.9965319214381436E-2</v>
      </c>
      <c r="P140" s="41">
        <f t="shared" si="13"/>
        <v>0.82298641838355469</v>
      </c>
      <c r="Q140" s="37">
        <f t="shared" si="24"/>
        <v>0.69123505976095623</v>
      </c>
      <c r="R140" s="37">
        <f t="shared" si="18"/>
        <v>7.9965319214381436E-2</v>
      </c>
      <c r="S140" s="41">
        <f t="shared" si="14"/>
        <v>0.77657390256458847</v>
      </c>
    </row>
    <row r="141" spans="1:19">
      <c r="A141" s="26">
        <v>30956</v>
      </c>
      <c r="B141" s="27">
        <v>166.1</v>
      </c>
      <c r="C141" s="28">
        <v>8252.4650000000001</v>
      </c>
      <c r="D141" s="28">
        <f>VLOOKUP(A141,Data!$A$2:$B$259,2,FALSE)</f>
        <v>1586</v>
      </c>
      <c r="E141" s="37">
        <f t="shared" si="19"/>
        <v>-5.0299401197604787E-2</v>
      </c>
      <c r="F141" s="37">
        <f t="shared" si="20"/>
        <v>6.9007322261639192E-2</v>
      </c>
      <c r="G141" s="41">
        <f t="shared" si="10"/>
        <v>7.7099253623739247E-2</v>
      </c>
      <c r="H141" s="37">
        <f t="shared" si="21"/>
        <v>-8.5394581861013008E-2</v>
      </c>
      <c r="I141" s="37">
        <f t="shared" si="15"/>
        <v>6.9007322261639192E-2</v>
      </c>
      <c r="J141" s="41">
        <f t="shared" si="11"/>
        <v>0.43189672840670895</v>
      </c>
      <c r="K141" s="37">
        <f t="shared" si="22"/>
        <v>6.5347721822542004E-2</v>
      </c>
      <c r="L141" s="37">
        <f t="shared" si="16"/>
        <v>6.9007322261639192E-2</v>
      </c>
      <c r="M141" s="41">
        <f t="shared" si="12"/>
        <v>0.72018854418606781</v>
      </c>
      <c r="N141" s="37">
        <f t="shared" si="23"/>
        <v>0.26492793411118742</v>
      </c>
      <c r="O141" s="37">
        <f t="shared" si="17"/>
        <v>6.9007322261639192E-2</v>
      </c>
      <c r="P141" s="41">
        <f t="shared" si="13"/>
        <v>0.81770209821695283</v>
      </c>
      <c r="Q141" s="37">
        <f t="shared" si="24"/>
        <v>0.34352373290426397</v>
      </c>
      <c r="R141" s="37">
        <f t="shared" si="18"/>
        <v>6.9007322261639192E-2</v>
      </c>
      <c r="S141" s="41">
        <f t="shared" si="14"/>
        <v>0.77756368847979918</v>
      </c>
    </row>
    <row r="142" spans="1:19">
      <c r="A142" s="26">
        <v>31048</v>
      </c>
      <c r="B142" s="27">
        <v>167.24</v>
      </c>
      <c r="C142" s="28">
        <v>8320.1990000000005</v>
      </c>
      <c r="D142" s="28">
        <f>VLOOKUP(A142,Data!$A$2:$B$259,2,FALSE)</f>
        <v>1683</v>
      </c>
      <c r="E142" s="37">
        <f t="shared" si="19"/>
        <v>-8.6814975583288101E-2</v>
      </c>
      <c r="F142" s="37">
        <f t="shared" si="20"/>
        <v>5.5756437739649112E-2</v>
      </c>
      <c r="G142" s="41">
        <f t="shared" si="10"/>
        <v>2.8581932373574634E-2</v>
      </c>
      <c r="H142" s="37">
        <f t="shared" si="21"/>
        <v>-5.0299401197604787E-2</v>
      </c>
      <c r="I142" s="37">
        <f t="shared" si="15"/>
        <v>5.5756437739649112E-2</v>
      </c>
      <c r="J142" s="41">
        <f t="shared" si="11"/>
        <v>0.3955428897380478</v>
      </c>
      <c r="K142" s="37">
        <f t="shared" si="22"/>
        <v>-8.5394581861013008E-2</v>
      </c>
      <c r="L142" s="37">
        <f t="shared" si="16"/>
        <v>5.5756437739649112E-2</v>
      </c>
      <c r="M142" s="41">
        <f t="shared" si="12"/>
        <v>0.69324696402365305</v>
      </c>
      <c r="N142" s="37">
        <f t="shared" si="23"/>
        <v>6.5347721822542004E-2</v>
      </c>
      <c r="O142" s="37">
        <f t="shared" si="17"/>
        <v>5.5756437739649112E-2</v>
      </c>
      <c r="P142" s="41">
        <f t="shared" si="13"/>
        <v>0.8050274840124958</v>
      </c>
      <c r="Q142" s="37">
        <f t="shared" si="24"/>
        <v>0.26492793411118742</v>
      </c>
      <c r="R142" s="37">
        <f t="shared" si="18"/>
        <v>5.5756437739649112E-2</v>
      </c>
      <c r="S142" s="41">
        <f t="shared" si="14"/>
        <v>0.7724164302981209</v>
      </c>
    </row>
    <row r="143" spans="1:19">
      <c r="A143" s="26">
        <v>31138</v>
      </c>
      <c r="B143" s="27">
        <v>180.66</v>
      </c>
      <c r="C143" s="28">
        <v>8400.82</v>
      </c>
      <c r="D143" s="28">
        <f>VLOOKUP(A143,Data!$A$2:$B$259,2,FALSE)</f>
        <v>1696</v>
      </c>
      <c r="E143" s="37">
        <f t="shared" si="19"/>
        <v>-4.5582442318514382E-2</v>
      </c>
      <c r="F143" s="37">
        <f t="shared" si="20"/>
        <v>4.5548222635726665E-2</v>
      </c>
      <c r="G143" s="41">
        <f t="shared" si="10"/>
        <v>-4.5989084076120533E-2</v>
      </c>
      <c r="H143" s="37">
        <f t="shared" si="21"/>
        <v>-8.6814975583288101E-2</v>
      </c>
      <c r="I143" s="37">
        <f t="shared" si="15"/>
        <v>4.5548222635726665E-2</v>
      </c>
      <c r="J143" s="41">
        <f t="shared" si="11"/>
        <v>0.35166075078263942</v>
      </c>
      <c r="K143" s="37">
        <f t="shared" si="22"/>
        <v>-5.0299401197604787E-2</v>
      </c>
      <c r="L143" s="37">
        <f t="shared" si="16"/>
        <v>4.5548222635726665E-2</v>
      </c>
      <c r="M143" s="41">
        <f t="shared" si="12"/>
        <v>0.66529763491650995</v>
      </c>
      <c r="N143" s="37">
        <f t="shared" si="23"/>
        <v>-8.5394581861013008E-2</v>
      </c>
      <c r="O143" s="37">
        <f t="shared" si="17"/>
        <v>4.5548222635726665E-2</v>
      </c>
      <c r="P143" s="41">
        <f t="shared" si="13"/>
        <v>0.78511223495793525</v>
      </c>
      <c r="Q143" s="37">
        <f t="shared" si="24"/>
        <v>6.5347721822542004E-2</v>
      </c>
      <c r="R143" s="37">
        <f t="shared" si="18"/>
        <v>4.5548222635726665E-2</v>
      </c>
      <c r="S143" s="41">
        <f t="shared" si="14"/>
        <v>0.76064557523654663</v>
      </c>
    </row>
    <row r="144" spans="1:19">
      <c r="A144" s="26">
        <v>31229</v>
      </c>
      <c r="B144" s="27">
        <v>191.85</v>
      </c>
      <c r="C144" s="28">
        <v>8474.7870000000003</v>
      </c>
      <c r="D144" s="28">
        <f>VLOOKUP(A144,Data!$A$2:$B$259,2,FALSE)</f>
        <v>1807</v>
      </c>
      <c r="E144" s="37">
        <f t="shared" si="19"/>
        <v>0.163554410817772</v>
      </c>
      <c r="F144" s="37">
        <f t="shared" si="20"/>
        <v>3.6839877313373348E-2</v>
      </c>
      <c r="G144" s="41">
        <f t="shared" si="10"/>
        <v>-9.4280010357658428E-2</v>
      </c>
      <c r="H144" s="37">
        <f t="shared" si="21"/>
        <v>-4.5582442318514382E-2</v>
      </c>
      <c r="I144" s="37">
        <f t="shared" si="15"/>
        <v>3.6839877313373348E-2</v>
      </c>
      <c r="J144" s="41">
        <f t="shared" si="11"/>
        <v>0.29608665019355473</v>
      </c>
      <c r="K144" s="37">
        <f t="shared" si="22"/>
        <v>-8.6814975583288101E-2</v>
      </c>
      <c r="L144" s="37">
        <f t="shared" si="16"/>
        <v>3.6839877313373348E-2</v>
      </c>
      <c r="M144" s="41">
        <f t="shared" si="12"/>
        <v>0.63918628420931534</v>
      </c>
      <c r="N144" s="37">
        <f t="shared" si="23"/>
        <v>-5.0299401197604787E-2</v>
      </c>
      <c r="O144" s="37">
        <f t="shared" si="17"/>
        <v>3.6839877313373348E-2</v>
      </c>
      <c r="P144" s="41">
        <f t="shared" si="13"/>
        <v>0.76586682511262616</v>
      </c>
      <c r="Q144" s="37">
        <f t="shared" si="24"/>
        <v>-8.5394581861013008E-2</v>
      </c>
      <c r="R144" s="37">
        <f t="shared" si="18"/>
        <v>3.6839877313373348E-2</v>
      </c>
      <c r="S144" s="41">
        <f t="shared" si="14"/>
        <v>0.74337682172733743</v>
      </c>
    </row>
    <row r="145" spans="1:19">
      <c r="A145" s="26">
        <v>31321</v>
      </c>
      <c r="B145" s="27">
        <v>182.08</v>
      </c>
      <c r="C145" s="28">
        <v>8604.2199999999993</v>
      </c>
      <c r="D145" s="28">
        <f>VLOOKUP(A145,Data!$A$2:$B$259,2,FALSE)</f>
        <v>1743</v>
      </c>
      <c r="E145" s="37">
        <f t="shared" si="19"/>
        <v>9.8991172761664581E-2</v>
      </c>
      <c r="F145" s="37">
        <f t="shared" si="20"/>
        <v>4.2624234092480062E-2</v>
      </c>
      <c r="G145" s="41">
        <f t="shared" si="10"/>
        <v>-9.8000304002800395E-2</v>
      </c>
      <c r="H145" s="37">
        <f t="shared" si="21"/>
        <v>0.163554410817772</v>
      </c>
      <c r="I145" s="37">
        <f t="shared" si="15"/>
        <v>4.2624234092480062E-2</v>
      </c>
      <c r="J145" s="41">
        <f t="shared" si="11"/>
        <v>0.2668207235546311</v>
      </c>
      <c r="K145" s="37">
        <f t="shared" si="22"/>
        <v>-4.5582442318514382E-2</v>
      </c>
      <c r="L145" s="37">
        <f t="shared" si="16"/>
        <v>4.2624234092480062E-2</v>
      </c>
      <c r="M145" s="41">
        <f t="shared" si="12"/>
        <v>0.60454350408456825</v>
      </c>
      <c r="N145" s="37">
        <f t="shared" si="23"/>
        <v>-8.6814975583288101E-2</v>
      </c>
      <c r="O145" s="37">
        <f t="shared" si="17"/>
        <v>4.2624234092480062E-2</v>
      </c>
      <c r="P145" s="41">
        <f t="shared" si="13"/>
        <v>0.74356443752631252</v>
      </c>
      <c r="Q145" s="37">
        <f t="shared" si="24"/>
        <v>-5.0299401197604787E-2</v>
      </c>
      <c r="R145" s="37">
        <f t="shared" si="18"/>
        <v>4.2624234092480062E-2</v>
      </c>
      <c r="S145" s="41">
        <f t="shared" si="14"/>
        <v>0.71929717334742005</v>
      </c>
    </row>
    <row r="146" spans="1:19">
      <c r="A146" s="26">
        <v>31413</v>
      </c>
      <c r="B146" s="27">
        <v>211.28</v>
      </c>
      <c r="C146" s="28">
        <v>8668.1880000000001</v>
      </c>
      <c r="D146" s="28">
        <f>VLOOKUP(A146,Data!$A$2:$B$259,2,FALSE)</f>
        <v>1798</v>
      </c>
      <c r="E146" s="37">
        <f t="shared" si="19"/>
        <v>6.8330362448009607E-2</v>
      </c>
      <c r="F146" s="37">
        <f t="shared" si="20"/>
        <v>4.182460058948112E-2</v>
      </c>
      <c r="G146" s="41">
        <f t="shared" si="10"/>
        <v>-8.4245636247777256E-2</v>
      </c>
      <c r="H146" s="37">
        <f t="shared" si="21"/>
        <v>9.8991172761664581E-2</v>
      </c>
      <c r="I146" s="37">
        <f t="shared" si="15"/>
        <v>4.182460058948112E-2</v>
      </c>
      <c r="J146" s="41">
        <f t="shared" si="11"/>
        <v>0.26914883258609912</v>
      </c>
      <c r="K146" s="37">
        <f t="shared" si="22"/>
        <v>0.163554410817772</v>
      </c>
      <c r="L146" s="37">
        <f t="shared" si="16"/>
        <v>4.182460058948112E-2</v>
      </c>
      <c r="M146" s="41">
        <f t="shared" si="12"/>
        <v>0.59568884458115356</v>
      </c>
      <c r="N146" s="37">
        <f t="shared" si="23"/>
        <v>-4.5582442318514382E-2</v>
      </c>
      <c r="O146" s="37">
        <f t="shared" si="17"/>
        <v>4.182460058948112E-2</v>
      </c>
      <c r="P146" s="41">
        <f t="shared" si="13"/>
        <v>0.73476718499647797</v>
      </c>
      <c r="Q146" s="37">
        <f t="shared" si="24"/>
        <v>-8.6814975583288101E-2</v>
      </c>
      <c r="R146" s="37">
        <f t="shared" si="18"/>
        <v>4.182460058948112E-2</v>
      </c>
      <c r="S146" s="41">
        <f t="shared" si="14"/>
        <v>0.70613297176220324</v>
      </c>
    </row>
    <row r="147" spans="1:19">
      <c r="A147" s="26">
        <v>31503</v>
      </c>
      <c r="B147" s="27">
        <v>238.9</v>
      </c>
      <c r="C147" s="28">
        <v>8749.1270000000004</v>
      </c>
      <c r="D147" s="28">
        <f>VLOOKUP(A147,Data!$A$2:$B$259,2,FALSE)</f>
        <v>1815</v>
      </c>
      <c r="E147" s="37">
        <f t="shared" si="19"/>
        <v>7.0165094339622591E-2</v>
      </c>
      <c r="F147" s="37">
        <f t="shared" si="20"/>
        <v>4.1461071657290738E-2</v>
      </c>
      <c r="G147" s="41">
        <f t="shared" si="10"/>
        <v>-7.3284525765710332E-2</v>
      </c>
      <c r="H147" s="37">
        <f t="shared" si="21"/>
        <v>6.8330362448009607E-2</v>
      </c>
      <c r="I147" s="37">
        <f t="shared" si="15"/>
        <v>4.1461071657290738E-2</v>
      </c>
      <c r="J147" s="41">
        <f t="shared" si="11"/>
        <v>0.27611465340737468</v>
      </c>
      <c r="K147" s="37">
        <f t="shared" si="22"/>
        <v>9.8991172761664581E-2</v>
      </c>
      <c r="L147" s="37">
        <f t="shared" si="16"/>
        <v>4.1461071657290738E-2</v>
      </c>
      <c r="M147" s="41">
        <f t="shared" si="12"/>
        <v>0.59591595842969824</v>
      </c>
      <c r="N147" s="37">
        <f t="shared" si="23"/>
        <v>0.163554410817772</v>
      </c>
      <c r="O147" s="37">
        <f t="shared" si="17"/>
        <v>4.1461071657290738E-2</v>
      </c>
      <c r="P147" s="41">
        <f t="shared" si="13"/>
        <v>0.73717005881732711</v>
      </c>
      <c r="Q147" s="37">
        <f t="shared" si="24"/>
        <v>-4.5582442318514382E-2</v>
      </c>
      <c r="R147" s="37">
        <f t="shared" si="18"/>
        <v>4.1461071657290738E-2</v>
      </c>
      <c r="S147" s="41">
        <f t="shared" si="14"/>
        <v>0.71572144160998052</v>
      </c>
    </row>
    <row r="148" spans="1:19">
      <c r="A148" s="26">
        <v>31594</v>
      </c>
      <c r="B148" s="27">
        <v>250.84</v>
      </c>
      <c r="C148" s="28">
        <v>8788.5239999999994</v>
      </c>
      <c r="D148" s="28">
        <f>VLOOKUP(A148,Data!$A$2:$B$259,2,FALSE)</f>
        <v>1731</v>
      </c>
      <c r="E148" s="37">
        <f t="shared" si="19"/>
        <v>-4.2058660763696687E-2</v>
      </c>
      <c r="F148" s="37">
        <f t="shared" si="20"/>
        <v>3.7020045459549511E-2</v>
      </c>
      <c r="G148" s="41">
        <f t="shared" si="10"/>
        <v>-9.0134195657761831E-2</v>
      </c>
      <c r="H148" s="37">
        <f t="shared" si="21"/>
        <v>7.0165094339622591E-2</v>
      </c>
      <c r="I148" s="37">
        <f t="shared" si="15"/>
        <v>3.7020045459549511E-2</v>
      </c>
      <c r="J148" s="41">
        <f t="shared" si="11"/>
        <v>0.24869739040956565</v>
      </c>
      <c r="K148" s="37">
        <f t="shared" si="22"/>
        <v>6.8330362448009607E-2</v>
      </c>
      <c r="L148" s="37">
        <f t="shared" si="16"/>
        <v>3.7020045459549511E-2</v>
      </c>
      <c r="M148" s="41">
        <f t="shared" si="12"/>
        <v>0.58930719956021593</v>
      </c>
      <c r="N148" s="37">
        <f t="shared" si="23"/>
        <v>9.8991172761664581E-2</v>
      </c>
      <c r="O148" s="37">
        <f t="shared" si="17"/>
        <v>3.7020045459549511E-2</v>
      </c>
      <c r="P148" s="41">
        <f t="shared" si="13"/>
        <v>0.74466833611112815</v>
      </c>
      <c r="Q148" s="37">
        <f t="shared" si="24"/>
        <v>0.163554410817772</v>
      </c>
      <c r="R148" s="37">
        <f t="shared" si="18"/>
        <v>3.7020045459549511E-2</v>
      </c>
      <c r="S148" s="41">
        <f t="shared" si="14"/>
        <v>0.7564430360556631</v>
      </c>
    </row>
    <row r="149" spans="1:19">
      <c r="A149" s="26">
        <v>31686</v>
      </c>
      <c r="B149" s="27">
        <v>231.32</v>
      </c>
      <c r="C149" s="28">
        <v>8872.6010000000006</v>
      </c>
      <c r="D149" s="28">
        <f>VLOOKUP(A149,Data!$A$2:$B$259,2,FALSE)</f>
        <v>1741</v>
      </c>
      <c r="E149" s="37">
        <f t="shared" si="19"/>
        <v>-1.1474469305794432E-3</v>
      </c>
      <c r="F149" s="37">
        <f t="shared" si="20"/>
        <v>3.1191787285773875E-2</v>
      </c>
      <c r="G149" s="41">
        <f t="shared" si="10"/>
        <v>-0.10929253378882535</v>
      </c>
      <c r="H149" s="37">
        <f t="shared" si="21"/>
        <v>-4.2058660763696687E-2</v>
      </c>
      <c r="I149" s="37">
        <f t="shared" si="15"/>
        <v>3.1191787285773875E-2</v>
      </c>
      <c r="J149" s="41">
        <f t="shared" si="11"/>
        <v>0.23769803335838371</v>
      </c>
      <c r="K149" s="37">
        <f t="shared" si="22"/>
        <v>7.0165094339622591E-2</v>
      </c>
      <c r="L149" s="37">
        <f t="shared" si="16"/>
        <v>3.1191787285773875E-2</v>
      </c>
      <c r="M149" s="41">
        <f t="shared" si="12"/>
        <v>0.57669695037659718</v>
      </c>
      <c r="N149" s="37">
        <f t="shared" si="23"/>
        <v>6.8330362448009607E-2</v>
      </c>
      <c r="O149" s="37">
        <f t="shared" si="17"/>
        <v>3.1191787285773875E-2</v>
      </c>
      <c r="P149" s="41">
        <f t="shared" si="13"/>
        <v>0.74102578116554108</v>
      </c>
      <c r="Q149" s="37">
        <f t="shared" si="24"/>
        <v>9.8991172761664581E-2</v>
      </c>
      <c r="R149" s="37">
        <f t="shared" si="18"/>
        <v>3.1191787285773875E-2</v>
      </c>
      <c r="S149" s="41">
        <f t="shared" si="14"/>
        <v>0.76499073396477013</v>
      </c>
    </row>
    <row r="150" spans="1:19">
      <c r="A150" s="26">
        <v>31778</v>
      </c>
      <c r="B150" s="27">
        <v>242.17</v>
      </c>
      <c r="C150" s="28">
        <v>8920.1929999999993</v>
      </c>
      <c r="D150" s="28">
        <f>VLOOKUP(A150,Data!$A$2:$B$259,2,FALSE)</f>
        <v>1694</v>
      </c>
      <c r="E150" s="37">
        <f t="shared" si="19"/>
        <v>-5.7842046718576179E-2</v>
      </c>
      <c r="F150" s="37">
        <f t="shared" si="20"/>
        <v>2.9072396676214085E-2</v>
      </c>
      <c r="G150" s="41">
        <f t="shared" si="10"/>
        <v>-0.12200047875209145</v>
      </c>
      <c r="H150" s="37">
        <f t="shared" si="21"/>
        <v>-1.1474469305794432E-3</v>
      </c>
      <c r="I150" s="37">
        <f t="shared" si="15"/>
        <v>2.9072396676214085E-2</v>
      </c>
      <c r="J150" s="41">
        <f t="shared" si="11"/>
        <v>0.23057116557776272</v>
      </c>
      <c r="K150" s="37">
        <f t="shared" si="22"/>
        <v>-4.2058660763696687E-2</v>
      </c>
      <c r="L150" s="37">
        <f t="shared" si="16"/>
        <v>2.9072396676214085E-2</v>
      </c>
      <c r="M150" s="41">
        <f t="shared" si="12"/>
        <v>0.57314529858488483</v>
      </c>
      <c r="N150" s="37">
        <f t="shared" si="23"/>
        <v>7.0165094339622591E-2</v>
      </c>
      <c r="O150" s="37">
        <f t="shared" si="17"/>
        <v>2.9072396676214085E-2</v>
      </c>
      <c r="P150" s="41">
        <f t="shared" si="13"/>
        <v>0.74834148264681577</v>
      </c>
      <c r="Q150" s="37">
        <f t="shared" si="24"/>
        <v>6.8330362448009607E-2</v>
      </c>
      <c r="R150" s="37">
        <f t="shared" si="18"/>
        <v>2.9072396676214085E-2</v>
      </c>
      <c r="S150" s="41">
        <f t="shared" si="14"/>
        <v>0.7630286351047475</v>
      </c>
    </row>
    <row r="151" spans="1:19">
      <c r="A151" s="26">
        <v>31868</v>
      </c>
      <c r="B151" s="27">
        <v>291.7</v>
      </c>
      <c r="C151" s="28">
        <v>8986.3670000000002</v>
      </c>
      <c r="D151" s="28">
        <f>VLOOKUP(A151,Data!$A$2:$B$259,2,FALSE)</f>
        <v>1541</v>
      </c>
      <c r="E151" s="37">
        <f t="shared" si="19"/>
        <v>-0.15096418732782368</v>
      </c>
      <c r="F151" s="37">
        <f t="shared" si="20"/>
        <v>2.7115848244058993E-2</v>
      </c>
      <c r="G151" s="41">
        <f t="shared" ref="G151:G214" si="25">CORREL(E111:E151,F111:F151)</f>
        <v>-0.12599246368009198</v>
      </c>
      <c r="H151" s="37">
        <f t="shared" si="21"/>
        <v>-5.7842046718576179E-2</v>
      </c>
      <c r="I151" s="37">
        <f t="shared" si="15"/>
        <v>2.7115848244058993E-2</v>
      </c>
      <c r="J151" s="41">
        <f t="shared" ref="J151:J214" si="26">CORREL(H111:H151,I111:I151)</f>
        <v>0.22708348158352637</v>
      </c>
      <c r="K151" s="37">
        <f t="shared" si="22"/>
        <v>-1.1474469305794432E-3</v>
      </c>
      <c r="L151" s="37">
        <f t="shared" si="16"/>
        <v>2.7115848244058993E-2</v>
      </c>
      <c r="M151" s="41">
        <f t="shared" ref="M151:M214" si="27">CORREL(K111:K151,L111:L151)</f>
        <v>0.57224503269080385</v>
      </c>
      <c r="N151" s="37">
        <f t="shared" si="23"/>
        <v>-4.2058660763696687E-2</v>
      </c>
      <c r="O151" s="37">
        <f t="shared" si="17"/>
        <v>2.7115848244058993E-2</v>
      </c>
      <c r="P151" s="41">
        <f t="shared" ref="P151:P214" si="28">CORREL(N111:N151,O111:O151)</f>
        <v>0.74802055514499466</v>
      </c>
      <c r="Q151" s="37">
        <f t="shared" si="24"/>
        <v>7.0165094339622591E-2</v>
      </c>
      <c r="R151" s="37">
        <f t="shared" si="18"/>
        <v>2.7115848244058993E-2</v>
      </c>
      <c r="S151" s="41">
        <f t="shared" ref="S151:S214" si="29">CORREL(Q111:Q151,R111:R151)</f>
        <v>0.77881805040999474</v>
      </c>
    </row>
    <row r="152" spans="1:19">
      <c r="A152" s="26">
        <v>31959</v>
      </c>
      <c r="B152" s="27">
        <v>304</v>
      </c>
      <c r="C152" s="28">
        <v>9083.2559999999994</v>
      </c>
      <c r="D152" s="28">
        <f>VLOOKUP(A152,Data!$A$2:$B$259,2,FALSE)</f>
        <v>1514</v>
      </c>
      <c r="E152" s="37">
        <f t="shared" si="19"/>
        <v>-0.12536106296938188</v>
      </c>
      <c r="F152" s="37">
        <f t="shared" si="20"/>
        <v>3.3536006728774881E-2</v>
      </c>
      <c r="G152" s="41">
        <f t="shared" si="25"/>
        <v>-0.12740225662307808</v>
      </c>
      <c r="H152" s="37">
        <f t="shared" si="21"/>
        <v>-0.15096418732782368</v>
      </c>
      <c r="I152" s="37">
        <f t="shared" si="15"/>
        <v>3.3536006728774881E-2</v>
      </c>
      <c r="J152" s="41">
        <f t="shared" si="26"/>
        <v>0.22827543999330743</v>
      </c>
      <c r="K152" s="37">
        <f t="shared" si="22"/>
        <v>-5.7842046718576179E-2</v>
      </c>
      <c r="L152" s="37">
        <f t="shared" si="16"/>
        <v>3.3536006728774881E-2</v>
      </c>
      <c r="M152" s="41">
        <f t="shared" si="27"/>
        <v>0.57796000136734815</v>
      </c>
      <c r="N152" s="37">
        <f t="shared" si="23"/>
        <v>-1.1474469305794432E-3</v>
      </c>
      <c r="O152" s="37">
        <f t="shared" si="17"/>
        <v>3.3536006728774881E-2</v>
      </c>
      <c r="P152" s="41">
        <f t="shared" si="28"/>
        <v>0.75333404512372582</v>
      </c>
      <c r="Q152" s="37">
        <f t="shared" si="24"/>
        <v>-4.2058660763696687E-2</v>
      </c>
      <c r="R152" s="37">
        <f t="shared" si="18"/>
        <v>3.3536006728774881E-2</v>
      </c>
      <c r="S152" s="41">
        <f t="shared" si="29"/>
        <v>0.78160892017284811</v>
      </c>
    </row>
    <row r="153" spans="1:19">
      <c r="A153" s="26">
        <v>32051</v>
      </c>
      <c r="B153" s="27">
        <v>321.83</v>
      </c>
      <c r="C153" s="28">
        <v>9162.0239999999994</v>
      </c>
      <c r="D153" s="28">
        <f>VLOOKUP(A153,Data!$A$2:$B$259,2,FALSE)</f>
        <v>1416</v>
      </c>
      <c r="E153" s="37">
        <f t="shared" si="19"/>
        <v>-0.18667432510051696</v>
      </c>
      <c r="F153" s="37">
        <f t="shared" si="20"/>
        <v>3.2619859723208355E-2</v>
      </c>
      <c r="G153" s="41">
        <f t="shared" si="25"/>
        <v>-0.13587187037407142</v>
      </c>
      <c r="H153" s="37">
        <f t="shared" si="21"/>
        <v>-0.12536106296938188</v>
      </c>
      <c r="I153" s="37">
        <f t="shared" si="15"/>
        <v>3.2619859723208355E-2</v>
      </c>
      <c r="J153" s="41">
        <f t="shared" si="26"/>
        <v>0.21926757323622897</v>
      </c>
      <c r="K153" s="37">
        <f t="shared" si="22"/>
        <v>-0.15096418732782368</v>
      </c>
      <c r="L153" s="37">
        <f t="shared" si="16"/>
        <v>3.2619859723208355E-2</v>
      </c>
      <c r="M153" s="41">
        <f t="shared" si="27"/>
        <v>0.5722624543551037</v>
      </c>
      <c r="N153" s="37">
        <f t="shared" si="23"/>
        <v>-5.7842046718576179E-2</v>
      </c>
      <c r="O153" s="37">
        <f t="shared" si="17"/>
        <v>3.2619859723208355E-2</v>
      </c>
      <c r="P153" s="41">
        <f t="shared" si="28"/>
        <v>0.75201998502310208</v>
      </c>
      <c r="Q153" s="37">
        <f t="shared" si="24"/>
        <v>-1.1474469305794432E-3</v>
      </c>
      <c r="R153" s="37">
        <f t="shared" si="18"/>
        <v>3.2619859723208355E-2</v>
      </c>
      <c r="S153" s="41">
        <f t="shared" si="29"/>
        <v>0.78049035879150763</v>
      </c>
    </row>
    <row r="154" spans="1:19">
      <c r="A154" s="26">
        <v>32143</v>
      </c>
      <c r="B154" s="27">
        <v>247.08</v>
      </c>
      <c r="C154" s="28">
        <v>9319.3320000000003</v>
      </c>
      <c r="D154" s="28">
        <f>VLOOKUP(A154,Data!$A$2:$B$259,2,FALSE)</f>
        <v>1402</v>
      </c>
      <c r="E154" s="37">
        <f t="shared" si="19"/>
        <v>-0.17237308146399055</v>
      </c>
      <c r="F154" s="37">
        <f t="shared" si="20"/>
        <v>4.474555651430423E-2</v>
      </c>
      <c r="G154" s="41">
        <f t="shared" si="25"/>
        <v>-0.15580480458972415</v>
      </c>
      <c r="H154" s="37">
        <f t="shared" si="21"/>
        <v>-0.18667432510051696</v>
      </c>
      <c r="I154" s="37">
        <f t="shared" si="15"/>
        <v>4.474555651430423E-2</v>
      </c>
      <c r="J154" s="41">
        <f t="shared" si="26"/>
        <v>0.1947071059488239</v>
      </c>
      <c r="K154" s="37">
        <f t="shared" si="22"/>
        <v>-0.12536106296938188</v>
      </c>
      <c r="L154" s="37">
        <f t="shared" si="16"/>
        <v>4.474555651430423E-2</v>
      </c>
      <c r="M154" s="41">
        <f t="shared" si="27"/>
        <v>0.55056096408470956</v>
      </c>
      <c r="N154" s="37">
        <f t="shared" si="23"/>
        <v>-0.15096418732782368</v>
      </c>
      <c r="O154" s="37">
        <f t="shared" si="17"/>
        <v>4.474555651430423E-2</v>
      </c>
      <c r="P154" s="41">
        <f t="shared" si="28"/>
        <v>0.73289142225700876</v>
      </c>
      <c r="Q154" s="37">
        <f t="shared" si="24"/>
        <v>-5.7842046718576179E-2</v>
      </c>
      <c r="R154" s="37">
        <f t="shared" si="18"/>
        <v>4.474555651430423E-2</v>
      </c>
      <c r="S154" s="41">
        <f t="shared" si="29"/>
        <v>0.76750350617880903</v>
      </c>
    </row>
    <row r="155" spans="1:19">
      <c r="A155" s="26">
        <v>32234</v>
      </c>
      <c r="B155" s="27">
        <v>258.89</v>
      </c>
      <c r="C155" s="28">
        <v>9367.5020000000004</v>
      </c>
      <c r="D155" s="28">
        <f>VLOOKUP(A155,Data!$A$2:$B$259,2,FALSE)</f>
        <v>1453</v>
      </c>
      <c r="E155" s="37">
        <f t="shared" si="19"/>
        <v>-5.7105775470473685E-2</v>
      </c>
      <c r="F155" s="37">
        <f t="shared" si="20"/>
        <v>4.2412578965448366E-2</v>
      </c>
      <c r="G155" s="41">
        <f t="shared" si="25"/>
        <v>-0.16450928931029044</v>
      </c>
      <c r="H155" s="37">
        <f t="shared" si="21"/>
        <v>-0.17237308146399055</v>
      </c>
      <c r="I155" s="37">
        <f t="shared" si="15"/>
        <v>4.2412578965448366E-2</v>
      </c>
      <c r="J155" s="41">
        <f t="shared" si="26"/>
        <v>0.18040442997442191</v>
      </c>
      <c r="K155" s="37">
        <f t="shared" si="22"/>
        <v>-0.18667432510051696</v>
      </c>
      <c r="L155" s="37">
        <f t="shared" si="16"/>
        <v>4.2412578965448366E-2</v>
      </c>
      <c r="M155" s="41">
        <f t="shared" si="27"/>
        <v>0.53322030930424968</v>
      </c>
      <c r="N155" s="37">
        <f t="shared" si="23"/>
        <v>-0.12536106296938188</v>
      </c>
      <c r="O155" s="37">
        <f t="shared" si="17"/>
        <v>4.2412578965448366E-2</v>
      </c>
      <c r="P155" s="41">
        <f t="shared" si="28"/>
        <v>0.72223504906050318</v>
      </c>
      <c r="Q155" s="37">
        <f t="shared" si="24"/>
        <v>-0.15096418732782368</v>
      </c>
      <c r="R155" s="37">
        <f t="shared" si="18"/>
        <v>4.2412578965448366E-2</v>
      </c>
      <c r="S155" s="41">
        <f t="shared" si="29"/>
        <v>0.75229437377314856</v>
      </c>
    </row>
    <row r="156" spans="1:19">
      <c r="A156" s="26">
        <v>32325</v>
      </c>
      <c r="B156" s="27">
        <v>273.5</v>
      </c>
      <c r="C156" s="28">
        <v>9490.5939999999991</v>
      </c>
      <c r="D156" s="28">
        <f>VLOOKUP(A156,Data!$A$2:$B$259,2,FALSE)</f>
        <v>1445</v>
      </c>
      <c r="E156" s="37">
        <f t="shared" si="19"/>
        <v>-4.5574636723910156E-2</v>
      </c>
      <c r="F156" s="37">
        <f t="shared" si="20"/>
        <v>4.4844932257771752E-2</v>
      </c>
      <c r="G156" s="41">
        <f t="shared" si="25"/>
        <v>-0.16965598733371445</v>
      </c>
      <c r="H156" s="37">
        <f t="shared" si="21"/>
        <v>-5.7105775470473685E-2</v>
      </c>
      <c r="I156" s="37">
        <f t="shared" si="15"/>
        <v>4.4844932257771752E-2</v>
      </c>
      <c r="J156" s="41">
        <f t="shared" si="26"/>
        <v>0.17455964685134129</v>
      </c>
      <c r="K156" s="37">
        <f t="shared" si="22"/>
        <v>-0.17237308146399055</v>
      </c>
      <c r="L156" s="37">
        <f t="shared" si="16"/>
        <v>4.4844932257771752E-2</v>
      </c>
      <c r="M156" s="41">
        <f t="shared" si="27"/>
        <v>0.51959502084359177</v>
      </c>
      <c r="N156" s="37">
        <f t="shared" si="23"/>
        <v>-0.18667432510051696</v>
      </c>
      <c r="O156" s="37">
        <f t="shared" si="17"/>
        <v>4.4844932257771752E-2</v>
      </c>
      <c r="P156" s="41">
        <f t="shared" si="28"/>
        <v>0.70714938024928753</v>
      </c>
      <c r="Q156" s="37">
        <f t="shared" si="24"/>
        <v>-0.12536106296938188</v>
      </c>
      <c r="R156" s="37">
        <f t="shared" si="18"/>
        <v>4.4844932257771752E-2</v>
      </c>
      <c r="S156" s="41">
        <f t="shared" si="29"/>
        <v>0.74812315494848547</v>
      </c>
    </row>
    <row r="157" spans="1:19">
      <c r="A157" s="26">
        <v>32417</v>
      </c>
      <c r="B157" s="27">
        <v>271.91000000000003</v>
      </c>
      <c r="C157" s="28">
        <v>9546.2060000000001</v>
      </c>
      <c r="D157" s="28">
        <f>VLOOKUP(A157,Data!$A$2:$B$259,2,FALSE)</f>
        <v>1508</v>
      </c>
      <c r="E157" s="37">
        <f t="shared" si="19"/>
        <v>6.4971751412429279E-2</v>
      </c>
      <c r="F157" s="37">
        <f t="shared" si="20"/>
        <v>4.1932001051296242E-2</v>
      </c>
      <c r="G157" s="41">
        <f t="shared" si="25"/>
        <v>-0.17024959156260336</v>
      </c>
      <c r="H157" s="37">
        <f t="shared" si="21"/>
        <v>-4.5574636723910156E-2</v>
      </c>
      <c r="I157" s="37">
        <f t="shared" si="15"/>
        <v>4.1932001051296242E-2</v>
      </c>
      <c r="J157" s="41">
        <f t="shared" si="26"/>
        <v>0.16556402068024173</v>
      </c>
      <c r="K157" s="37">
        <f t="shared" si="22"/>
        <v>-5.7105775470473685E-2</v>
      </c>
      <c r="L157" s="37">
        <f t="shared" si="16"/>
        <v>4.1932001051296242E-2</v>
      </c>
      <c r="M157" s="41">
        <f t="shared" si="27"/>
        <v>0.51439107541175499</v>
      </c>
      <c r="N157" s="37">
        <f t="shared" si="23"/>
        <v>-0.17237308146399055</v>
      </c>
      <c r="O157" s="37">
        <f t="shared" si="17"/>
        <v>4.1932001051296242E-2</v>
      </c>
      <c r="P157" s="41">
        <f t="shared" si="28"/>
        <v>0.69395343333190762</v>
      </c>
      <c r="Q157" s="37">
        <f t="shared" si="24"/>
        <v>-0.18667432510051696</v>
      </c>
      <c r="R157" s="37">
        <f t="shared" si="18"/>
        <v>4.1932001051296242E-2</v>
      </c>
      <c r="S157" s="41">
        <f t="shared" si="29"/>
        <v>0.72973835688920208</v>
      </c>
    </row>
    <row r="158" spans="1:19">
      <c r="A158" s="26">
        <v>32509</v>
      </c>
      <c r="B158" s="27">
        <v>277.72000000000003</v>
      </c>
      <c r="C158" s="28">
        <v>9673.4050000000007</v>
      </c>
      <c r="D158" s="28">
        <f>VLOOKUP(A158,Data!$A$2:$B$259,2,FALSE)</f>
        <v>1354</v>
      </c>
      <c r="E158" s="37">
        <f t="shared" si="19"/>
        <v>-3.4236804564907297E-2</v>
      </c>
      <c r="F158" s="37">
        <f t="shared" si="20"/>
        <v>3.7993388367320691E-2</v>
      </c>
      <c r="G158" s="41">
        <f t="shared" si="25"/>
        <v>-0.17261944352906713</v>
      </c>
      <c r="H158" s="37">
        <f t="shared" si="21"/>
        <v>6.4971751412429279E-2</v>
      </c>
      <c r="I158" s="37">
        <f t="shared" si="15"/>
        <v>3.7993388367320691E-2</v>
      </c>
      <c r="J158" s="41">
        <f t="shared" si="26"/>
        <v>0.16737550603575382</v>
      </c>
      <c r="K158" s="37">
        <f t="shared" si="22"/>
        <v>-4.5574636723910156E-2</v>
      </c>
      <c r="L158" s="37">
        <f t="shared" si="16"/>
        <v>3.7993388367320691E-2</v>
      </c>
      <c r="M158" s="41">
        <f t="shared" si="27"/>
        <v>0.51022899756588236</v>
      </c>
      <c r="N158" s="37">
        <f t="shared" si="23"/>
        <v>-5.7105775470473685E-2</v>
      </c>
      <c r="O158" s="37">
        <f t="shared" si="17"/>
        <v>3.7993388367320691E-2</v>
      </c>
      <c r="P158" s="41">
        <f t="shared" si="28"/>
        <v>0.69062483457847068</v>
      </c>
      <c r="Q158" s="37">
        <f t="shared" si="24"/>
        <v>-0.17237308146399055</v>
      </c>
      <c r="R158" s="37">
        <f t="shared" si="18"/>
        <v>3.7993388367320691E-2</v>
      </c>
      <c r="S158" s="41">
        <f t="shared" si="29"/>
        <v>0.71883397133606153</v>
      </c>
    </row>
    <row r="159" spans="1:19">
      <c r="A159" s="26">
        <v>32599</v>
      </c>
      <c r="B159" s="27">
        <v>294.87</v>
      </c>
      <c r="C159" s="28">
        <v>9771.7250000000004</v>
      </c>
      <c r="D159" s="28">
        <f>VLOOKUP(A159,Data!$A$2:$B$259,2,FALSE)</f>
        <v>1360</v>
      </c>
      <c r="E159" s="37">
        <f t="shared" si="19"/>
        <v>-6.400550584996556E-2</v>
      </c>
      <c r="F159" s="37">
        <f t="shared" si="20"/>
        <v>4.3151632099998505E-2</v>
      </c>
      <c r="G159" s="41">
        <f t="shared" si="25"/>
        <v>-0.16462927382504305</v>
      </c>
      <c r="H159" s="37">
        <f t="shared" si="21"/>
        <v>-3.4236804564907297E-2</v>
      </c>
      <c r="I159" s="37">
        <f t="shared" si="15"/>
        <v>4.3151632099998505E-2</v>
      </c>
      <c r="J159" s="41">
        <f t="shared" si="26"/>
        <v>0.16788910759084275</v>
      </c>
      <c r="K159" s="37">
        <f t="shared" si="22"/>
        <v>6.4971751412429279E-2</v>
      </c>
      <c r="L159" s="37">
        <f t="shared" si="16"/>
        <v>4.3151632099998505E-2</v>
      </c>
      <c r="M159" s="41">
        <f t="shared" si="27"/>
        <v>0.52117810373130602</v>
      </c>
      <c r="N159" s="37">
        <f t="shared" si="23"/>
        <v>-4.5574636723910156E-2</v>
      </c>
      <c r="O159" s="37">
        <f t="shared" si="17"/>
        <v>4.3151632099998505E-2</v>
      </c>
      <c r="P159" s="41">
        <f t="shared" si="28"/>
        <v>0.69009801211307586</v>
      </c>
      <c r="Q159" s="37">
        <f t="shared" si="24"/>
        <v>-5.7105775470473685E-2</v>
      </c>
      <c r="R159" s="37">
        <f t="shared" si="18"/>
        <v>4.3151632099998505E-2</v>
      </c>
      <c r="S159" s="41">
        <f t="shared" si="29"/>
        <v>0.7180884029580572</v>
      </c>
    </row>
    <row r="160" spans="1:19">
      <c r="A160" s="26">
        <v>32690</v>
      </c>
      <c r="B160" s="27">
        <v>317.98</v>
      </c>
      <c r="C160" s="28">
        <v>9846.2929999999997</v>
      </c>
      <c r="D160" s="28">
        <f>VLOOKUP(A160,Data!$A$2:$B$259,2,FALSE)</f>
        <v>1310</v>
      </c>
      <c r="E160" s="37">
        <f t="shared" si="19"/>
        <v>-9.3425605536332168E-2</v>
      </c>
      <c r="F160" s="37">
        <f t="shared" si="20"/>
        <v>3.7479108262349126E-2</v>
      </c>
      <c r="G160" s="41">
        <f t="shared" si="25"/>
        <v>-0.15354608973838899</v>
      </c>
      <c r="H160" s="37">
        <f t="shared" si="21"/>
        <v>-6.400550584996556E-2</v>
      </c>
      <c r="I160" s="37">
        <f t="shared" si="15"/>
        <v>3.7479108262349126E-2</v>
      </c>
      <c r="J160" s="41">
        <f t="shared" si="26"/>
        <v>0.18413656331042316</v>
      </c>
      <c r="K160" s="37">
        <f t="shared" si="22"/>
        <v>-3.4236804564907297E-2</v>
      </c>
      <c r="L160" s="37">
        <f t="shared" si="16"/>
        <v>3.7479108262349126E-2</v>
      </c>
      <c r="M160" s="41">
        <f t="shared" si="27"/>
        <v>0.52961380096948196</v>
      </c>
      <c r="N160" s="37">
        <f t="shared" si="23"/>
        <v>6.4971751412429279E-2</v>
      </c>
      <c r="O160" s="37">
        <f t="shared" si="17"/>
        <v>3.7479108262349126E-2</v>
      </c>
      <c r="P160" s="41">
        <f t="shared" si="28"/>
        <v>0.70445047725759691</v>
      </c>
      <c r="Q160" s="37">
        <f t="shared" si="24"/>
        <v>-4.5574636723910156E-2</v>
      </c>
      <c r="R160" s="37">
        <f t="shared" si="18"/>
        <v>3.7479108262349126E-2</v>
      </c>
      <c r="S160" s="41">
        <f t="shared" si="29"/>
        <v>0.72007989640324788</v>
      </c>
    </row>
    <row r="161" spans="1:19">
      <c r="A161" s="26">
        <v>32782</v>
      </c>
      <c r="B161" s="27">
        <v>349.15</v>
      </c>
      <c r="C161" s="28">
        <v>9919.2279999999992</v>
      </c>
      <c r="D161" s="28">
        <f>VLOOKUP(A161,Data!$A$2:$B$259,2,FALSE)</f>
        <v>1377</v>
      </c>
      <c r="E161" s="37">
        <f t="shared" si="19"/>
        <v>-8.6870026525198929E-2</v>
      </c>
      <c r="F161" s="37">
        <f t="shared" si="20"/>
        <v>3.9075419072247097E-2</v>
      </c>
      <c r="G161" s="41">
        <f t="shared" si="25"/>
        <v>-0.15763686455828266</v>
      </c>
      <c r="H161" s="37">
        <f t="shared" si="21"/>
        <v>-9.3425605536332168E-2</v>
      </c>
      <c r="I161" s="37">
        <f t="shared" si="15"/>
        <v>3.9075419072247097E-2</v>
      </c>
      <c r="J161" s="41">
        <f t="shared" si="26"/>
        <v>0.1792487790377312</v>
      </c>
      <c r="K161" s="37">
        <f t="shared" si="22"/>
        <v>-6.400550584996556E-2</v>
      </c>
      <c r="L161" s="37">
        <f t="shared" si="16"/>
        <v>3.9075419072247097E-2</v>
      </c>
      <c r="M161" s="41">
        <f t="shared" si="27"/>
        <v>0.52605147117735063</v>
      </c>
      <c r="N161" s="37">
        <f t="shared" si="23"/>
        <v>-3.4236804564907297E-2</v>
      </c>
      <c r="O161" s="37">
        <f t="shared" si="17"/>
        <v>3.9075419072247097E-2</v>
      </c>
      <c r="P161" s="41">
        <f t="shared" si="28"/>
        <v>0.70224709671448982</v>
      </c>
      <c r="Q161" s="37">
        <f t="shared" si="24"/>
        <v>6.4971751412429279E-2</v>
      </c>
      <c r="R161" s="37">
        <f t="shared" si="18"/>
        <v>3.9075419072247097E-2</v>
      </c>
      <c r="S161" s="41">
        <f t="shared" si="29"/>
        <v>0.72051268233998766</v>
      </c>
    </row>
    <row r="162" spans="1:19">
      <c r="A162" s="26">
        <v>32874</v>
      </c>
      <c r="B162" s="27">
        <v>353.4</v>
      </c>
      <c r="C162" s="28">
        <v>9938.7669999999998</v>
      </c>
      <c r="D162" s="28">
        <f>VLOOKUP(A162,Data!$A$2:$B$259,2,FALSE)</f>
        <v>1441</v>
      </c>
      <c r="E162" s="37">
        <f t="shared" si="19"/>
        <v>6.4254062038404669E-2</v>
      </c>
      <c r="F162" s="37">
        <f t="shared" si="20"/>
        <v>2.743211930028755E-2</v>
      </c>
      <c r="G162" s="41">
        <f t="shared" si="25"/>
        <v>-0.16631648073796276</v>
      </c>
      <c r="H162" s="37">
        <f t="shared" si="21"/>
        <v>-8.6870026525198929E-2</v>
      </c>
      <c r="I162" s="37">
        <f t="shared" si="15"/>
        <v>2.743211930028755E-2</v>
      </c>
      <c r="J162" s="41">
        <f t="shared" si="26"/>
        <v>0.17813949581287886</v>
      </c>
      <c r="K162" s="37">
        <f t="shared" si="22"/>
        <v>-9.3425605536332168E-2</v>
      </c>
      <c r="L162" s="37">
        <f t="shared" si="16"/>
        <v>2.743211930028755E-2</v>
      </c>
      <c r="M162" s="41">
        <f t="shared" si="27"/>
        <v>0.52504791649600258</v>
      </c>
      <c r="N162" s="37">
        <f t="shared" si="23"/>
        <v>-6.400550584996556E-2</v>
      </c>
      <c r="O162" s="37">
        <f t="shared" si="17"/>
        <v>2.743211930028755E-2</v>
      </c>
      <c r="P162" s="41">
        <f t="shared" si="28"/>
        <v>0.70175516798910764</v>
      </c>
      <c r="Q162" s="37">
        <f t="shared" si="24"/>
        <v>-3.4236804564907297E-2</v>
      </c>
      <c r="R162" s="37">
        <f t="shared" si="18"/>
        <v>2.743211930028755E-2</v>
      </c>
      <c r="S162" s="41">
        <f t="shared" si="29"/>
        <v>0.72140322065434648</v>
      </c>
    </row>
    <row r="163" spans="1:19">
      <c r="A163" s="26">
        <v>32964</v>
      </c>
      <c r="B163" s="27">
        <v>339.94</v>
      </c>
      <c r="C163" s="28">
        <v>10047.386</v>
      </c>
      <c r="D163" s="28">
        <f>VLOOKUP(A163,Data!$A$2:$B$259,2,FALSE)</f>
        <v>1104</v>
      </c>
      <c r="E163" s="37">
        <f t="shared" si="19"/>
        <v>-0.18823529411764706</v>
      </c>
      <c r="F163" s="37">
        <f t="shared" si="20"/>
        <v>2.821006526483294E-2</v>
      </c>
      <c r="G163" s="41">
        <f t="shared" si="25"/>
        <v>-0.18333809082592459</v>
      </c>
      <c r="H163" s="37">
        <f t="shared" si="21"/>
        <v>6.4254062038404669E-2</v>
      </c>
      <c r="I163" s="37">
        <f t="shared" si="15"/>
        <v>2.821006526483294E-2</v>
      </c>
      <c r="J163" s="41">
        <f t="shared" si="26"/>
        <v>0.1641011168125053</v>
      </c>
      <c r="K163" s="37">
        <f t="shared" si="22"/>
        <v>-8.6870026525198929E-2</v>
      </c>
      <c r="L163" s="37">
        <f t="shared" si="16"/>
        <v>2.821006526483294E-2</v>
      </c>
      <c r="M163" s="41">
        <f t="shared" si="27"/>
        <v>0.52279648201937667</v>
      </c>
      <c r="N163" s="37">
        <f t="shared" si="23"/>
        <v>-9.3425605536332168E-2</v>
      </c>
      <c r="O163" s="37">
        <f t="shared" si="17"/>
        <v>2.821006526483294E-2</v>
      </c>
      <c r="P163" s="41">
        <f t="shared" si="28"/>
        <v>0.69893386222991638</v>
      </c>
      <c r="Q163" s="37">
        <f t="shared" si="24"/>
        <v>-6.400550584996556E-2</v>
      </c>
      <c r="R163" s="37">
        <f t="shared" si="18"/>
        <v>2.821006526483294E-2</v>
      </c>
      <c r="S163" s="41">
        <f t="shared" si="29"/>
        <v>0.71977113290731531</v>
      </c>
    </row>
    <row r="164" spans="1:19">
      <c r="A164" s="26">
        <v>33055</v>
      </c>
      <c r="B164" s="27">
        <v>358.02</v>
      </c>
      <c r="C164" s="28">
        <v>10083.855</v>
      </c>
      <c r="D164" s="28">
        <f>VLOOKUP(A164,Data!$A$2:$B$259,2,FALSE)</f>
        <v>1041</v>
      </c>
      <c r="E164" s="37">
        <f t="shared" si="19"/>
        <v>-0.20534351145038165</v>
      </c>
      <c r="F164" s="37">
        <f t="shared" si="20"/>
        <v>2.4127049641931242E-2</v>
      </c>
      <c r="G164" s="41">
        <f t="shared" si="25"/>
        <v>-0.21024797609023241</v>
      </c>
      <c r="H164" s="37">
        <f t="shared" si="21"/>
        <v>-0.18823529411764706</v>
      </c>
      <c r="I164" s="37">
        <f t="shared" si="15"/>
        <v>2.4127049641931242E-2</v>
      </c>
      <c r="J164" s="41">
        <f t="shared" si="26"/>
        <v>0.15460617982137714</v>
      </c>
      <c r="K164" s="37">
        <f t="shared" si="22"/>
        <v>6.4254062038404669E-2</v>
      </c>
      <c r="L164" s="37">
        <f t="shared" si="16"/>
        <v>2.4127049641931242E-2</v>
      </c>
      <c r="M164" s="41">
        <f t="shared" si="27"/>
        <v>0.51419292556380125</v>
      </c>
      <c r="N164" s="37">
        <f t="shared" si="23"/>
        <v>-8.6870026525198929E-2</v>
      </c>
      <c r="O164" s="37">
        <f t="shared" si="17"/>
        <v>2.4127049641931242E-2</v>
      </c>
      <c r="P164" s="41">
        <f t="shared" si="28"/>
        <v>0.69854474710183334</v>
      </c>
      <c r="Q164" s="37">
        <f t="shared" si="24"/>
        <v>-9.3425605536332168E-2</v>
      </c>
      <c r="R164" s="37">
        <f t="shared" si="18"/>
        <v>2.4127049641931242E-2</v>
      </c>
      <c r="S164" s="41">
        <f t="shared" si="29"/>
        <v>0.71813644410673005</v>
      </c>
    </row>
    <row r="165" spans="1:19">
      <c r="A165" s="26">
        <v>33147</v>
      </c>
      <c r="B165" s="27">
        <v>306.05</v>
      </c>
      <c r="C165" s="28">
        <v>10090.569</v>
      </c>
      <c r="D165" s="28">
        <f>VLOOKUP(A165,Data!$A$2:$B$259,2,FALSE)</f>
        <v>909</v>
      </c>
      <c r="E165" s="37">
        <f t="shared" si="19"/>
        <v>-0.33986928104575165</v>
      </c>
      <c r="F165" s="37">
        <f t="shared" si="20"/>
        <v>1.7273622503686914E-2</v>
      </c>
      <c r="G165" s="41">
        <f t="shared" si="25"/>
        <v>-0.21612829593153929</v>
      </c>
      <c r="H165" s="37">
        <f t="shared" si="21"/>
        <v>-0.20534351145038165</v>
      </c>
      <c r="I165" s="37">
        <f t="shared" si="15"/>
        <v>1.7273622503686914E-2</v>
      </c>
      <c r="J165" s="41">
        <f t="shared" si="26"/>
        <v>0.11018828758273087</v>
      </c>
      <c r="K165" s="37">
        <f t="shared" si="22"/>
        <v>-0.18823529411764706</v>
      </c>
      <c r="L165" s="37">
        <f t="shared" si="16"/>
        <v>1.7273622503686914E-2</v>
      </c>
      <c r="M165" s="41">
        <f t="shared" si="27"/>
        <v>0.5022889357789061</v>
      </c>
      <c r="N165" s="37">
        <f t="shared" si="23"/>
        <v>6.4254062038404669E-2</v>
      </c>
      <c r="O165" s="37">
        <f t="shared" si="17"/>
        <v>1.7273622503686914E-2</v>
      </c>
      <c r="P165" s="41">
        <f t="shared" si="28"/>
        <v>0.68491842416565452</v>
      </c>
      <c r="Q165" s="37">
        <f t="shared" si="24"/>
        <v>-8.6870026525198929E-2</v>
      </c>
      <c r="R165" s="37">
        <f t="shared" si="18"/>
        <v>1.7273622503686914E-2</v>
      </c>
      <c r="S165" s="41">
        <f t="shared" si="29"/>
        <v>0.72746018692242687</v>
      </c>
    </row>
    <row r="166" spans="1:19">
      <c r="A166" s="26">
        <v>33239</v>
      </c>
      <c r="B166" s="27">
        <v>330.22</v>
      </c>
      <c r="C166" s="28">
        <v>9998.7039999999997</v>
      </c>
      <c r="D166" s="28">
        <f>VLOOKUP(A166,Data!$A$2:$B$259,2,FALSE)</f>
        <v>850</v>
      </c>
      <c r="E166" s="37">
        <f t="shared" si="19"/>
        <v>-0.41013185287994447</v>
      </c>
      <c r="F166" s="37">
        <f t="shared" si="20"/>
        <v>6.0306273403933908E-3</v>
      </c>
      <c r="G166" s="41">
        <f t="shared" si="25"/>
        <v>-0.18173195038448528</v>
      </c>
      <c r="H166" s="37">
        <f t="shared" si="21"/>
        <v>-0.33986928104575165</v>
      </c>
      <c r="I166" s="37">
        <f t="shared" si="15"/>
        <v>6.0306273403933908E-3</v>
      </c>
      <c r="J166" s="41">
        <f t="shared" si="26"/>
        <v>0.11774181662005269</v>
      </c>
      <c r="K166" s="37">
        <f t="shared" si="22"/>
        <v>-0.20534351145038165</v>
      </c>
      <c r="L166" s="37">
        <f t="shared" si="16"/>
        <v>6.0306273403933908E-3</v>
      </c>
      <c r="M166" s="41">
        <f t="shared" si="27"/>
        <v>0.47298395562998896</v>
      </c>
      <c r="N166" s="37">
        <f t="shared" si="23"/>
        <v>-0.18823529411764706</v>
      </c>
      <c r="O166" s="37">
        <f t="shared" si="17"/>
        <v>6.0306273403933908E-3</v>
      </c>
      <c r="P166" s="41">
        <f t="shared" si="28"/>
        <v>0.68268333992215369</v>
      </c>
      <c r="Q166" s="37">
        <f t="shared" si="24"/>
        <v>6.4254062038404669E-2</v>
      </c>
      <c r="R166" s="37">
        <f t="shared" si="18"/>
        <v>6.0306273403933908E-3</v>
      </c>
      <c r="S166" s="41">
        <f t="shared" si="29"/>
        <v>0.70874474803281173</v>
      </c>
    </row>
    <row r="167" spans="1:19">
      <c r="A167" s="26">
        <v>33329</v>
      </c>
      <c r="B167" s="27">
        <v>375.22</v>
      </c>
      <c r="C167" s="28">
        <v>9951.9159999999993</v>
      </c>
      <c r="D167" s="28">
        <f>VLOOKUP(A167,Data!$A$2:$B$259,2,FALSE)</f>
        <v>957</v>
      </c>
      <c r="E167" s="37">
        <f t="shared" si="19"/>
        <v>-0.13315217391304346</v>
      </c>
      <c r="F167" s="37">
        <f t="shared" si="20"/>
        <v>-9.5019739462584019E-3</v>
      </c>
      <c r="G167" s="41">
        <f t="shared" si="25"/>
        <v>-0.15473921397190796</v>
      </c>
      <c r="H167" s="37">
        <f t="shared" si="21"/>
        <v>-0.41013185287994447</v>
      </c>
      <c r="I167" s="37">
        <f t="shared" si="15"/>
        <v>-9.5019739462584019E-3</v>
      </c>
      <c r="J167" s="41">
        <f t="shared" si="26"/>
        <v>0.17233144606301534</v>
      </c>
      <c r="K167" s="37">
        <f t="shared" si="22"/>
        <v>-0.33986928104575165</v>
      </c>
      <c r="L167" s="37">
        <f t="shared" si="16"/>
        <v>-9.5019739462584019E-3</v>
      </c>
      <c r="M167" s="41">
        <f t="shared" si="27"/>
        <v>0.49390883997896234</v>
      </c>
      <c r="N167" s="37">
        <f t="shared" si="23"/>
        <v>-0.20534351145038165</v>
      </c>
      <c r="O167" s="37">
        <f t="shared" si="17"/>
        <v>-9.5019739462584019E-3</v>
      </c>
      <c r="P167" s="41">
        <f t="shared" si="28"/>
        <v>0.67128179724190917</v>
      </c>
      <c r="Q167" s="37">
        <f t="shared" si="24"/>
        <v>-0.18823529411764706</v>
      </c>
      <c r="R167" s="37">
        <f t="shared" si="18"/>
        <v>-9.5019739462584019E-3</v>
      </c>
      <c r="S167" s="41">
        <f t="shared" si="29"/>
        <v>0.7015985628881366</v>
      </c>
    </row>
    <row r="168" spans="1:19">
      <c r="A168" s="26">
        <v>33420</v>
      </c>
      <c r="B168" s="27">
        <v>371.16</v>
      </c>
      <c r="C168" s="28">
        <v>10029.51</v>
      </c>
      <c r="D168" s="28">
        <f>VLOOKUP(A168,Data!$A$2:$B$259,2,FALSE)</f>
        <v>964</v>
      </c>
      <c r="E168" s="37">
        <f t="shared" si="19"/>
        <v>-7.3967339097022133E-2</v>
      </c>
      <c r="F168" s="37">
        <f t="shared" si="20"/>
        <v>-5.3893079581170955E-3</v>
      </c>
      <c r="G168" s="41">
        <f t="shared" si="25"/>
        <v>-0.13128663901712959</v>
      </c>
      <c r="H168" s="37">
        <f t="shared" si="21"/>
        <v>-0.13315217391304346</v>
      </c>
      <c r="I168" s="37">
        <f t="shared" si="15"/>
        <v>-5.3893079581170955E-3</v>
      </c>
      <c r="J168" s="41">
        <f t="shared" si="26"/>
        <v>0.18785676305151269</v>
      </c>
      <c r="K168" s="37">
        <f t="shared" si="22"/>
        <v>-0.41013185287994447</v>
      </c>
      <c r="L168" s="37">
        <f t="shared" si="16"/>
        <v>-5.3893079581170955E-3</v>
      </c>
      <c r="M168" s="41">
        <f t="shared" si="27"/>
        <v>0.52255012024221514</v>
      </c>
      <c r="N168" s="37">
        <f t="shared" si="23"/>
        <v>-0.33986928104575165</v>
      </c>
      <c r="O168" s="37">
        <f t="shared" si="17"/>
        <v>-5.3893079581170955E-3</v>
      </c>
      <c r="P168" s="41">
        <f t="shared" si="28"/>
        <v>0.68375017551045114</v>
      </c>
      <c r="Q168" s="37">
        <f t="shared" si="24"/>
        <v>-0.20534351145038165</v>
      </c>
      <c r="R168" s="37">
        <f t="shared" si="18"/>
        <v>-5.3893079581170955E-3</v>
      </c>
      <c r="S168" s="41">
        <f t="shared" si="29"/>
        <v>0.70834212948576303</v>
      </c>
    </row>
    <row r="169" spans="1:19">
      <c r="A169" s="26">
        <v>33512</v>
      </c>
      <c r="B169" s="27">
        <v>387.86</v>
      </c>
      <c r="C169" s="28">
        <v>10080.195</v>
      </c>
      <c r="D169" s="28">
        <f>VLOOKUP(A169,Data!$A$2:$B$259,2,FALSE)</f>
        <v>1012</v>
      </c>
      <c r="E169" s="37">
        <f t="shared" si="19"/>
        <v>0.11331133113311331</v>
      </c>
      <c r="F169" s="37">
        <f t="shared" si="20"/>
        <v>-1.0280887034219699E-3</v>
      </c>
      <c r="G169" s="41">
        <f t="shared" si="25"/>
        <v>-0.14443063535365405</v>
      </c>
      <c r="H169" s="37">
        <f t="shared" si="21"/>
        <v>-7.3967339097022133E-2</v>
      </c>
      <c r="I169" s="37">
        <f t="shared" si="15"/>
        <v>-1.0280887034219699E-3</v>
      </c>
      <c r="J169" s="41">
        <f t="shared" si="26"/>
        <v>0.19501338439793056</v>
      </c>
      <c r="K169" s="37">
        <f t="shared" si="22"/>
        <v>-0.13315217391304346</v>
      </c>
      <c r="L169" s="37">
        <f t="shared" si="16"/>
        <v>-1.0280887034219699E-3</v>
      </c>
      <c r="M169" s="41">
        <f t="shared" si="27"/>
        <v>0.52669450655985983</v>
      </c>
      <c r="N169" s="37">
        <f t="shared" si="23"/>
        <v>-0.41013185287994447</v>
      </c>
      <c r="O169" s="37">
        <f t="shared" si="17"/>
        <v>-1.0280887034219699E-3</v>
      </c>
      <c r="P169" s="41">
        <f t="shared" si="28"/>
        <v>0.697769224113442</v>
      </c>
      <c r="Q169" s="37">
        <f t="shared" si="24"/>
        <v>-0.33986928104575165</v>
      </c>
      <c r="R169" s="37">
        <f t="shared" si="18"/>
        <v>-1.0280887034219699E-3</v>
      </c>
      <c r="S169" s="41">
        <f t="shared" si="29"/>
        <v>0.72224533497661991</v>
      </c>
    </row>
    <row r="170" spans="1:19">
      <c r="A170" s="26">
        <v>33604</v>
      </c>
      <c r="B170" s="27">
        <v>417.09</v>
      </c>
      <c r="C170" s="28">
        <v>10115.329</v>
      </c>
      <c r="D170" s="28">
        <f>VLOOKUP(A170,Data!$A$2:$B$259,2,FALSE)</f>
        <v>1102</v>
      </c>
      <c r="E170" s="37">
        <f t="shared" si="19"/>
        <v>0.29647058823529404</v>
      </c>
      <c r="F170" s="37">
        <f t="shared" si="20"/>
        <v>1.1664011655910578E-2</v>
      </c>
      <c r="G170" s="41">
        <f t="shared" si="25"/>
        <v>-0.14506972626697956</v>
      </c>
      <c r="H170" s="37">
        <f t="shared" si="21"/>
        <v>0.11331133113311331</v>
      </c>
      <c r="I170" s="37">
        <f t="shared" si="15"/>
        <v>1.1664011655910578E-2</v>
      </c>
      <c r="J170" s="41">
        <f t="shared" si="26"/>
        <v>0.20650685296752325</v>
      </c>
      <c r="K170" s="37">
        <f t="shared" si="22"/>
        <v>-7.3967339097022133E-2</v>
      </c>
      <c r="L170" s="37">
        <f t="shared" si="16"/>
        <v>1.1664011655910578E-2</v>
      </c>
      <c r="M170" s="41">
        <f t="shared" si="27"/>
        <v>0.52439041182731971</v>
      </c>
      <c r="N170" s="37">
        <f t="shared" si="23"/>
        <v>-0.13315217391304346</v>
      </c>
      <c r="O170" s="37">
        <f t="shared" si="17"/>
        <v>1.1664011655910578E-2</v>
      </c>
      <c r="P170" s="41">
        <f t="shared" si="28"/>
        <v>0.70117057080457945</v>
      </c>
      <c r="Q170" s="37">
        <f t="shared" si="24"/>
        <v>-0.41013185287994447</v>
      </c>
      <c r="R170" s="37">
        <f t="shared" si="18"/>
        <v>1.1664011655910578E-2</v>
      </c>
      <c r="S170" s="41">
        <f t="shared" si="29"/>
        <v>0.72739382425924415</v>
      </c>
    </row>
    <row r="171" spans="1:19">
      <c r="A171" s="26">
        <v>33695</v>
      </c>
      <c r="B171" s="27">
        <v>403.69</v>
      </c>
      <c r="C171" s="28">
        <v>10236.434999999999</v>
      </c>
      <c r="D171" s="28">
        <f>VLOOKUP(A171,Data!$A$2:$B$259,2,FALSE)</f>
        <v>1056</v>
      </c>
      <c r="E171" s="37">
        <f t="shared" si="19"/>
        <v>0.10344827586206895</v>
      </c>
      <c r="F171" s="37">
        <f t="shared" si="20"/>
        <v>2.858936912248855E-2</v>
      </c>
      <c r="G171" s="41">
        <f t="shared" si="25"/>
        <v>-0.17049144936513558</v>
      </c>
      <c r="H171" s="37">
        <f t="shared" si="21"/>
        <v>0.29647058823529404</v>
      </c>
      <c r="I171" s="37">
        <f t="shared" si="15"/>
        <v>2.858936912248855E-2</v>
      </c>
      <c r="J171" s="41">
        <f t="shared" si="26"/>
        <v>0.18280362089209135</v>
      </c>
      <c r="K171" s="37">
        <f t="shared" si="22"/>
        <v>0.11331133113311331</v>
      </c>
      <c r="L171" s="37">
        <f t="shared" si="16"/>
        <v>2.858936912248855E-2</v>
      </c>
      <c r="M171" s="41">
        <f t="shared" si="27"/>
        <v>0.51502428027665037</v>
      </c>
      <c r="N171" s="37">
        <f t="shared" si="23"/>
        <v>-7.3967339097022133E-2</v>
      </c>
      <c r="O171" s="37">
        <f t="shared" si="17"/>
        <v>2.858936912248855E-2</v>
      </c>
      <c r="P171" s="41">
        <f t="shared" si="28"/>
        <v>0.71955765138902339</v>
      </c>
      <c r="Q171" s="37">
        <f t="shared" si="24"/>
        <v>-0.13315217391304346</v>
      </c>
      <c r="R171" s="37">
        <f t="shared" si="18"/>
        <v>2.858936912248855E-2</v>
      </c>
      <c r="S171" s="41">
        <f t="shared" si="29"/>
        <v>0.73149196708749942</v>
      </c>
    </row>
    <row r="172" spans="1:19">
      <c r="A172" s="26">
        <v>33786</v>
      </c>
      <c r="B172" s="27">
        <v>408.14</v>
      </c>
      <c r="C172" s="28">
        <v>10347.429</v>
      </c>
      <c r="D172" s="28">
        <f>VLOOKUP(A172,Data!$A$2:$B$259,2,FALSE)</f>
        <v>1093</v>
      </c>
      <c r="E172" s="37">
        <f t="shared" si="19"/>
        <v>0.13381742738589208</v>
      </c>
      <c r="F172" s="37">
        <f t="shared" si="20"/>
        <v>3.1698358145113792E-2</v>
      </c>
      <c r="G172" s="41">
        <f t="shared" si="25"/>
        <v>-0.22570733316588101</v>
      </c>
      <c r="H172" s="37">
        <f t="shared" si="21"/>
        <v>0.10344827586206895</v>
      </c>
      <c r="I172" s="37">
        <f t="shared" si="15"/>
        <v>3.1698358145113792E-2</v>
      </c>
      <c r="J172" s="41">
        <f t="shared" si="26"/>
        <v>0.12838948477651183</v>
      </c>
      <c r="K172" s="37">
        <f t="shared" si="22"/>
        <v>0.29647058823529404</v>
      </c>
      <c r="L172" s="37">
        <f t="shared" si="16"/>
        <v>3.1698358145113792E-2</v>
      </c>
      <c r="M172" s="41">
        <f t="shared" si="27"/>
        <v>0.46776601940666918</v>
      </c>
      <c r="N172" s="37">
        <f t="shared" si="23"/>
        <v>0.11331133113311331</v>
      </c>
      <c r="O172" s="37">
        <f t="shared" si="17"/>
        <v>3.1698358145113792E-2</v>
      </c>
      <c r="P172" s="41">
        <f t="shared" si="28"/>
        <v>0.70579825417237907</v>
      </c>
      <c r="Q172" s="37">
        <f t="shared" si="24"/>
        <v>-7.3967339097022133E-2</v>
      </c>
      <c r="R172" s="37">
        <f t="shared" si="18"/>
        <v>3.1698358145113792E-2</v>
      </c>
      <c r="S172" s="41">
        <f t="shared" si="29"/>
        <v>0.81106298342109129</v>
      </c>
    </row>
    <row r="173" spans="1:19">
      <c r="A173" s="26">
        <v>33878</v>
      </c>
      <c r="B173" s="27">
        <v>417.8</v>
      </c>
      <c r="C173" s="28">
        <v>10449.673000000001</v>
      </c>
      <c r="D173" s="28">
        <f>VLOOKUP(A173,Data!$A$2:$B$259,2,FALSE)</f>
        <v>1142</v>
      </c>
      <c r="E173" s="37">
        <f t="shared" si="19"/>
        <v>0.12845849802371534</v>
      </c>
      <c r="F173" s="37">
        <f t="shared" si="20"/>
        <v>3.6653854414522735E-2</v>
      </c>
      <c r="G173" s="41">
        <f t="shared" si="25"/>
        <v>-0.22080111784763543</v>
      </c>
      <c r="H173" s="37">
        <f t="shared" si="21"/>
        <v>0.13381742738589208</v>
      </c>
      <c r="I173" s="37">
        <f t="shared" ref="I173:I236" si="30">F173</f>
        <v>3.6653854414522735E-2</v>
      </c>
      <c r="J173" s="41">
        <f t="shared" si="26"/>
        <v>9.8725133177936047E-2</v>
      </c>
      <c r="K173" s="37">
        <f t="shared" si="22"/>
        <v>0.10344827586206895</v>
      </c>
      <c r="L173" s="37">
        <f t="shared" ref="L173:L236" si="31">I173</f>
        <v>3.6653854414522735E-2</v>
      </c>
      <c r="M173" s="41">
        <f t="shared" si="27"/>
        <v>0.43937860591404138</v>
      </c>
      <c r="N173" s="37">
        <f t="shared" si="23"/>
        <v>0.29647058823529404</v>
      </c>
      <c r="O173" s="37">
        <f t="shared" ref="O173:O236" si="32">L173</f>
        <v>3.6653854414522735E-2</v>
      </c>
      <c r="P173" s="41">
        <f t="shared" si="28"/>
        <v>0.67978084713035525</v>
      </c>
      <c r="Q173" s="37">
        <f t="shared" si="24"/>
        <v>0.11331133113311331</v>
      </c>
      <c r="R173" s="37">
        <f t="shared" ref="R173:R236" si="33">O173</f>
        <v>3.6653854414522735E-2</v>
      </c>
      <c r="S173" s="41">
        <f t="shared" si="29"/>
        <v>0.8028102429848758</v>
      </c>
    </row>
    <row r="174" spans="1:19">
      <c r="A174" s="26">
        <v>33970</v>
      </c>
      <c r="B174" s="27">
        <v>435.71</v>
      </c>
      <c r="C174" s="28">
        <v>10558.647999999999</v>
      </c>
      <c r="D174" s="28">
        <f>VLOOKUP(A174,Data!$A$2:$B$259,2,FALSE)</f>
        <v>1127</v>
      </c>
      <c r="E174" s="37">
        <f t="shared" ref="E174:E237" si="34">D174/D170-1</f>
        <v>2.268602540834852E-2</v>
      </c>
      <c r="F174" s="37">
        <f t="shared" ref="F174:F237" si="35">C174/C170-1</f>
        <v>4.3826453889932671E-2</v>
      </c>
      <c r="G174" s="41">
        <f t="shared" si="25"/>
        <v>-9.7749712495658128E-2</v>
      </c>
      <c r="H174" s="37">
        <f t="shared" si="21"/>
        <v>0.12845849802371534</v>
      </c>
      <c r="I174" s="37">
        <f t="shared" si="30"/>
        <v>4.3826453889932671E-2</v>
      </c>
      <c r="J174" s="41">
        <f t="shared" si="26"/>
        <v>0.12933893805703833</v>
      </c>
      <c r="K174" s="37">
        <f t="shared" si="22"/>
        <v>0.13381742738589208</v>
      </c>
      <c r="L174" s="37">
        <f t="shared" si="31"/>
        <v>4.3826453889932671E-2</v>
      </c>
      <c r="M174" s="41">
        <f t="shared" si="27"/>
        <v>0.42812980054513711</v>
      </c>
      <c r="N174" s="37">
        <f t="shared" si="23"/>
        <v>0.10344827586206895</v>
      </c>
      <c r="O174" s="37">
        <f t="shared" si="32"/>
        <v>4.3826453889932671E-2</v>
      </c>
      <c r="P174" s="41">
        <f t="shared" si="28"/>
        <v>0.66872543607933965</v>
      </c>
      <c r="Q174" s="37">
        <f t="shared" si="24"/>
        <v>0.29647058823529404</v>
      </c>
      <c r="R174" s="37">
        <f t="shared" si="33"/>
        <v>4.3826453889932671E-2</v>
      </c>
      <c r="S174" s="41">
        <f t="shared" si="29"/>
        <v>0.79012584118744533</v>
      </c>
    </row>
    <row r="175" spans="1:19">
      <c r="A175" s="26">
        <v>34060</v>
      </c>
      <c r="B175" s="27">
        <v>451.67</v>
      </c>
      <c r="C175" s="28">
        <v>10576.275</v>
      </c>
      <c r="D175" s="28">
        <f>VLOOKUP(A175,Data!$A$2:$B$259,2,FALSE)</f>
        <v>1115</v>
      </c>
      <c r="E175" s="37">
        <f t="shared" si="34"/>
        <v>5.5871212121212155E-2</v>
      </c>
      <c r="F175" s="37">
        <f t="shared" si="35"/>
        <v>3.3199058070509935E-2</v>
      </c>
      <c r="G175" s="41">
        <f t="shared" si="25"/>
        <v>7.6713271716752254E-2</v>
      </c>
      <c r="H175" s="37">
        <f t="shared" ref="H175:H238" si="36">E174</f>
        <v>2.268602540834852E-2</v>
      </c>
      <c r="I175" s="37">
        <f t="shared" si="30"/>
        <v>3.3199058070509935E-2</v>
      </c>
      <c r="J175" s="41">
        <f t="shared" si="26"/>
        <v>0.29051572992457608</v>
      </c>
      <c r="K175" s="37">
        <f t="shared" ref="K175:K238" si="37">H174</f>
        <v>0.12845849802371534</v>
      </c>
      <c r="L175" s="37">
        <f t="shared" si="31"/>
        <v>3.3199058070509935E-2</v>
      </c>
      <c r="M175" s="41">
        <f t="shared" si="27"/>
        <v>0.47500314480754136</v>
      </c>
      <c r="N175" s="37">
        <f t="shared" si="23"/>
        <v>0.13381742738589208</v>
      </c>
      <c r="O175" s="37">
        <f t="shared" si="32"/>
        <v>3.3199058070509935E-2</v>
      </c>
      <c r="P175" s="41">
        <f t="shared" si="28"/>
        <v>0.67062268528983737</v>
      </c>
      <c r="Q175" s="37">
        <f t="shared" si="24"/>
        <v>0.10344827586206895</v>
      </c>
      <c r="R175" s="37">
        <f t="shared" si="33"/>
        <v>3.3199058070509935E-2</v>
      </c>
      <c r="S175" s="41">
        <f t="shared" si="29"/>
        <v>0.78484739595236763</v>
      </c>
    </row>
    <row r="176" spans="1:19">
      <c r="A176" s="26">
        <v>34151</v>
      </c>
      <c r="B176" s="27">
        <v>450.53</v>
      </c>
      <c r="C176" s="28">
        <v>10637.847</v>
      </c>
      <c r="D176" s="28">
        <f>VLOOKUP(A176,Data!$A$2:$B$259,2,FALSE)</f>
        <v>1218</v>
      </c>
      <c r="E176" s="37">
        <f t="shared" si="34"/>
        <v>0.1143641354071363</v>
      </c>
      <c r="F176" s="37">
        <f t="shared" si="35"/>
        <v>2.8066682071459459E-2</v>
      </c>
      <c r="G176" s="41">
        <f t="shared" si="25"/>
        <v>0.20340798824509068</v>
      </c>
      <c r="H176" s="37">
        <f t="shared" si="36"/>
        <v>5.5871212121212155E-2</v>
      </c>
      <c r="I176" s="37">
        <f t="shared" si="30"/>
        <v>2.8066682071459459E-2</v>
      </c>
      <c r="J176" s="41">
        <f t="shared" si="26"/>
        <v>0.41452771195350935</v>
      </c>
      <c r="K176" s="37">
        <f t="shared" si="37"/>
        <v>2.268602540834852E-2</v>
      </c>
      <c r="L176" s="37">
        <f t="shared" si="31"/>
        <v>2.8066682071459459E-2</v>
      </c>
      <c r="M176" s="41">
        <f t="shared" si="27"/>
        <v>0.57694662672212527</v>
      </c>
      <c r="N176" s="37">
        <f t="shared" ref="N176:N239" si="38">K175</f>
        <v>0.12845849802371534</v>
      </c>
      <c r="O176" s="37">
        <f t="shared" si="32"/>
        <v>2.8066682071459459E-2</v>
      </c>
      <c r="P176" s="41">
        <f t="shared" si="28"/>
        <v>0.68376960432826961</v>
      </c>
      <c r="Q176" s="37">
        <f t="shared" si="24"/>
        <v>0.13381742738589208</v>
      </c>
      <c r="R176" s="37">
        <f t="shared" si="33"/>
        <v>2.8066682071459459E-2</v>
      </c>
      <c r="S176" s="41">
        <f t="shared" si="29"/>
        <v>0.7749643853105721</v>
      </c>
    </row>
    <row r="177" spans="1:19">
      <c r="A177" s="26">
        <v>34243</v>
      </c>
      <c r="B177" s="27">
        <v>458.93</v>
      </c>
      <c r="C177" s="28">
        <v>10688.606</v>
      </c>
      <c r="D177" s="28">
        <f>VLOOKUP(A177,Data!$A$2:$B$259,2,FALSE)</f>
        <v>1368</v>
      </c>
      <c r="E177" s="37">
        <f t="shared" si="34"/>
        <v>0.19789842381786338</v>
      </c>
      <c r="F177" s="37">
        <f t="shared" si="35"/>
        <v>2.2865117406066116E-2</v>
      </c>
      <c r="G177" s="41">
        <f t="shared" si="25"/>
        <v>0.24187704901523663</v>
      </c>
      <c r="H177" s="37">
        <f t="shared" si="36"/>
        <v>0.1143641354071363</v>
      </c>
      <c r="I177" s="37">
        <f t="shared" si="30"/>
        <v>2.2865117406066116E-2</v>
      </c>
      <c r="J177" s="41">
        <f t="shared" si="26"/>
        <v>0.50591975504964604</v>
      </c>
      <c r="K177" s="37">
        <f t="shared" si="37"/>
        <v>5.5871212121212155E-2</v>
      </c>
      <c r="L177" s="37">
        <f t="shared" si="31"/>
        <v>2.2865117406066116E-2</v>
      </c>
      <c r="M177" s="41">
        <f t="shared" si="27"/>
        <v>0.65481951375882164</v>
      </c>
      <c r="N177" s="37">
        <f t="shared" si="38"/>
        <v>2.268602540834852E-2</v>
      </c>
      <c r="O177" s="37">
        <f t="shared" si="32"/>
        <v>2.2865117406066116E-2</v>
      </c>
      <c r="P177" s="41">
        <f t="shared" si="28"/>
        <v>0.73697804067594952</v>
      </c>
      <c r="Q177" s="37">
        <f t="shared" ref="Q177:Q240" si="39">N176</f>
        <v>0.12845849802371534</v>
      </c>
      <c r="R177" s="37">
        <f t="shared" si="33"/>
        <v>2.2865117406066116E-2</v>
      </c>
      <c r="S177" s="41">
        <f t="shared" si="29"/>
        <v>0.76764458846893935</v>
      </c>
    </row>
    <row r="178" spans="1:19">
      <c r="A178" s="26">
        <v>34335</v>
      </c>
      <c r="B178" s="27">
        <v>466.45</v>
      </c>
      <c r="C178" s="28">
        <v>10833.986999999999</v>
      </c>
      <c r="D178" s="28">
        <f>VLOOKUP(A178,Data!$A$2:$B$259,2,FALSE)</f>
        <v>1334</v>
      </c>
      <c r="E178" s="37">
        <f t="shared" si="34"/>
        <v>0.18367346938775508</v>
      </c>
      <c r="F178" s="37">
        <f t="shared" si="35"/>
        <v>2.6077107599381977E-2</v>
      </c>
      <c r="G178" s="41">
        <f t="shared" si="25"/>
        <v>0.17700615439281397</v>
      </c>
      <c r="H178" s="37">
        <f t="shared" si="36"/>
        <v>0.19789842381786338</v>
      </c>
      <c r="I178" s="37">
        <f t="shared" si="30"/>
        <v>2.6077107599381977E-2</v>
      </c>
      <c r="J178" s="41">
        <f t="shared" si="26"/>
        <v>0.48140166016323099</v>
      </c>
      <c r="K178" s="37">
        <f t="shared" si="37"/>
        <v>0.1143641354071363</v>
      </c>
      <c r="L178" s="37">
        <f t="shared" si="31"/>
        <v>2.6077107599381977E-2</v>
      </c>
      <c r="M178" s="41">
        <f t="shared" si="27"/>
        <v>0.67552673346755743</v>
      </c>
      <c r="N178" s="37">
        <f t="shared" si="38"/>
        <v>5.5871212121212155E-2</v>
      </c>
      <c r="O178" s="37">
        <f t="shared" si="32"/>
        <v>2.6077107599381977E-2</v>
      </c>
      <c r="P178" s="41">
        <f t="shared" si="28"/>
        <v>0.74749944117041733</v>
      </c>
      <c r="Q178" s="37">
        <f t="shared" si="39"/>
        <v>2.268602540834852E-2</v>
      </c>
      <c r="R178" s="37">
        <f t="shared" si="33"/>
        <v>2.6077107599381977E-2</v>
      </c>
      <c r="S178" s="41">
        <f t="shared" si="29"/>
        <v>0.76591427072741625</v>
      </c>
    </row>
    <row r="179" spans="1:19">
      <c r="A179" s="26">
        <v>34425</v>
      </c>
      <c r="B179" s="27">
        <v>445.77</v>
      </c>
      <c r="C179" s="28">
        <v>10939.116</v>
      </c>
      <c r="D179" s="28">
        <f>VLOOKUP(A179,Data!$A$2:$B$259,2,FALSE)</f>
        <v>1382</v>
      </c>
      <c r="E179" s="37">
        <f t="shared" si="34"/>
        <v>0.23946188340807173</v>
      </c>
      <c r="F179" s="37">
        <f t="shared" si="35"/>
        <v>3.4307069360431708E-2</v>
      </c>
      <c r="G179" s="41">
        <f t="shared" si="25"/>
        <v>7.9320313728999253E-2</v>
      </c>
      <c r="H179" s="37">
        <f t="shared" si="36"/>
        <v>0.18367346938775508</v>
      </c>
      <c r="I179" s="37">
        <f t="shared" si="30"/>
        <v>3.4307069360431708E-2</v>
      </c>
      <c r="J179" s="41">
        <f t="shared" si="26"/>
        <v>0.39827701333261384</v>
      </c>
      <c r="K179" s="37">
        <f t="shared" si="37"/>
        <v>0.19789842381786338</v>
      </c>
      <c r="L179" s="37">
        <f t="shared" si="31"/>
        <v>3.4307069360431708E-2</v>
      </c>
      <c r="M179" s="41">
        <f t="shared" si="27"/>
        <v>0.60675823207066426</v>
      </c>
      <c r="N179" s="37">
        <f t="shared" si="38"/>
        <v>0.1143641354071363</v>
      </c>
      <c r="O179" s="37">
        <f t="shared" si="32"/>
        <v>3.4307069360431708E-2</v>
      </c>
      <c r="P179" s="41">
        <f t="shared" si="28"/>
        <v>0.7086406829380989</v>
      </c>
      <c r="Q179" s="37">
        <f t="shared" si="39"/>
        <v>5.5871212121212155E-2</v>
      </c>
      <c r="R179" s="37">
        <f t="shared" si="33"/>
        <v>3.4307069360431708E-2</v>
      </c>
      <c r="S179" s="41">
        <f t="shared" si="29"/>
        <v>0.72762240815242918</v>
      </c>
    </row>
    <row r="180" spans="1:19">
      <c r="A180" s="26">
        <v>34516</v>
      </c>
      <c r="B180" s="27">
        <v>444.27</v>
      </c>
      <c r="C180" s="28">
        <v>11087.361000000001</v>
      </c>
      <c r="D180" s="28">
        <f>VLOOKUP(A180,Data!$A$2:$B$259,2,FALSE)</f>
        <v>1375</v>
      </c>
      <c r="E180" s="37">
        <f t="shared" si="34"/>
        <v>0.12889983579638753</v>
      </c>
      <c r="F180" s="37">
        <f t="shared" si="35"/>
        <v>4.2256106898322709E-2</v>
      </c>
      <c r="G180" s="41">
        <f t="shared" si="25"/>
        <v>5.9176153577407672E-2</v>
      </c>
      <c r="H180" s="37">
        <f t="shared" si="36"/>
        <v>0.23946188340807173</v>
      </c>
      <c r="I180" s="37">
        <f t="shared" si="30"/>
        <v>4.2256106898322709E-2</v>
      </c>
      <c r="J180" s="41">
        <f t="shared" si="26"/>
        <v>0.32277173087031547</v>
      </c>
      <c r="K180" s="37">
        <f t="shared" si="37"/>
        <v>0.18367346938775508</v>
      </c>
      <c r="L180" s="37">
        <f t="shared" si="31"/>
        <v>4.2256106898322709E-2</v>
      </c>
      <c r="M180" s="41">
        <f t="shared" si="27"/>
        <v>0.53961946124741</v>
      </c>
      <c r="N180" s="37">
        <f t="shared" si="38"/>
        <v>0.19789842381786338</v>
      </c>
      <c r="O180" s="37">
        <f t="shared" si="32"/>
        <v>4.2256106898322709E-2</v>
      </c>
      <c r="P180" s="41">
        <f t="shared" si="28"/>
        <v>0.62244760729619497</v>
      </c>
      <c r="Q180" s="37">
        <f t="shared" si="39"/>
        <v>0.1143641354071363</v>
      </c>
      <c r="R180" s="37">
        <f t="shared" si="33"/>
        <v>4.2256106898322709E-2</v>
      </c>
      <c r="S180" s="41">
        <f t="shared" si="29"/>
        <v>0.65039095431177329</v>
      </c>
    </row>
    <row r="181" spans="1:19">
      <c r="A181" s="26">
        <v>34608</v>
      </c>
      <c r="B181" s="27">
        <v>462.69</v>
      </c>
      <c r="C181" s="28">
        <v>11152.175999999999</v>
      </c>
      <c r="D181" s="28">
        <f>VLOOKUP(A181,Data!$A$2:$B$259,2,FALSE)</f>
        <v>1378</v>
      </c>
      <c r="E181" s="37">
        <f t="shared" si="34"/>
        <v>7.309941520467822E-3</v>
      </c>
      <c r="F181" s="37">
        <f t="shared" si="35"/>
        <v>4.3370482549361489E-2</v>
      </c>
      <c r="G181" s="41">
        <f t="shared" si="25"/>
        <v>0.10616310835683684</v>
      </c>
      <c r="H181" s="37">
        <f t="shared" si="36"/>
        <v>0.12889983579638753</v>
      </c>
      <c r="I181" s="37">
        <f t="shared" si="30"/>
        <v>4.3370482549361489E-2</v>
      </c>
      <c r="J181" s="41">
        <f t="shared" si="26"/>
        <v>0.33063854440618085</v>
      </c>
      <c r="K181" s="37">
        <f t="shared" si="37"/>
        <v>0.23946188340807173</v>
      </c>
      <c r="L181" s="37">
        <f t="shared" si="31"/>
        <v>4.3370482549361489E-2</v>
      </c>
      <c r="M181" s="41">
        <f t="shared" si="27"/>
        <v>0.48717696205044853</v>
      </c>
      <c r="N181" s="37">
        <f t="shared" si="38"/>
        <v>0.18367346938775508</v>
      </c>
      <c r="O181" s="37">
        <f t="shared" si="32"/>
        <v>4.3370482549361489E-2</v>
      </c>
      <c r="P181" s="41">
        <f t="shared" si="28"/>
        <v>0.56217802764448177</v>
      </c>
      <c r="Q181" s="37">
        <f t="shared" si="39"/>
        <v>0.19789842381786338</v>
      </c>
      <c r="R181" s="37">
        <f t="shared" si="33"/>
        <v>4.3370482549361489E-2</v>
      </c>
      <c r="S181" s="41">
        <f t="shared" si="29"/>
        <v>0.54820070698133305</v>
      </c>
    </row>
    <row r="182" spans="1:19">
      <c r="A182" s="26">
        <v>34700</v>
      </c>
      <c r="B182" s="27">
        <v>459.27</v>
      </c>
      <c r="C182" s="28">
        <v>11279.932000000001</v>
      </c>
      <c r="D182" s="28">
        <f>VLOOKUP(A182,Data!$A$2:$B$259,2,FALSE)</f>
        <v>1254</v>
      </c>
      <c r="E182" s="37">
        <f t="shared" si="34"/>
        <v>-5.9970014992503762E-2</v>
      </c>
      <c r="F182" s="37">
        <f t="shared" si="35"/>
        <v>4.1161670214298951E-2</v>
      </c>
      <c r="G182" s="41">
        <f t="shared" si="25"/>
        <v>0.12638197320237216</v>
      </c>
      <c r="H182" s="37">
        <f t="shared" si="36"/>
        <v>7.309941520467822E-3</v>
      </c>
      <c r="I182" s="37">
        <f t="shared" si="30"/>
        <v>4.1161670214298951E-2</v>
      </c>
      <c r="J182" s="41">
        <f t="shared" si="26"/>
        <v>0.39120918040468633</v>
      </c>
      <c r="K182" s="37">
        <f t="shared" si="37"/>
        <v>0.12889983579638753</v>
      </c>
      <c r="L182" s="37">
        <f t="shared" si="31"/>
        <v>4.1161670214298951E-2</v>
      </c>
      <c r="M182" s="41">
        <f t="shared" si="27"/>
        <v>0.50156743797148651</v>
      </c>
      <c r="N182" s="37">
        <f t="shared" si="38"/>
        <v>0.23946188340807173</v>
      </c>
      <c r="O182" s="37">
        <f t="shared" si="32"/>
        <v>4.1161670214298951E-2</v>
      </c>
      <c r="P182" s="41">
        <f t="shared" si="28"/>
        <v>0.51552253890550004</v>
      </c>
      <c r="Q182" s="37">
        <f t="shared" si="39"/>
        <v>0.18367346938775508</v>
      </c>
      <c r="R182" s="37">
        <f t="shared" si="33"/>
        <v>4.1161670214298951E-2</v>
      </c>
      <c r="S182" s="41">
        <f t="shared" si="29"/>
        <v>0.48546154893135252</v>
      </c>
    </row>
    <row r="183" spans="1:19">
      <c r="A183" s="26">
        <v>34790</v>
      </c>
      <c r="B183" s="27">
        <v>500.71</v>
      </c>
      <c r="C183" s="28">
        <v>11319.950999999999</v>
      </c>
      <c r="D183" s="28">
        <f>VLOOKUP(A183,Data!$A$2:$B$259,2,FALSE)</f>
        <v>1278</v>
      </c>
      <c r="E183" s="37">
        <f t="shared" si="34"/>
        <v>-7.5253256150506487E-2</v>
      </c>
      <c r="F183" s="37">
        <f t="shared" si="35"/>
        <v>3.4814056272920002E-2</v>
      </c>
      <c r="G183" s="41">
        <f t="shared" si="25"/>
        <v>0.15142392900798829</v>
      </c>
      <c r="H183" s="37">
        <f t="shared" si="36"/>
        <v>-5.9970014992503762E-2</v>
      </c>
      <c r="I183" s="37">
        <f t="shared" si="30"/>
        <v>3.4814056272920002E-2</v>
      </c>
      <c r="J183" s="41">
        <f t="shared" si="26"/>
        <v>0.41571813417381859</v>
      </c>
      <c r="K183" s="37">
        <f t="shared" si="37"/>
        <v>7.309941520467822E-3</v>
      </c>
      <c r="L183" s="37">
        <f t="shared" si="31"/>
        <v>3.4814056272920002E-2</v>
      </c>
      <c r="M183" s="41">
        <f t="shared" si="27"/>
        <v>0.54494559033115186</v>
      </c>
      <c r="N183" s="37">
        <f t="shared" si="38"/>
        <v>0.12889983579638753</v>
      </c>
      <c r="O183" s="37">
        <f t="shared" si="32"/>
        <v>3.4814056272920002E-2</v>
      </c>
      <c r="P183" s="41">
        <f t="shared" si="28"/>
        <v>0.51363409324213438</v>
      </c>
      <c r="Q183" s="37">
        <f t="shared" si="39"/>
        <v>0.23946188340807173</v>
      </c>
      <c r="R183" s="37">
        <f t="shared" si="33"/>
        <v>3.4814056272920002E-2</v>
      </c>
      <c r="S183" s="41">
        <f t="shared" si="29"/>
        <v>0.43532469137605373</v>
      </c>
    </row>
    <row r="184" spans="1:19">
      <c r="A184" s="26">
        <v>34881</v>
      </c>
      <c r="B184" s="27">
        <v>544.75</v>
      </c>
      <c r="C184" s="28">
        <v>11353.721</v>
      </c>
      <c r="D184" s="28">
        <f>VLOOKUP(A184,Data!$A$2:$B$259,2,FALSE)</f>
        <v>1387</v>
      </c>
      <c r="E184" s="37">
        <f t="shared" si="34"/>
        <v>8.7272727272726947E-3</v>
      </c>
      <c r="F184" s="37">
        <f t="shared" si="35"/>
        <v>2.4023751008017014E-2</v>
      </c>
      <c r="G184" s="41">
        <f t="shared" si="25"/>
        <v>0.15837691513427388</v>
      </c>
      <c r="H184" s="37">
        <f t="shared" si="36"/>
        <v>-7.5253256150506487E-2</v>
      </c>
      <c r="I184" s="37">
        <f t="shared" si="30"/>
        <v>2.4023751008017014E-2</v>
      </c>
      <c r="J184" s="41">
        <f t="shared" si="26"/>
        <v>0.44028986011515903</v>
      </c>
      <c r="K184" s="37">
        <f t="shared" si="37"/>
        <v>-5.9970014992503762E-2</v>
      </c>
      <c r="L184" s="37">
        <f t="shared" si="31"/>
        <v>2.4023751008017014E-2</v>
      </c>
      <c r="M184" s="41">
        <f t="shared" si="27"/>
        <v>0.56241458024850721</v>
      </c>
      <c r="N184" s="37">
        <f t="shared" si="38"/>
        <v>7.309941520467822E-3</v>
      </c>
      <c r="O184" s="37">
        <f t="shared" si="32"/>
        <v>2.4023751008017014E-2</v>
      </c>
      <c r="P184" s="41">
        <f t="shared" si="28"/>
        <v>0.53295914463512273</v>
      </c>
      <c r="Q184" s="37">
        <f t="shared" si="39"/>
        <v>0.12889983579638753</v>
      </c>
      <c r="R184" s="37">
        <f t="shared" si="33"/>
        <v>2.4023751008017014E-2</v>
      </c>
      <c r="S184" s="41">
        <f t="shared" si="29"/>
        <v>0.41087331243088249</v>
      </c>
    </row>
    <row r="185" spans="1:19">
      <c r="A185" s="26">
        <v>34973</v>
      </c>
      <c r="B185" s="27">
        <v>584.41</v>
      </c>
      <c r="C185" s="28">
        <v>11450.31</v>
      </c>
      <c r="D185" s="28">
        <f>VLOOKUP(A185,Data!$A$2:$B$259,2,FALSE)</f>
        <v>1424</v>
      </c>
      <c r="E185" s="37">
        <f t="shared" si="34"/>
        <v>3.3381712626995741E-2</v>
      </c>
      <c r="F185" s="37">
        <f t="shared" si="35"/>
        <v>2.6733258155179795E-2</v>
      </c>
      <c r="G185" s="41">
        <f t="shared" si="25"/>
        <v>0.14536167403534503</v>
      </c>
      <c r="H185" s="37">
        <f t="shared" si="36"/>
        <v>8.7272727272726947E-3</v>
      </c>
      <c r="I185" s="37">
        <f t="shared" si="30"/>
        <v>2.6733258155179795E-2</v>
      </c>
      <c r="J185" s="41">
        <f t="shared" si="26"/>
        <v>0.44339744688004196</v>
      </c>
      <c r="K185" s="37">
        <f t="shared" si="37"/>
        <v>-7.5253256150506487E-2</v>
      </c>
      <c r="L185" s="37">
        <f t="shared" si="31"/>
        <v>2.6733258155179795E-2</v>
      </c>
      <c r="M185" s="41">
        <f t="shared" si="27"/>
        <v>0.57302337479071763</v>
      </c>
      <c r="N185" s="37">
        <f t="shared" si="38"/>
        <v>-5.9970014992503762E-2</v>
      </c>
      <c r="O185" s="37">
        <f t="shared" si="32"/>
        <v>2.6733258155179795E-2</v>
      </c>
      <c r="P185" s="41">
        <f t="shared" si="28"/>
        <v>0.53915068705179936</v>
      </c>
      <c r="Q185" s="37">
        <f t="shared" si="39"/>
        <v>7.309941520467822E-3</v>
      </c>
      <c r="R185" s="37">
        <f t="shared" si="33"/>
        <v>2.6733258155179795E-2</v>
      </c>
      <c r="S185" s="41">
        <f t="shared" si="29"/>
        <v>0.41783873171618346</v>
      </c>
    </row>
    <row r="186" spans="1:19">
      <c r="A186" s="26">
        <v>35065</v>
      </c>
      <c r="B186" s="27">
        <v>615.92999999999995</v>
      </c>
      <c r="C186" s="28">
        <v>11528.066999999999</v>
      </c>
      <c r="D186" s="28">
        <f>VLOOKUP(A186,Data!$A$2:$B$259,2,FALSE)</f>
        <v>1415</v>
      </c>
      <c r="E186" s="37">
        <f t="shared" si="34"/>
        <v>0.12838915470494427</v>
      </c>
      <c r="F186" s="37">
        <f t="shared" si="35"/>
        <v>2.1997916299495213E-2</v>
      </c>
      <c r="G186" s="41">
        <f t="shared" si="25"/>
        <v>0.11410792721078859</v>
      </c>
      <c r="H186" s="37">
        <f t="shared" si="36"/>
        <v>3.3381712626995741E-2</v>
      </c>
      <c r="I186" s="37">
        <f t="shared" si="30"/>
        <v>2.1997916299495213E-2</v>
      </c>
      <c r="J186" s="41">
        <f t="shared" si="26"/>
        <v>0.42156450724030647</v>
      </c>
      <c r="K186" s="37">
        <f t="shared" si="37"/>
        <v>8.7272727272726947E-3</v>
      </c>
      <c r="L186" s="37">
        <f t="shared" si="31"/>
        <v>2.1997916299495213E-2</v>
      </c>
      <c r="M186" s="41">
        <f t="shared" si="27"/>
        <v>0.5808554149410462</v>
      </c>
      <c r="N186" s="37">
        <f t="shared" si="38"/>
        <v>-7.5253256150506487E-2</v>
      </c>
      <c r="O186" s="37">
        <f t="shared" si="32"/>
        <v>2.1997916299495213E-2</v>
      </c>
      <c r="P186" s="41">
        <f t="shared" si="28"/>
        <v>0.56159448925478128</v>
      </c>
      <c r="Q186" s="37">
        <f t="shared" si="39"/>
        <v>-5.9970014992503762E-2</v>
      </c>
      <c r="R186" s="37">
        <f t="shared" si="33"/>
        <v>2.1997916299495213E-2</v>
      </c>
      <c r="S186" s="41">
        <f t="shared" si="29"/>
        <v>0.43158557376784973</v>
      </c>
    </row>
    <row r="187" spans="1:19">
      <c r="A187" s="26">
        <v>35156</v>
      </c>
      <c r="B187" s="27">
        <v>645.5</v>
      </c>
      <c r="C187" s="28">
        <v>11614.418</v>
      </c>
      <c r="D187" s="28">
        <f>VLOOKUP(A187,Data!$A$2:$B$259,2,FALSE)</f>
        <v>1450</v>
      </c>
      <c r="E187" s="37">
        <f t="shared" si="34"/>
        <v>0.13458528951486692</v>
      </c>
      <c r="F187" s="37">
        <f t="shared" si="35"/>
        <v>2.6013098466592277E-2</v>
      </c>
      <c r="G187" s="41">
        <f t="shared" si="25"/>
        <v>9.5603689578726447E-2</v>
      </c>
      <c r="H187" s="37">
        <f t="shared" si="36"/>
        <v>0.12838915470494427</v>
      </c>
      <c r="I187" s="37">
        <f t="shared" si="30"/>
        <v>2.6013098466592277E-2</v>
      </c>
      <c r="J187" s="41">
        <f t="shared" si="26"/>
        <v>0.40027330529851024</v>
      </c>
      <c r="K187" s="37">
        <f t="shared" si="37"/>
        <v>3.3381712626995741E-2</v>
      </c>
      <c r="L187" s="37">
        <f t="shared" si="31"/>
        <v>2.6013098466592277E-2</v>
      </c>
      <c r="M187" s="41">
        <f t="shared" si="27"/>
        <v>0.56692628070947337</v>
      </c>
      <c r="N187" s="37">
        <f t="shared" si="38"/>
        <v>8.7272727272726947E-3</v>
      </c>
      <c r="O187" s="37">
        <f t="shared" si="32"/>
        <v>2.6013098466592277E-2</v>
      </c>
      <c r="P187" s="41">
        <f t="shared" si="28"/>
        <v>0.57197842354068906</v>
      </c>
      <c r="Q187" s="37">
        <f t="shared" si="39"/>
        <v>-7.5253256150506487E-2</v>
      </c>
      <c r="R187" s="37">
        <f t="shared" si="33"/>
        <v>2.6013098466592277E-2</v>
      </c>
      <c r="S187" s="41">
        <f t="shared" si="29"/>
        <v>0.45078697051479272</v>
      </c>
    </row>
    <row r="188" spans="1:19">
      <c r="A188" s="26">
        <v>35247</v>
      </c>
      <c r="B188" s="27">
        <v>670.63</v>
      </c>
      <c r="C188" s="28">
        <v>11808.14</v>
      </c>
      <c r="D188" s="28">
        <f>VLOOKUP(A188,Data!$A$2:$B$259,2,FALSE)</f>
        <v>1418</v>
      </c>
      <c r="E188" s="37">
        <f t="shared" si="34"/>
        <v>2.2350396539293493E-2</v>
      </c>
      <c r="F188" s="37">
        <f t="shared" si="35"/>
        <v>4.0023794842237281E-2</v>
      </c>
      <c r="G188" s="41">
        <f t="shared" si="25"/>
        <v>8.8263791557257124E-2</v>
      </c>
      <c r="H188" s="37">
        <f t="shared" si="36"/>
        <v>0.13458528951486692</v>
      </c>
      <c r="I188" s="37">
        <f t="shared" si="30"/>
        <v>4.0023794842237281E-2</v>
      </c>
      <c r="J188" s="41">
        <f t="shared" si="26"/>
        <v>0.40524180966705986</v>
      </c>
      <c r="K188" s="37">
        <f t="shared" si="37"/>
        <v>0.12838915470494427</v>
      </c>
      <c r="L188" s="37">
        <f t="shared" si="31"/>
        <v>4.0023794842237281E-2</v>
      </c>
      <c r="M188" s="41">
        <f t="shared" si="27"/>
        <v>0.56775803256519008</v>
      </c>
      <c r="N188" s="37">
        <f t="shared" si="38"/>
        <v>3.3381712626995741E-2</v>
      </c>
      <c r="O188" s="37">
        <f t="shared" si="32"/>
        <v>4.0023794842237281E-2</v>
      </c>
      <c r="P188" s="41">
        <f t="shared" si="28"/>
        <v>0.56181835076031628</v>
      </c>
      <c r="Q188" s="37">
        <f t="shared" si="39"/>
        <v>8.7272727272726947E-3</v>
      </c>
      <c r="R188" s="37">
        <f t="shared" si="33"/>
        <v>4.0023794842237281E-2</v>
      </c>
      <c r="S188" s="41">
        <f t="shared" si="29"/>
        <v>0.45995802961264176</v>
      </c>
    </row>
    <row r="189" spans="1:19">
      <c r="A189" s="26">
        <v>35339</v>
      </c>
      <c r="B189" s="27">
        <v>687.31</v>
      </c>
      <c r="C189" s="28">
        <v>11914.063</v>
      </c>
      <c r="D189" s="28">
        <f>VLOOKUP(A189,Data!$A$2:$B$259,2,FALSE)</f>
        <v>1394</v>
      </c>
      <c r="E189" s="37">
        <f t="shared" si="34"/>
        <v>-2.1067415730337102E-2</v>
      </c>
      <c r="F189" s="37">
        <f t="shared" si="35"/>
        <v>4.0501348871777365E-2</v>
      </c>
      <c r="G189" s="41">
        <f t="shared" si="25"/>
        <v>8.9421790159545933E-2</v>
      </c>
      <c r="H189" s="37">
        <f t="shared" si="36"/>
        <v>2.2350396539293493E-2</v>
      </c>
      <c r="I189" s="37">
        <f t="shared" si="30"/>
        <v>4.0501348871777365E-2</v>
      </c>
      <c r="J189" s="41">
        <f t="shared" si="26"/>
        <v>0.40149865506733057</v>
      </c>
      <c r="K189" s="37">
        <f t="shared" si="37"/>
        <v>0.13458528951486692</v>
      </c>
      <c r="L189" s="37">
        <f t="shared" si="31"/>
        <v>4.0501348871777365E-2</v>
      </c>
      <c r="M189" s="41">
        <f t="shared" si="27"/>
        <v>0.57305046098710288</v>
      </c>
      <c r="N189" s="37">
        <f t="shared" si="38"/>
        <v>0.12838915470494427</v>
      </c>
      <c r="O189" s="37">
        <f t="shared" si="32"/>
        <v>4.0501348871777365E-2</v>
      </c>
      <c r="P189" s="41">
        <f t="shared" si="28"/>
        <v>0.56587326039563735</v>
      </c>
      <c r="Q189" s="37">
        <f t="shared" si="39"/>
        <v>3.3381712626995741E-2</v>
      </c>
      <c r="R189" s="37">
        <f t="shared" si="33"/>
        <v>4.0501348871777365E-2</v>
      </c>
      <c r="S189" s="41">
        <f t="shared" si="29"/>
        <v>0.45473423841814054</v>
      </c>
    </row>
    <row r="190" spans="1:19">
      <c r="A190" s="26">
        <v>35431</v>
      </c>
      <c r="B190" s="27">
        <v>740.74</v>
      </c>
      <c r="C190" s="28">
        <v>12037.775</v>
      </c>
      <c r="D190" s="28">
        <f>VLOOKUP(A190,Data!$A$2:$B$259,2,FALSE)</f>
        <v>1421</v>
      </c>
      <c r="E190" s="37">
        <f t="shared" si="34"/>
        <v>4.2402826855123532E-3</v>
      </c>
      <c r="F190" s="37">
        <f t="shared" si="35"/>
        <v>4.421452442981133E-2</v>
      </c>
      <c r="G190" s="41">
        <f t="shared" si="25"/>
        <v>9.0496286731166511E-2</v>
      </c>
      <c r="H190" s="37">
        <f t="shared" si="36"/>
        <v>-2.1067415730337102E-2</v>
      </c>
      <c r="I190" s="37">
        <f t="shared" si="30"/>
        <v>4.421452442981133E-2</v>
      </c>
      <c r="J190" s="41">
        <f t="shared" si="26"/>
        <v>0.39458542402042163</v>
      </c>
      <c r="K190" s="37">
        <f t="shared" si="37"/>
        <v>2.2350396539293493E-2</v>
      </c>
      <c r="L190" s="37">
        <f t="shared" si="31"/>
        <v>4.421452442981133E-2</v>
      </c>
      <c r="M190" s="41">
        <f t="shared" si="27"/>
        <v>0.5708762333757319</v>
      </c>
      <c r="N190" s="37">
        <f t="shared" si="38"/>
        <v>0.13458528951486692</v>
      </c>
      <c r="O190" s="37">
        <f t="shared" si="32"/>
        <v>4.421452442981133E-2</v>
      </c>
      <c r="P190" s="41">
        <f t="shared" si="28"/>
        <v>0.57766348021150904</v>
      </c>
      <c r="Q190" s="37">
        <f t="shared" si="39"/>
        <v>0.12838915470494427</v>
      </c>
      <c r="R190" s="37">
        <f t="shared" si="33"/>
        <v>4.421452442981133E-2</v>
      </c>
      <c r="S190" s="41">
        <f t="shared" si="29"/>
        <v>0.4695816805694612</v>
      </c>
    </row>
    <row r="191" spans="1:19">
      <c r="A191" s="26">
        <v>35521</v>
      </c>
      <c r="B191" s="27">
        <v>757.12</v>
      </c>
      <c r="C191" s="28">
        <v>12115.472</v>
      </c>
      <c r="D191" s="28">
        <f>VLOOKUP(A191,Data!$A$2:$B$259,2,FALSE)</f>
        <v>1412</v>
      </c>
      <c r="E191" s="37">
        <f t="shared" si="34"/>
        <v>-2.6206896551724146E-2</v>
      </c>
      <c r="F191" s="37">
        <f t="shared" si="35"/>
        <v>4.3140689443069924E-2</v>
      </c>
      <c r="G191" s="41">
        <f t="shared" si="25"/>
        <v>8.6271932106730939E-2</v>
      </c>
      <c r="H191" s="37">
        <f t="shared" si="36"/>
        <v>4.2402826855123532E-3</v>
      </c>
      <c r="I191" s="37">
        <f t="shared" si="30"/>
        <v>4.3140689443069924E-2</v>
      </c>
      <c r="J191" s="41">
        <f t="shared" si="26"/>
        <v>0.39239615358602209</v>
      </c>
      <c r="K191" s="37">
        <f t="shared" si="37"/>
        <v>-2.1067415730337102E-2</v>
      </c>
      <c r="L191" s="37">
        <f t="shared" si="31"/>
        <v>4.3140689443069924E-2</v>
      </c>
      <c r="M191" s="41">
        <f t="shared" si="27"/>
        <v>0.56249559653771997</v>
      </c>
      <c r="N191" s="37">
        <f t="shared" si="38"/>
        <v>2.2350396539293493E-2</v>
      </c>
      <c r="O191" s="37">
        <f t="shared" si="32"/>
        <v>4.3140689443069924E-2</v>
      </c>
      <c r="P191" s="41">
        <f t="shared" si="28"/>
        <v>0.57887980412947337</v>
      </c>
      <c r="Q191" s="37">
        <f t="shared" si="39"/>
        <v>0.13458528951486692</v>
      </c>
      <c r="R191" s="37">
        <f t="shared" si="33"/>
        <v>4.3140689443069924E-2</v>
      </c>
      <c r="S191" s="41">
        <f t="shared" si="29"/>
        <v>0.48444309423640913</v>
      </c>
    </row>
    <row r="192" spans="1:19">
      <c r="A192" s="26">
        <v>35612</v>
      </c>
      <c r="B192" s="27">
        <v>885.14</v>
      </c>
      <c r="C192" s="28">
        <v>12317.221</v>
      </c>
      <c r="D192" s="28">
        <f>VLOOKUP(A192,Data!$A$2:$B$259,2,FALSE)</f>
        <v>1461</v>
      </c>
      <c r="E192" s="37">
        <f t="shared" si="34"/>
        <v>3.0324400564174958E-2</v>
      </c>
      <c r="F192" s="37">
        <f t="shared" si="35"/>
        <v>4.3112717159518699E-2</v>
      </c>
      <c r="G192" s="41">
        <f t="shared" si="25"/>
        <v>8.6397567109282619E-2</v>
      </c>
      <c r="H192" s="37">
        <f t="shared" si="36"/>
        <v>-2.6206896551724146E-2</v>
      </c>
      <c r="I192" s="37">
        <f t="shared" si="30"/>
        <v>4.3112717159518699E-2</v>
      </c>
      <c r="J192" s="41">
        <f t="shared" si="26"/>
        <v>0.38441832023856742</v>
      </c>
      <c r="K192" s="37">
        <f t="shared" si="37"/>
        <v>4.2402826855123532E-3</v>
      </c>
      <c r="L192" s="37">
        <f t="shared" si="31"/>
        <v>4.3112717159518699E-2</v>
      </c>
      <c r="M192" s="41">
        <f t="shared" si="27"/>
        <v>0.55939058166754085</v>
      </c>
      <c r="N192" s="37">
        <f t="shared" si="38"/>
        <v>-2.1067415730337102E-2</v>
      </c>
      <c r="O192" s="37">
        <f t="shared" si="32"/>
        <v>4.3112717159518699E-2</v>
      </c>
      <c r="P192" s="41">
        <f t="shared" si="28"/>
        <v>0.57046936027274198</v>
      </c>
      <c r="Q192" s="37">
        <f t="shared" si="39"/>
        <v>2.2350396539293493E-2</v>
      </c>
      <c r="R192" s="37">
        <f t="shared" si="33"/>
        <v>4.3112717159518699E-2</v>
      </c>
      <c r="S192" s="41">
        <f t="shared" si="29"/>
        <v>0.4892301165591878</v>
      </c>
    </row>
    <row r="193" spans="1:19">
      <c r="A193" s="26">
        <v>35704</v>
      </c>
      <c r="B193" s="27">
        <v>947.28</v>
      </c>
      <c r="C193" s="28">
        <v>12471.01</v>
      </c>
      <c r="D193" s="28">
        <f>VLOOKUP(A193,Data!$A$2:$B$259,2,FALSE)</f>
        <v>1475</v>
      </c>
      <c r="E193" s="37">
        <f t="shared" si="34"/>
        <v>5.8106169296987087E-2</v>
      </c>
      <c r="F193" s="37">
        <f t="shared" si="35"/>
        <v>4.6747024923403657E-2</v>
      </c>
      <c r="G193" s="41">
        <f t="shared" si="25"/>
        <v>0.10161588428647077</v>
      </c>
      <c r="H193" s="37">
        <f t="shared" si="36"/>
        <v>3.0324400564174958E-2</v>
      </c>
      <c r="I193" s="37">
        <f t="shared" si="30"/>
        <v>4.6747024923403657E-2</v>
      </c>
      <c r="J193" s="41">
        <f t="shared" si="26"/>
        <v>0.39472153411794458</v>
      </c>
      <c r="K193" s="37">
        <f t="shared" si="37"/>
        <v>-2.6206896551724146E-2</v>
      </c>
      <c r="L193" s="37">
        <f t="shared" si="31"/>
        <v>4.6747024923403657E-2</v>
      </c>
      <c r="M193" s="41">
        <f t="shared" si="27"/>
        <v>0.54960910692458187</v>
      </c>
      <c r="N193" s="37">
        <f t="shared" si="38"/>
        <v>4.2402826855123532E-3</v>
      </c>
      <c r="O193" s="37">
        <f t="shared" si="32"/>
        <v>4.6747024923403657E-2</v>
      </c>
      <c r="P193" s="41">
        <f t="shared" si="28"/>
        <v>0.56382754496844323</v>
      </c>
      <c r="Q193" s="37">
        <f t="shared" si="39"/>
        <v>-2.1067415730337102E-2</v>
      </c>
      <c r="R193" s="37">
        <f t="shared" si="33"/>
        <v>4.6747024923403657E-2</v>
      </c>
      <c r="S193" s="41">
        <f t="shared" si="29"/>
        <v>0.48072935169113423</v>
      </c>
    </row>
    <row r="194" spans="1:19">
      <c r="A194" s="26">
        <v>35796</v>
      </c>
      <c r="B194" s="27">
        <v>970.43</v>
      </c>
      <c r="C194" s="28">
        <v>12577.495000000001</v>
      </c>
      <c r="D194" s="28">
        <f>VLOOKUP(A194,Data!$A$2:$B$259,2,FALSE)</f>
        <v>1602</v>
      </c>
      <c r="E194" s="37">
        <f t="shared" si="34"/>
        <v>0.12737508796622099</v>
      </c>
      <c r="F194" s="37">
        <f t="shared" si="35"/>
        <v>4.483552816031211E-2</v>
      </c>
      <c r="G194" s="41">
        <f t="shared" si="25"/>
        <v>0.12619639798352986</v>
      </c>
      <c r="H194" s="37">
        <f t="shared" si="36"/>
        <v>5.8106169296987087E-2</v>
      </c>
      <c r="I194" s="37">
        <f t="shared" si="30"/>
        <v>4.483552816031211E-2</v>
      </c>
      <c r="J194" s="41">
        <f t="shared" si="26"/>
        <v>0.40517586059691846</v>
      </c>
      <c r="K194" s="37">
        <f t="shared" si="37"/>
        <v>3.0324400564174958E-2</v>
      </c>
      <c r="L194" s="37">
        <f t="shared" si="31"/>
        <v>4.483552816031211E-2</v>
      </c>
      <c r="M194" s="41">
        <f t="shared" si="27"/>
        <v>0.55821276978555723</v>
      </c>
      <c r="N194" s="37">
        <f t="shared" si="38"/>
        <v>-2.6206896551724146E-2</v>
      </c>
      <c r="O194" s="37">
        <f t="shared" si="32"/>
        <v>4.483552816031211E-2</v>
      </c>
      <c r="P194" s="41">
        <f t="shared" si="28"/>
        <v>0.5560853157684138</v>
      </c>
      <c r="Q194" s="37">
        <f t="shared" si="39"/>
        <v>4.2402826855123532E-3</v>
      </c>
      <c r="R194" s="37">
        <f t="shared" si="33"/>
        <v>4.483552816031211E-2</v>
      </c>
      <c r="S194" s="41">
        <f t="shared" si="29"/>
        <v>0.47723408105621823</v>
      </c>
    </row>
    <row r="195" spans="1:19">
      <c r="A195" s="26">
        <v>35886</v>
      </c>
      <c r="B195" s="27">
        <v>1101.75</v>
      </c>
      <c r="C195" s="28">
        <v>12703.742</v>
      </c>
      <c r="D195" s="28">
        <f>VLOOKUP(A195,Data!$A$2:$B$259,2,FALSE)</f>
        <v>1551</v>
      </c>
      <c r="E195" s="37">
        <f t="shared" si="34"/>
        <v>9.844192634560911E-2</v>
      </c>
      <c r="F195" s="37">
        <f t="shared" si="35"/>
        <v>4.8555268833108567E-2</v>
      </c>
      <c r="G195" s="41">
        <f t="shared" si="25"/>
        <v>0.17649633031762815</v>
      </c>
      <c r="H195" s="37">
        <f t="shared" si="36"/>
        <v>0.12737508796622099</v>
      </c>
      <c r="I195" s="37">
        <f t="shared" si="30"/>
        <v>4.8555268833108567E-2</v>
      </c>
      <c r="J195" s="41">
        <f t="shared" si="26"/>
        <v>0.46453494625826003</v>
      </c>
      <c r="K195" s="37">
        <f t="shared" si="37"/>
        <v>5.8106169296987087E-2</v>
      </c>
      <c r="L195" s="37">
        <f t="shared" si="31"/>
        <v>4.8555268833108567E-2</v>
      </c>
      <c r="M195" s="41">
        <f t="shared" si="27"/>
        <v>0.59042348826841839</v>
      </c>
      <c r="N195" s="37">
        <f t="shared" si="38"/>
        <v>3.0324400564174958E-2</v>
      </c>
      <c r="O195" s="37">
        <f t="shared" si="32"/>
        <v>4.8555268833108567E-2</v>
      </c>
      <c r="P195" s="41">
        <f t="shared" si="28"/>
        <v>0.58915367176556199</v>
      </c>
      <c r="Q195" s="37">
        <f t="shared" si="39"/>
        <v>-2.6206896551724146E-2</v>
      </c>
      <c r="R195" s="37">
        <f t="shared" si="33"/>
        <v>4.8555268833108567E-2</v>
      </c>
      <c r="S195" s="41">
        <f t="shared" si="29"/>
        <v>0.47865549246515449</v>
      </c>
    </row>
    <row r="196" spans="1:19">
      <c r="A196" s="26">
        <v>35977</v>
      </c>
      <c r="B196" s="27">
        <v>1133.8399999999999</v>
      </c>
      <c r="C196" s="28">
        <v>12821.339</v>
      </c>
      <c r="D196" s="28">
        <f>VLOOKUP(A196,Data!$A$2:$B$259,2,FALSE)</f>
        <v>1614</v>
      </c>
      <c r="E196" s="37">
        <f t="shared" si="34"/>
        <v>0.10472279260780293</v>
      </c>
      <c r="F196" s="37">
        <f t="shared" si="35"/>
        <v>4.0927900863352296E-2</v>
      </c>
      <c r="G196" s="41">
        <f t="shared" si="25"/>
        <v>0.19717432779249749</v>
      </c>
      <c r="H196" s="37">
        <f t="shared" si="36"/>
        <v>9.844192634560911E-2</v>
      </c>
      <c r="I196" s="37">
        <f t="shared" si="30"/>
        <v>4.0927900863352296E-2</v>
      </c>
      <c r="J196" s="41">
        <f t="shared" si="26"/>
        <v>0.508587435541758</v>
      </c>
      <c r="K196" s="37">
        <f t="shared" si="37"/>
        <v>0.12737508796622099</v>
      </c>
      <c r="L196" s="37">
        <f t="shared" si="31"/>
        <v>4.0927900863352296E-2</v>
      </c>
      <c r="M196" s="41">
        <f t="shared" si="27"/>
        <v>0.63934329397381007</v>
      </c>
      <c r="N196" s="37">
        <f t="shared" si="38"/>
        <v>5.8106169296987087E-2</v>
      </c>
      <c r="O196" s="37">
        <f t="shared" si="32"/>
        <v>4.0927900863352296E-2</v>
      </c>
      <c r="P196" s="41">
        <f t="shared" si="28"/>
        <v>0.6177334078055382</v>
      </c>
      <c r="Q196" s="37">
        <f t="shared" si="39"/>
        <v>3.0324400564174958E-2</v>
      </c>
      <c r="R196" s="37">
        <f t="shared" si="33"/>
        <v>4.0927900863352296E-2</v>
      </c>
      <c r="S196" s="41">
        <f t="shared" si="29"/>
        <v>0.50839614197322447</v>
      </c>
    </row>
    <row r="197" spans="1:19">
      <c r="A197" s="26">
        <v>36069</v>
      </c>
      <c r="B197" s="27">
        <v>1017.01</v>
      </c>
      <c r="C197" s="28">
        <v>12982.752</v>
      </c>
      <c r="D197" s="28">
        <f>VLOOKUP(A197,Data!$A$2:$B$259,2,FALSE)</f>
        <v>1711</v>
      </c>
      <c r="E197" s="37">
        <f t="shared" si="34"/>
        <v>0.15999999999999992</v>
      </c>
      <c r="F197" s="37">
        <f t="shared" si="35"/>
        <v>4.1034527275657817E-2</v>
      </c>
      <c r="G197" s="41">
        <f t="shared" si="25"/>
        <v>0.22434945092129902</v>
      </c>
      <c r="H197" s="37">
        <f t="shared" si="36"/>
        <v>0.10472279260780293</v>
      </c>
      <c r="I197" s="37">
        <f t="shared" si="30"/>
        <v>4.1034527275657817E-2</v>
      </c>
      <c r="J197" s="41">
        <f t="shared" si="26"/>
        <v>0.53378247156756586</v>
      </c>
      <c r="K197" s="37">
        <f t="shared" si="37"/>
        <v>9.844192634560911E-2</v>
      </c>
      <c r="L197" s="37">
        <f t="shared" si="31"/>
        <v>4.1034527275657817E-2</v>
      </c>
      <c r="M197" s="41">
        <f t="shared" si="27"/>
        <v>0.69495734475486914</v>
      </c>
      <c r="N197" s="37">
        <f t="shared" si="38"/>
        <v>0.12737508796622099</v>
      </c>
      <c r="O197" s="37">
        <f t="shared" si="32"/>
        <v>4.1034527275657817E-2</v>
      </c>
      <c r="P197" s="41">
        <f t="shared" si="28"/>
        <v>0.67559589263243147</v>
      </c>
      <c r="Q197" s="37">
        <f t="shared" si="39"/>
        <v>5.8106169296987087E-2</v>
      </c>
      <c r="R197" s="37">
        <f t="shared" si="33"/>
        <v>4.1034527275657817E-2</v>
      </c>
      <c r="S197" s="41">
        <f t="shared" si="29"/>
        <v>0.54208051718431083</v>
      </c>
    </row>
    <row r="198" spans="1:19">
      <c r="A198" s="26">
        <v>36161</v>
      </c>
      <c r="B198" s="27">
        <v>1229.23</v>
      </c>
      <c r="C198" s="28">
        <v>13191.67</v>
      </c>
      <c r="D198" s="28">
        <f>VLOOKUP(A198,Data!$A$2:$B$259,2,FALSE)</f>
        <v>1706</v>
      </c>
      <c r="E198" s="37">
        <f t="shared" si="34"/>
        <v>6.4918851435705305E-2</v>
      </c>
      <c r="F198" s="37">
        <f t="shared" si="35"/>
        <v>4.8831265685257641E-2</v>
      </c>
      <c r="G198" s="41">
        <f t="shared" si="25"/>
        <v>0.22518737808073103</v>
      </c>
      <c r="H198" s="37">
        <f t="shared" si="36"/>
        <v>0.15999999999999992</v>
      </c>
      <c r="I198" s="37">
        <f t="shared" si="30"/>
        <v>4.8831265685257641E-2</v>
      </c>
      <c r="J198" s="41">
        <f t="shared" si="26"/>
        <v>0.56095260912159117</v>
      </c>
      <c r="K198" s="37">
        <f t="shared" si="37"/>
        <v>0.10472279260780293</v>
      </c>
      <c r="L198" s="37">
        <f t="shared" si="31"/>
        <v>4.8831265685257641E-2</v>
      </c>
      <c r="M198" s="41">
        <f t="shared" si="27"/>
        <v>0.71439162983854343</v>
      </c>
      <c r="N198" s="37">
        <f t="shared" si="38"/>
        <v>9.844192634560911E-2</v>
      </c>
      <c r="O198" s="37">
        <f t="shared" si="32"/>
        <v>4.8831265685257641E-2</v>
      </c>
      <c r="P198" s="41">
        <f t="shared" si="28"/>
        <v>0.72134367149181711</v>
      </c>
      <c r="Q198" s="37">
        <f t="shared" si="39"/>
        <v>0.12737508796622099</v>
      </c>
      <c r="R198" s="37">
        <f t="shared" si="33"/>
        <v>4.8831265685257641E-2</v>
      </c>
      <c r="S198" s="41">
        <f t="shared" si="29"/>
        <v>0.59331997342638432</v>
      </c>
    </row>
    <row r="199" spans="1:19">
      <c r="A199" s="26">
        <v>36251</v>
      </c>
      <c r="B199" s="27">
        <v>1286.3699999999999</v>
      </c>
      <c r="C199" s="28">
        <v>13315.597</v>
      </c>
      <c r="D199" s="28">
        <f>VLOOKUP(A199,Data!$A$2:$B$259,2,FALSE)</f>
        <v>1647</v>
      </c>
      <c r="E199" s="37">
        <f t="shared" si="34"/>
        <v>6.1895551257253434E-2</v>
      </c>
      <c r="F199" s="37">
        <f t="shared" si="35"/>
        <v>4.8163367927339884E-2</v>
      </c>
      <c r="G199" s="41">
        <f t="shared" si="25"/>
        <v>0.23444032128625605</v>
      </c>
      <c r="H199" s="37">
        <f t="shared" si="36"/>
        <v>6.4918851435705305E-2</v>
      </c>
      <c r="I199" s="37">
        <f t="shared" si="30"/>
        <v>4.8163367927339884E-2</v>
      </c>
      <c r="J199" s="41">
        <f t="shared" si="26"/>
        <v>0.55822116739751049</v>
      </c>
      <c r="K199" s="37">
        <f t="shared" si="37"/>
        <v>0.15999999999999992</v>
      </c>
      <c r="L199" s="37">
        <f t="shared" si="31"/>
        <v>4.8163367927339884E-2</v>
      </c>
      <c r="M199" s="41">
        <f t="shared" si="27"/>
        <v>0.7310022893646414</v>
      </c>
      <c r="N199" s="37">
        <f t="shared" si="38"/>
        <v>0.10472279260780293</v>
      </c>
      <c r="O199" s="37">
        <f t="shared" si="32"/>
        <v>4.8163367927339884E-2</v>
      </c>
      <c r="P199" s="41">
        <f t="shared" si="28"/>
        <v>0.73389138971351897</v>
      </c>
      <c r="Q199" s="37">
        <f t="shared" si="39"/>
        <v>9.844192634560911E-2</v>
      </c>
      <c r="R199" s="37">
        <f t="shared" si="33"/>
        <v>4.8163367927339884E-2</v>
      </c>
      <c r="S199" s="41">
        <f t="shared" si="29"/>
        <v>0.62672650670248642</v>
      </c>
    </row>
    <row r="200" spans="1:19">
      <c r="A200" s="26">
        <v>36342</v>
      </c>
      <c r="B200" s="27">
        <v>1372.71</v>
      </c>
      <c r="C200" s="28">
        <v>13426.748</v>
      </c>
      <c r="D200" s="28">
        <f>VLOOKUP(A200,Data!$A$2:$B$259,2,FALSE)</f>
        <v>1635</v>
      </c>
      <c r="E200" s="37">
        <f t="shared" si="34"/>
        <v>1.3011152416356975E-2</v>
      </c>
      <c r="F200" s="37">
        <f t="shared" si="35"/>
        <v>4.721885912228041E-2</v>
      </c>
      <c r="G200" s="41">
        <f t="shared" si="25"/>
        <v>0.24406864910127712</v>
      </c>
      <c r="H200" s="37">
        <f t="shared" si="36"/>
        <v>6.1895551257253434E-2</v>
      </c>
      <c r="I200" s="37">
        <f t="shared" si="30"/>
        <v>4.721885912228041E-2</v>
      </c>
      <c r="J200" s="41">
        <f t="shared" si="26"/>
        <v>0.57036652866629312</v>
      </c>
      <c r="K200" s="37">
        <f t="shared" si="37"/>
        <v>6.4918851435705305E-2</v>
      </c>
      <c r="L200" s="37">
        <f t="shared" si="31"/>
        <v>4.721885912228041E-2</v>
      </c>
      <c r="M200" s="41">
        <f t="shared" si="27"/>
        <v>0.72835032215561246</v>
      </c>
      <c r="N200" s="37">
        <f t="shared" si="38"/>
        <v>0.15999999999999992</v>
      </c>
      <c r="O200" s="37">
        <f t="shared" si="32"/>
        <v>4.721885912228041E-2</v>
      </c>
      <c r="P200" s="41">
        <f t="shared" si="28"/>
        <v>0.75739221924452782</v>
      </c>
      <c r="Q200" s="37">
        <f t="shared" si="39"/>
        <v>0.10472279260780293</v>
      </c>
      <c r="R200" s="37">
        <f t="shared" si="33"/>
        <v>4.721885912228041E-2</v>
      </c>
      <c r="S200" s="41">
        <f t="shared" si="29"/>
        <v>0.64849011775539045</v>
      </c>
    </row>
    <row r="201" spans="1:19">
      <c r="A201" s="26">
        <v>36434</v>
      </c>
      <c r="B201" s="27">
        <v>1282.71</v>
      </c>
      <c r="C201" s="28">
        <v>13604.771000000001</v>
      </c>
      <c r="D201" s="28">
        <f>VLOOKUP(A201,Data!$A$2:$B$259,2,FALSE)</f>
        <v>1668</v>
      </c>
      <c r="E201" s="37">
        <f t="shared" si="34"/>
        <v>-2.5131502045587339E-2</v>
      </c>
      <c r="F201" s="37">
        <f t="shared" si="35"/>
        <v>4.7911182467322844E-2</v>
      </c>
      <c r="G201" s="41">
        <f t="shared" si="25"/>
        <v>0.24073009027139375</v>
      </c>
      <c r="H201" s="37">
        <f t="shared" si="36"/>
        <v>1.3011152416356975E-2</v>
      </c>
      <c r="I201" s="37">
        <f t="shared" si="30"/>
        <v>4.7911182467322844E-2</v>
      </c>
      <c r="J201" s="41">
        <f t="shared" si="26"/>
        <v>0.56933901891699334</v>
      </c>
      <c r="K201" s="37">
        <f t="shared" si="37"/>
        <v>6.1895551257253434E-2</v>
      </c>
      <c r="L201" s="37">
        <f t="shared" si="31"/>
        <v>4.7911182467322844E-2</v>
      </c>
      <c r="M201" s="41">
        <f t="shared" si="27"/>
        <v>0.73090755098559157</v>
      </c>
      <c r="N201" s="37">
        <f t="shared" si="38"/>
        <v>6.4918851435705305E-2</v>
      </c>
      <c r="O201" s="37">
        <f t="shared" si="32"/>
        <v>4.7911182467322844E-2</v>
      </c>
      <c r="P201" s="41">
        <f t="shared" si="28"/>
        <v>0.75276112697895214</v>
      </c>
      <c r="Q201" s="37">
        <f t="shared" si="39"/>
        <v>0.15999999999999992</v>
      </c>
      <c r="R201" s="37">
        <f t="shared" si="33"/>
        <v>4.7911182467322844E-2</v>
      </c>
      <c r="S201" s="41">
        <f t="shared" si="29"/>
        <v>0.66500417000952172</v>
      </c>
    </row>
    <row r="202" spans="1:19">
      <c r="A202" s="26">
        <v>36526</v>
      </c>
      <c r="B202" s="27">
        <v>1469.25</v>
      </c>
      <c r="C202" s="28">
        <v>13827.98</v>
      </c>
      <c r="D202" s="28">
        <f>VLOOKUP(A202,Data!$A$2:$B$259,2,FALSE)</f>
        <v>1690</v>
      </c>
      <c r="E202" s="37">
        <f t="shared" si="34"/>
        <v>-9.3786635404454755E-3</v>
      </c>
      <c r="F202" s="37">
        <f t="shared" si="35"/>
        <v>4.8235742707329665E-2</v>
      </c>
      <c r="G202" s="41">
        <f t="shared" si="25"/>
        <v>0.2419250013175403</v>
      </c>
      <c r="H202" s="37">
        <f t="shared" si="36"/>
        <v>-2.5131502045587339E-2</v>
      </c>
      <c r="I202" s="37">
        <f t="shared" si="30"/>
        <v>4.8235742707329665E-2</v>
      </c>
      <c r="J202" s="41">
        <f t="shared" si="26"/>
        <v>0.56678249562612892</v>
      </c>
      <c r="K202" s="37">
        <f t="shared" si="37"/>
        <v>1.3011152416356975E-2</v>
      </c>
      <c r="L202" s="37">
        <f t="shared" si="31"/>
        <v>4.8235742707329665E-2</v>
      </c>
      <c r="M202" s="41">
        <f t="shared" si="27"/>
        <v>0.73079726516533661</v>
      </c>
      <c r="N202" s="37">
        <f t="shared" si="38"/>
        <v>6.1895551257253434E-2</v>
      </c>
      <c r="O202" s="37">
        <f t="shared" si="32"/>
        <v>4.8235742707329665E-2</v>
      </c>
      <c r="P202" s="41">
        <f t="shared" si="28"/>
        <v>0.75670160540390718</v>
      </c>
      <c r="Q202" s="37">
        <f t="shared" si="39"/>
        <v>6.4918851435705305E-2</v>
      </c>
      <c r="R202" s="37">
        <f t="shared" si="33"/>
        <v>4.8235742707329665E-2</v>
      </c>
      <c r="S202" s="41">
        <f t="shared" si="29"/>
        <v>0.66162044562022659</v>
      </c>
    </row>
    <row r="203" spans="1:19">
      <c r="A203" s="26">
        <v>36617</v>
      </c>
      <c r="B203" s="27">
        <v>1498.58</v>
      </c>
      <c r="C203" s="28">
        <v>13878.147000000001</v>
      </c>
      <c r="D203" s="28">
        <f>VLOOKUP(A203,Data!$A$2:$B$259,2,FALSE)</f>
        <v>1571</v>
      </c>
      <c r="E203" s="37">
        <f t="shared" si="34"/>
        <v>-4.614450516089863E-2</v>
      </c>
      <c r="F203" s="37">
        <f t="shared" si="35"/>
        <v>4.2247448612330318E-2</v>
      </c>
      <c r="G203" s="41">
        <f t="shared" si="25"/>
        <v>0.23338035544634705</v>
      </c>
      <c r="H203" s="37">
        <f t="shared" si="36"/>
        <v>-9.3786635404454755E-3</v>
      </c>
      <c r="I203" s="37">
        <f t="shared" si="30"/>
        <v>4.2247448612330318E-2</v>
      </c>
      <c r="J203" s="41">
        <f t="shared" si="26"/>
        <v>0.55747298772772913</v>
      </c>
      <c r="K203" s="37">
        <f t="shared" si="37"/>
        <v>-2.5131502045587339E-2</v>
      </c>
      <c r="L203" s="37">
        <f t="shared" si="31"/>
        <v>4.2247448612330318E-2</v>
      </c>
      <c r="M203" s="41">
        <f t="shared" si="27"/>
        <v>0.72011745620618195</v>
      </c>
      <c r="N203" s="37">
        <f t="shared" si="38"/>
        <v>1.3011152416356975E-2</v>
      </c>
      <c r="O203" s="37">
        <f t="shared" si="32"/>
        <v>4.2247448612330318E-2</v>
      </c>
      <c r="P203" s="41">
        <f t="shared" si="28"/>
        <v>0.75066411358163632</v>
      </c>
      <c r="Q203" s="37">
        <f t="shared" si="39"/>
        <v>6.1895551257253434E-2</v>
      </c>
      <c r="R203" s="37">
        <f t="shared" si="33"/>
        <v>4.2247448612330318E-2</v>
      </c>
      <c r="S203" s="41">
        <f t="shared" si="29"/>
        <v>0.66073943137622537</v>
      </c>
    </row>
    <row r="204" spans="1:19">
      <c r="A204" s="26">
        <v>36708</v>
      </c>
      <c r="B204" s="27">
        <v>1454.6</v>
      </c>
      <c r="C204" s="28">
        <v>14130.907999999999</v>
      </c>
      <c r="D204" s="28">
        <f>VLOOKUP(A204,Data!$A$2:$B$259,2,FALSE)</f>
        <v>1555</v>
      </c>
      <c r="E204" s="37">
        <f t="shared" si="34"/>
        <v>-4.8929663608562657E-2</v>
      </c>
      <c r="F204" s="37">
        <f t="shared" si="35"/>
        <v>5.2444568111355006E-2</v>
      </c>
      <c r="G204" s="41">
        <f t="shared" si="25"/>
        <v>0.20489849305265315</v>
      </c>
      <c r="H204" s="37">
        <f t="shared" si="36"/>
        <v>-4.614450516089863E-2</v>
      </c>
      <c r="I204" s="37">
        <f t="shared" si="30"/>
        <v>5.2444568111355006E-2</v>
      </c>
      <c r="J204" s="41">
        <f t="shared" si="26"/>
        <v>0.5297929234406743</v>
      </c>
      <c r="K204" s="37">
        <f t="shared" si="37"/>
        <v>-9.3786635404454755E-3</v>
      </c>
      <c r="L204" s="37">
        <f t="shared" si="31"/>
        <v>5.2444568111355006E-2</v>
      </c>
      <c r="M204" s="41">
        <f t="shared" si="27"/>
        <v>0.69652413853963746</v>
      </c>
      <c r="N204" s="37">
        <f t="shared" si="38"/>
        <v>-2.5131502045587339E-2</v>
      </c>
      <c r="O204" s="37">
        <f t="shared" si="32"/>
        <v>5.2444568111355006E-2</v>
      </c>
      <c r="P204" s="41">
        <f t="shared" si="28"/>
        <v>0.72326731825166324</v>
      </c>
      <c r="Q204" s="37">
        <f t="shared" si="39"/>
        <v>1.3011152416356975E-2</v>
      </c>
      <c r="R204" s="37">
        <f t="shared" si="33"/>
        <v>5.2444568111355006E-2</v>
      </c>
      <c r="S204" s="41">
        <f t="shared" si="29"/>
        <v>0.64346563521139344</v>
      </c>
    </row>
    <row r="205" spans="1:19">
      <c r="A205" s="26">
        <v>36800</v>
      </c>
      <c r="B205" s="27">
        <v>1436.51</v>
      </c>
      <c r="C205" s="28">
        <v>14145.312</v>
      </c>
      <c r="D205" s="28">
        <f>VLOOKUP(A205,Data!$A$2:$B$259,2,FALSE)</f>
        <v>1578</v>
      </c>
      <c r="E205" s="37">
        <f t="shared" si="34"/>
        <v>-5.3956834532374098E-2</v>
      </c>
      <c r="F205" s="37">
        <f t="shared" si="35"/>
        <v>3.9731723525519014E-2</v>
      </c>
      <c r="G205" s="41">
        <f t="shared" si="25"/>
        <v>0.17868452829293374</v>
      </c>
      <c r="H205" s="37">
        <f t="shared" si="36"/>
        <v>-4.8929663608562657E-2</v>
      </c>
      <c r="I205" s="37">
        <f t="shared" si="30"/>
        <v>3.9731723525519014E-2</v>
      </c>
      <c r="J205" s="41">
        <f t="shared" si="26"/>
        <v>0.51574254429506838</v>
      </c>
      <c r="K205" s="37">
        <f t="shared" si="37"/>
        <v>-4.614450516089863E-2</v>
      </c>
      <c r="L205" s="37">
        <f t="shared" si="31"/>
        <v>3.9731723525519014E-2</v>
      </c>
      <c r="M205" s="41">
        <f t="shared" si="27"/>
        <v>0.69405394816461752</v>
      </c>
      <c r="N205" s="37">
        <f t="shared" si="38"/>
        <v>-9.3786635404454755E-3</v>
      </c>
      <c r="O205" s="37">
        <f t="shared" si="32"/>
        <v>3.9731723525519014E-2</v>
      </c>
      <c r="P205" s="41">
        <f t="shared" si="28"/>
        <v>0.71510413175984888</v>
      </c>
      <c r="Q205" s="37">
        <f t="shared" si="39"/>
        <v>-2.5131502045587339E-2</v>
      </c>
      <c r="R205" s="37">
        <f t="shared" si="33"/>
        <v>3.9731723525519014E-2</v>
      </c>
      <c r="S205" s="41">
        <f t="shared" si="29"/>
        <v>0.63294493802125906</v>
      </c>
    </row>
    <row r="206" spans="1:19">
      <c r="A206" s="26">
        <v>36892</v>
      </c>
      <c r="B206" s="27">
        <v>1320.28</v>
      </c>
      <c r="C206" s="28">
        <v>14229.764999999999</v>
      </c>
      <c r="D206" s="28">
        <f>VLOOKUP(A206,Data!$A$2:$B$259,2,FALSE)</f>
        <v>1671</v>
      </c>
      <c r="E206" s="37">
        <f t="shared" si="34"/>
        <v>-1.1242603550295827E-2</v>
      </c>
      <c r="F206" s="37">
        <f t="shared" si="35"/>
        <v>2.9055943095086967E-2</v>
      </c>
      <c r="G206" s="41">
        <f t="shared" si="25"/>
        <v>0.11952113782476954</v>
      </c>
      <c r="H206" s="37">
        <f t="shared" si="36"/>
        <v>-5.3956834532374098E-2</v>
      </c>
      <c r="I206" s="37">
        <f t="shared" si="30"/>
        <v>2.9055943095086967E-2</v>
      </c>
      <c r="J206" s="41">
        <f t="shared" si="26"/>
        <v>0.49713550459474654</v>
      </c>
      <c r="K206" s="37">
        <f t="shared" si="37"/>
        <v>-4.8929663608562657E-2</v>
      </c>
      <c r="L206" s="37">
        <f t="shared" si="31"/>
        <v>2.9055943095086967E-2</v>
      </c>
      <c r="M206" s="41">
        <f t="shared" si="27"/>
        <v>0.68390091584767243</v>
      </c>
      <c r="N206" s="37">
        <f t="shared" si="38"/>
        <v>-4.614450516089863E-2</v>
      </c>
      <c r="O206" s="37">
        <f t="shared" si="32"/>
        <v>2.9055943095086967E-2</v>
      </c>
      <c r="P206" s="41">
        <f t="shared" si="28"/>
        <v>0.73311160187795676</v>
      </c>
      <c r="Q206" s="37">
        <f t="shared" si="39"/>
        <v>-9.3786635404454755E-3</v>
      </c>
      <c r="R206" s="37">
        <f t="shared" si="33"/>
        <v>2.9055943095086967E-2</v>
      </c>
      <c r="S206" s="41">
        <f t="shared" si="29"/>
        <v>0.62590645114618437</v>
      </c>
    </row>
    <row r="207" spans="1:19">
      <c r="A207" s="26">
        <v>36982</v>
      </c>
      <c r="B207" s="27">
        <v>1160.33</v>
      </c>
      <c r="C207" s="28">
        <v>14183.12</v>
      </c>
      <c r="D207" s="28">
        <f>VLOOKUP(A207,Data!$A$2:$B$259,2,FALSE)</f>
        <v>1652</v>
      </c>
      <c r="E207" s="37">
        <f t="shared" si="34"/>
        <v>5.155951623169952E-2</v>
      </c>
      <c r="F207" s="37">
        <f t="shared" si="35"/>
        <v>2.1975051856706784E-2</v>
      </c>
      <c r="G207" s="41">
        <f t="shared" si="25"/>
        <v>-7.8902822127555144E-2</v>
      </c>
      <c r="H207" s="37">
        <f t="shared" si="36"/>
        <v>-1.1242603550295827E-2</v>
      </c>
      <c r="I207" s="37">
        <f t="shared" si="30"/>
        <v>2.1975051856706784E-2</v>
      </c>
      <c r="J207" s="41">
        <f t="shared" si="26"/>
        <v>0.43272011593288917</v>
      </c>
      <c r="K207" s="37">
        <f t="shared" si="37"/>
        <v>-5.3956834532374098E-2</v>
      </c>
      <c r="L207" s="37">
        <f t="shared" si="31"/>
        <v>2.1975051856706784E-2</v>
      </c>
      <c r="M207" s="41">
        <f t="shared" si="27"/>
        <v>0.66082241562558208</v>
      </c>
      <c r="N207" s="37">
        <f t="shared" si="38"/>
        <v>-4.8929663608562657E-2</v>
      </c>
      <c r="O207" s="37">
        <f t="shared" si="32"/>
        <v>2.1975051856706784E-2</v>
      </c>
      <c r="P207" s="41">
        <f t="shared" si="28"/>
        <v>0.71625397563681303</v>
      </c>
      <c r="Q207" s="37">
        <f t="shared" si="39"/>
        <v>-4.614450516089863E-2</v>
      </c>
      <c r="R207" s="37">
        <f t="shared" si="33"/>
        <v>2.1975051856706784E-2</v>
      </c>
      <c r="S207" s="41">
        <f t="shared" si="29"/>
        <v>0.66941900818528333</v>
      </c>
    </row>
    <row r="208" spans="1:19">
      <c r="A208" s="26">
        <v>37073</v>
      </c>
      <c r="B208" s="27">
        <v>1224.42</v>
      </c>
      <c r="C208" s="28">
        <v>14271.694</v>
      </c>
      <c r="D208" s="28">
        <f>VLOOKUP(A208,Data!$A$2:$B$259,2,FALSE)</f>
        <v>1593</v>
      </c>
      <c r="E208" s="37">
        <f t="shared" si="34"/>
        <v>2.4437299035369842E-2</v>
      </c>
      <c r="F208" s="37">
        <f t="shared" si="35"/>
        <v>9.9629832704311028E-3</v>
      </c>
      <c r="G208" s="41">
        <f t="shared" si="25"/>
        <v>-0.24964434864399623</v>
      </c>
      <c r="H208" s="37">
        <f t="shared" si="36"/>
        <v>5.155951623169952E-2</v>
      </c>
      <c r="I208" s="37">
        <f t="shared" si="30"/>
        <v>9.9629832704311028E-3</v>
      </c>
      <c r="J208" s="41">
        <f t="shared" si="26"/>
        <v>0.19390761547740865</v>
      </c>
      <c r="K208" s="37">
        <f t="shared" si="37"/>
        <v>-1.1242603550295827E-2</v>
      </c>
      <c r="L208" s="37">
        <f t="shared" si="31"/>
        <v>9.9629832704311028E-3</v>
      </c>
      <c r="M208" s="41">
        <f t="shared" si="27"/>
        <v>0.56262406818975841</v>
      </c>
      <c r="N208" s="37">
        <f t="shared" si="38"/>
        <v>-5.3956834532374098E-2</v>
      </c>
      <c r="O208" s="37">
        <f t="shared" si="32"/>
        <v>9.9629832704311028E-3</v>
      </c>
      <c r="P208" s="41">
        <f t="shared" si="28"/>
        <v>0.68875340829240983</v>
      </c>
      <c r="Q208" s="37">
        <f t="shared" si="39"/>
        <v>-4.8929663608562657E-2</v>
      </c>
      <c r="R208" s="37">
        <f t="shared" si="33"/>
        <v>9.9629832704311028E-3</v>
      </c>
      <c r="S208" s="41">
        <f t="shared" si="29"/>
        <v>0.64399775467262399</v>
      </c>
    </row>
    <row r="209" spans="1:19">
      <c r="A209" s="26">
        <v>37165</v>
      </c>
      <c r="B209" s="27">
        <v>1040.94</v>
      </c>
      <c r="C209" s="28">
        <v>14214.516</v>
      </c>
      <c r="D209" s="28">
        <f>VLOOKUP(A209,Data!$A$2:$B$259,2,FALSE)</f>
        <v>1632</v>
      </c>
      <c r="E209" s="37">
        <f t="shared" si="34"/>
        <v>3.4220532319391594E-2</v>
      </c>
      <c r="F209" s="37">
        <f t="shared" si="35"/>
        <v>4.8923629256110157E-3</v>
      </c>
      <c r="G209" s="41">
        <f t="shared" si="25"/>
        <v>-0.37596333668270715</v>
      </c>
      <c r="H209" s="37">
        <f t="shared" si="36"/>
        <v>2.4437299035369842E-2</v>
      </c>
      <c r="I209" s="37">
        <f t="shared" si="30"/>
        <v>4.8923629256110157E-3</v>
      </c>
      <c r="J209" s="41">
        <f t="shared" si="26"/>
        <v>6.764085518869431E-2</v>
      </c>
      <c r="K209" s="37">
        <f t="shared" si="37"/>
        <v>5.155951623169952E-2</v>
      </c>
      <c r="L209" s="37">
        <f t="shared" si="31"/>
        <v>4.8923629256110157E-3</v>
      </c>
      <c r="M209" s="41">
        <f t="shared" si="27"/>
        <v>0.36358655538015455</v>
      </c>
      <c r="N209" s="37">
        <f t="shared" si="38"/>
        <v>-1.1242603550295827E-2</v>
      </c>
      <c r="O209" s="37">
        <f t="shared" si="32"/>
        <v>4.8923629256110157E-3</v>
      </c>
      <c r="P209" s="41">
        <f t="shared" si="28"/>
        <v>0.58565084877719253</v>
      </c>
      <c r="Q209" s="37">
        <f t="shared" si="39"/>
        <v>-5.3956834532374098E-2</v>
      </c>
      <c r="R209" s="37">
        <f t="shared" si="33"/>
        <v>4.8923629256110157E-3</v>
      </c>
      <c r="S209" s="41">
        <f t="shared" si="29"/>
        <v>0.59884573407045727</v>
      </c>
    </row>
    <row r="210" spans="1:19">
      <c r="A210" s="26">
        <v>37257</v>
      </c>
      <c r="B210" s="27">
        <v>1148.08</v>
      </c>
      <c r="C210" s="28">
        <v>14253.574000000001</v>
      </c>
      <c r="D210" s="28">
        <f>VLOOKUP(A210,Data!$A$2:$B$259,2,FALSE)</f>
        <v>1714</v>
      </c>
      <c r="E210" s="37">
        <f t="shared" si="34"/>
        <v>2.5733093955715214E-2</v>
      </c>
      <c r="F210" s="37">
        <f t="shared" si="35"/>
        <v>1.6731829373148877E-3</v>
      </c>
      <c r="G210" s="41">
        <f t="shared" si="25"/>
        <v>-0.31143769737621624</v>
      </c>
      <c r="H210" s="37">
        <f t="shared" si="36"/>
        <v>3.4220532319391594E-2</v>
      </c>
      <c r="I210" s="37">
        <f t="shared" si="30"/>
        <v>1.6731829373148877E-3</v>
      </c>
      <c r="J210" s="41">
        <f t="shared" si="26"/>
        <v>-2.1171235686072404E-2</v>
      </c>
      <c r="K210" s="37">
        <f t="shared" si="37"/>
        <v>2.4437299035369842E-2</v>
      </c>
      <c r="L210" s="37">
        <f t="shared" si="31"/>
        <v>1.6731829373148877E-3</v>
      </c>
      <c r="M210" s="41">
        <f t="shared" si="27"/>
        <v>0.25966555666531044</v>
      </c>
      <c r="N210" s="37">
        <f t="shared" si="38"/>
        <v>5.155951623169952E-2</v>
      </c>
      <c r="O210" s="37">
        <f t="shared" si="32"/>
        <v>1.6731829373148877E-3</v>
      </c>
      <c r="P210" s="41">
        <f t="shared" si="28"/>
        <v>0.4009824659228744</v>
      </c>
      <c r="Q210" s="37">
        <f t="shared" si="39"/>
        <v>-1.1242603550295827E-2</v>
      </c>
      <c r="R210" s="37">
        <f t="shared" si="33"/>
        <v>1.6731829373148877E-3</v>
      </c>
      <c r="S210" s="41">
        <f t="shared" si="29"/>
        <v>0.47994873275976185</v>
      </c>
    </row>
    <row r="211" spans="1:19">
      <c r="A211" s="26">
        <v>37347</v>
      </c>
      <c r="B211" s="27">
        <v>1147.3900000000001</v>
      </c>
      <c r="C211" s="28">
        <v>14372.785</v>
      </c>
      <c r="D211" s="28">
        <f>VLOOKUP(A211,Data!$A$2:$B$259,2,FALSE)</f>
        <v>1714</v>
      </c>
      <c r="E211" s="37">
        <f t="shared" si="34"/>
        <v>3.7530266343825724E-2</v>
      </c>
      <c r="F211" s="37">
        <f t="shared" si="35"/>
        <v>1.3372586567694578E-2</v>
      </c>
      <c r="G211" s="41">
        <f t="shared" si="25"/>
        <v>-0.1931637166606506</v>
      </c>
      <c r="H211" s="37">
        <f t="shared" si="36"/>
        <v>2.5733093955715214E-2</v>
      </c>
      <c r="I211" s="37">
        <f t="shared" si="30"/>
        <v>1.3372586567694578E-2</v>
      </c>
      <c r="J211" s="41">
        <f t="shared" si="26"/>
        <v>2.502448215042807E-2</v>
      </c>
      <c r="K211" s="37">
        <f t="shared" si="37"/>
        <v>3.4220532319391594E-2</v>
      </c>
      <c r="L211" s="37">
        <f t="shared" si="31"/>
        <v>1.3372586567694578E-2</v>
      </c>
      <c r="M211" s="41">
        <f t="shared" si="27"/>
        <v>0.2090326768356022</v>
      </c>
      <c r="N211" s="37">
        <f t="shared" si="38"/>
        <v>2.4437299035369842E-2</v>
      </c>
      <c r="O211" s="37">
        <f t="shared" si="32"/>
        <v>1.3372586567694578E-2</v>
      </c>
      <c r="P211" s="41">
        <f t="shared" si="28"/>
        <v>0.34122619664413445</v>
      </c>
      <c r="Q211" s="37">
        <f t="shared" si="39"/>
        <v>5.155951623169952E-2</v>
      </c>
      <c r="R211" s="37">
        <f t="shared" si="33"/>
        <v>1.3372586567694578E-2</v>
      </c>
      <c r="S211" s="41">
        <f t="shared" si="29"/>
        <v>0.38269301338711803</v>
      </c>
    </row>
    <row r="212" spans="1:19">
      <c r="A212" s="26">
        <v>37438</v>
      </c>
      <c r="B212" s="27">
        <v>989.81</v>
      </c>
      <c r="C212" s="28">
        <v>14460.848</v>
      </c>
      <c r="D212" s="28">
        <f>VLOOKUP(A212,Data!$A$2:$B$259,2,FALSE)</f>
        <v>1745</v>
      </c>
      <c r="E212" s="37">
        <f t="shared" si="34"/>
        <v>9.5417451349654847E-2</v>
      </c>
      <c r="F212" s="37">
        <f t="shared" si="35"/>
        <v>1.3253787532159889E-2</v>
      </c>
      <c r="G212" s="41">
        <f t="shared" si="25"/>
        <v>-0.20264638832053328</v>
      </c>
      <c r="H212" s="37">
        <f t="shared" si="36"/>
        <v>3.7530266343825724E-2</v>
      </c>
      <c r="I212" s="37">
        <f t="shared" si="30"/>
        <v>1.3253787532159889E-2</v>
      </c>
      <c r="J212" s="41">
        <f t="shared" si="26"/>
        <v>7.4915106103757761E-2</v>
      </c>
      <c r="K212" s="37">
        <f t="shared" si="37"/>
        <v>2.5733093955715214E-2</v>
      </c>
      <c r="L212" s="37">
        <f t="shared" si="31"/>
        <v>1.3253787532159889E-2</v>
      </c>
      <c r="M212" s="41">
        <f t="shared" si="27"/>
        <v>0.22718100220404996</v>
      </c>
      <c r="N212" s="37">
        <f t="shared" si="38"/>
        <v>3.4220532319391594E-2</v>
      </c>
      <c r="O212" s="37">
        <f t="shared" si="32"/>
        <v>1.3253787532159889E-2</v>
      </c>
      <c r="P212" s="41">
        <f t="shared" si="28"/>
        <v>0.33367777130561854</v>
      </c>
      <c r="Q212" s="37">
        <f t="shared" si="39"/>
        <v>2.4437299035369842E-2</v>
      </c>
      <c r="R212" s="37">
        <f t="shared" si="33"/>
        <v>1.3253787532159889E-2</v>
      </c>
      <c r="S212" s="41">
        <f t="shared" si="29"/>
        <v>0.38028790415195812</v>
      </c>
    </row>
    <row r="213" spans="1:19">
      <c r="A213" s="26">
        <v>37530</v>
      </c>
      <c r="B213" s="27">
        <v>815.28</v>
      </c>
      <c r="C213" s="28">
        <v>14519.633</v>
      </c>
      <c r="D213" s="28">
        <f>VLOOKUP(A213,Data!$A$2:$B$259,2,FALSE)</f>
        <v>1822</v>
      </c>
      <c r="E213" s="37">
        <f t="shared" si="34"/>
        <v>0.11642156862745101</v>
      </c>
      <c r="F213" s="37">
        <f t="shared" si="35"/>
        <v>2.1465169830615416E-2</v>
      </c>
      <c r="G213" s="41">
        <f t="shared" si="25"/>
        <v>-0.21667155105696667</v>
      </c>
      <c r="H213" s="37">
        <f t="shared" si="36"/>
        <v>9.5417451349654847E-2</v>
      </c>
      <c r="I213" s="37">
        <f t="shared" si="30"/>
        <v>2.1465169830615416E-2</v>
      </c>
      <c r="J213" s="41">
        <f t="shared" si="26"/>
        <v>6.3747557505992508E-2</v>
      </c>
      <c r="K213" s="37">
        <f t="shared" si="37"/>
        <v>3.7530266343825724E-2</v>
      </c>
      <c r="L213" s="37">
        <f t="shared" si="31"/>
        <v>2.1465169830615416E-2</v>
      </c>
      <c r="M213" s="41">
        <f t="shared" si="27"/>
        <v>0.27367319212102709</v>
      </c>
      <c r="N213" s="37">
        <f t="shared" si="38"/>
        <v>2.5733093955715214E-2</v>
      </c>
      <c r="O213" s="37">
        <f t="shared" si="32"/>
        <v>2.1465169830615416E-2</v>
      </c>
      <c r="P213" s="41">
        <f t="shared" si="28"/>
        <v>0.34403638327727443</v>
      </c>
      <c r="Q213" s="37">
        <f t="shared" si="39"/>
        <v>3.4220532319391594E-2</v>
      </c>
      <c r="R213" s="37">
        <f t="shared" si="33"/>
        <v>2.1465169830615416E-2</v>
      </c>
      <c r="S213" s="41">
        <f t="shared" si="29"/>
        <v>0.38594174333585451</v>
      </c>
    </row>
    <row r="214" spans="1:19">
      <c r="A214" s="26">
        <v>37622</v>
      </c>
      <c r="B214" s="27">
        <v>879.82</v>
      </c>
      <c r="C214" s="28">
        <v>14537.58</v>
      </c>
      <c r="D214" s="28">
        <f>VLOOKUP(A214,Data!$A$2:$B$259,2,FALSE)</f>
        <v>1806</v>
      </c>
      <c r="E214" s="37">
        <f t="shared" si="34"/>
        <v>5.3675612602100298E-2</v>
      </c>
      <c r="F214" s="37">
        <f t="shared" si="35"/>
        <v>1.9925248221954739E-2</v>
      </c>
      <c r="G214" s="41">
        <f t="shared" si="25"/>
        <v>-0.22224281821936823</v>
      </c>
      <c r="H214" s="37">
        <f t="shared" si="36"/>
        <v>0.11642156862745101</v>
      </c>
      <c r="I214" s="37">
        <f t="shared" si="30"/>
        <v>1.9925248221954739E-2</v>
      </c>
      <c r="J214" s="41">
        <f t="shared" si="26"/>
        <v>3.5493859552285081E-2</v>
      </c>
      <c r="K214" s="37">
        <f t="shared" si="37"/>
        <v>9.5417451349654847E-2</v>
      </c>
      <c r="L214" s="37">
        <f t="shared" si="31"/>
        <v>1.9925248221954739E-2</v>
      </c>
      <c r="M214" s="41">
        <f t="shared" si="27"/>
        <v>0.2521315244150184</v>
      </c>
      <c r="N214" s="37">
        <f t="shared" si="38"/>
        <v>3.7530266343825724E-2</v>
      </c>
      <c r="O214" s="37">
        <f t="shared" si="32"/>
        <v>1.9925248221954739E-2</v>
      </c>
      <c r="P214" s="41">
        <f t="shared" si="28"/>
        <v>0.37077740010913246</v>
      </c>
      <c r="Q214" s="37">
        <f t="shared" si="39"/>
        <v>2.5733093955715214E-2</v>
      </c>
      <c r="R214" s="37">
        <f t="shared" si="33"/>
        <v>1.9925248221954739E-2</v>
      </c>
      <c r="S214" s="41">
        <f t="shared" si="29"/>
        <v>0.3895355397494103</v>
      </c>
    </row>
    <row r="215" spans="1:19">
      <c r="A215" s="26">
        <v>37712</v>
      </c>
      <c r="B215" s="27">
        <v>848.18</v>
      </c>
      <c r="C215" s="28">
        <v>14614.141</v>
      </c>
      <c r="D215" s="28">
        <f>VLOOKUP(A215,Data!$A$2:$B$259,2,FALSE)</f>
        <v>1838</v>
      </c>
      <c r="E215" s="37">
        <f t="shared" si="34"/>
        <v>7.234539089848302E-2</v>
      </c>
      <c r="F215" s="37">
        <f t="shared" si="35"/>
        <v>1.6792570124718242E-2</v>
      </c>
      <c r="G215" s="41">
        <f t="shared" ref="G215:G278" si="40">CORREL(E175:E215,F175:F215)</f>
        <v>-0.22147553531051678</v>
      </c>
      <c r="H215" s="37">
        <f t="shared" si="36"/>
        <v>5.3675612602100298E-2</v>
      </c>
      <c r="I215" s="37">
        <f t="shared" si="30"/>
        <v>1.6792570124718242E-2</v>
      </c>
      <c r="J215" s="41">
        <f t="shared" ref="J215:J278" si="41">CORREL(H175:H215,I175:I215)</f>
        <v>1.489710377696035E-2</v>
      </c>
      <c r="K215" s="37">
        <f t="shared" si="37"/>
        <v>0.11642156862745101</v>
      </c>
      <c r="L215" s="37">
        <f t="shared" si="31"/>
        <v>1.6792570124718242E-2</v>
      </c>
      <c r="M215" s="41">
        <f t="shared" ref="M215:M278" si="42">CORREL(K175:K215,L175:L215)</f>
        <v>0.20352266179635342</v>
      </c>
      <c r="N215" s="37">
        <f t="shared" si="38"/>
        <v>9.5417451349654847E-2</v>
      </c>
      <c r="O215" s="37">
        <f t="shared" si="32"/>
        <v>1.6792570124718242E-2</v>
      </c>
      <c r="P215" s="41">
        <f t="shared" ref="P215:P278" si="43">CORREL(N175:N215,O175:O215)</f>
        <v>0.33656848595147709</v>
      </c>
      <c r="Q215" s="37">
        <f t="shared" si="39"/>
        <v>3.7530266343825724E-2</v>
      </c>
      <c r="R215" s="37">
        <f t="shared" si="33"/>
        <v>1.6792570124718242E-2</v>
      </c>
      <c r="S215" s="41">
        <f t="shared" ref="S215:S278" si="44">CORREL(Q175:Q215,R175:R215)</f>
        <v>0.37768265144006913</v>
      </c>
    </row>
    <row r="216" spans="1:19">
      <c r="A216" s="26">
        <v>37803</v>
      </c>
      <c r="B216" s="27">
        <v>974.5</v>
      </c>
      <c r="C216" s="28">
        <v>14743.566999999999</v>
      </c>
      <c r="D216" s="28">
        <f>VLOOKUP(A216,Data!$A$2:$B$259,2,FALSE)</f>
        <v>1937</v>
      </c>
      <c r="E216" s="37">
        <f t="shared" si="34"/>
        <v>0.1100286532951289</v>
      </c>
      <c r="F216" s="37">
        <f t="shared" si="35"/>
        <v>1.9550651524723905E-2</v>
      </c>
      <c r="G216" s="41">
        <f t="shared" si="40"/>
        <v>-0.23626946078658301</v>
      </c>
      <c r="H216" s="37">
        <f t="shared" si="36"/>
        <v>7.234539089848302E-2</v>
      </c>
      <c r="I216" s="37">
        <f t="shared" si="30"/>
        <v>1.9550651524723905E-2</v>
      </c>
      <c r="J216" s="41">
        <f t="shared" si="41"/>
        <v>7.6170220553523184E-3</v>
      </c>
      <c r="K216" s="37">
        <f t="shared" si="37"/>
        <v>5.3675612602100298E-2</v>
      </c>
      <c r="L216" s="37">
        <f t="shared" si="31"/>
        <v>1.9550651524723905E-2</v>
      </c>
      <c r="M216" s="41">
        <f t="shared" si="42"/>
        <v>0.20272468766634197</v>
      </c>
      <c r="N216" s="37">
        <f t="shared" si="38"/>
        <v>0.11642156862745101</v>
      </c>
      <c r="O216" s="37">
        <f t="shared" si="32"/>
        <v>1.9550651524723905E-2</v>
      </c>
      <c r="P216" s="41">
        <f t="shared" si="43"/>
        <v>0.31300573163555429</v>
      </c>
      <c r="Q216" s="37">
        <f t="shared" si="39"/>
        <v>9.5417451349654847E-2</v>
      </c>
      <c r="R216" s="37">
        <f t="shared" si="33"/>
        <v>1.9550651524723905E-2</v>
      </c>
      <c r="S216" s="41">
        <f t="shared" si="44"/>
        <v>0.35951929910630637</v>
      </c>
    </row>
    <row r="217" spans="1:19">
      <c r="A217" s="26">
        <v>37895</v>
      </c>
      <c r="B217" s="27">
        <v>995.97</v>
      </c>
      <c r="C217" s="28">
        <v>14988.781999999999</v>
      </c>
      <c r="D217" s="28">
        <f>VLOOKUP(A217,Data!$A$2:$B$259,2,FALSE)</f>
        <v>1972</v>
      </c>
      <c r="E217" s="37">
        <f t="shared" si="34"/>
        <v>8.232711306256868E-2</v>
      </c>
      <c r="F217" s="37">
        <f t="shared" si="35"/>
        <v>3.2311353875128956E-2</v>
      </c>
      <c r="G217" s="41">
        <f t="shared" si="40"/>
        <v>-0.23119383183979775</v>
      </c>
      <c r="H217" s="37">
        <f t="shared" si="36"/>
        <v>0.1100286532951289</v>
      </c>
      <c r="I217" s="37">
        <f t="shared" si="30"/>
        <v>3.2311353875128956E-2</v>
      </c>
      <c r="J217" s="41">
        <f t="shared" si="41"/>
        <v>7.0252866796023166E-3</v>
      </c>
      <c r="K217" s="37">
        <f t="shared" si="37"/>
        <v>7.234539089848302E-2</v>
      </c>
      <c r="L217" s="37">
        <f t="shared" si="31"/>
        <v>3.2311353875128956E-2</v>
      </c>
      <c r="M217" s="41">
        <f t="shared" si="42"/>
        <v>0.19939651151982749</v>
      </c>
      <c r="N217" s="37">
        <f t="shared" si="38"/>
        <v>5.3675612602100298E-2</v>
      </c>
      <c r="O217" s="37">
        <f t="shared" si="32"/>
        <v>3.2311353875128956E-2</v>
      </c>
      <c r="P217" s="41">
        <f t="shared" si="43"/>
        <v>0.32705149480432527</v>
      </c>
      <c r="Q217" s="37">
        <f t="shared" si="39"/>
        <v>0.11642156862745101</v>
      </c>
      <c r="R217" s="37">
        <f t="shared" si="33"/>
        <v>3.2311353875128956E-2</v>
      </c>
      <c r="S217" s="41">
        <f t="shared" si="44"/>
        <v>0.37078550992713227</v>
      </c>
    </row>
    <row r="218" spans="1:19">
      <c r="A218" s="26">
        <v>37987</v>
      </c>
      <c r="B218" s="27">
        <v>1111.92</v>
      </c>
      <c r="C218" s="28">
        <v>15162.76</v>
      </c>
      <c r="D218" s="28">
        <f>VLOOKUP(A218,Data!$A$2:$B$259,2,FALSE)</f>
        <v>1995</v>
      </c>
      <c r="E218" s="37">
        <f t="shared" si="34"/>
        <v>0.10465116279069764</v>
      </c>
      <c r="F218" s="37">
        <f t="shared" si="35"/>
        <v>4.3004406510574578E-2</v>
      </c>
      <c r="G218" s="41">
        <f t="shared" si="40"/>
        <v>-0.18894479544851503</v>
      </c>
      <c r="H218" s="37">
        <f t="shared" si="36"/>
        <v>8.232711306256868E-2</v>
      </c>
      <c r="I218" s="37">
        <f t="shared" si="30"/>
        <v>4.3004406510574578E-2</v>
      </c>
      <c r="J218" s="41">
        <f t="shared" si="41"/>
        <v>3.0136465858351748E-2</v>
      </c>
      <c r="K218" s="37">
        <f t="shared" si="37"/>
        <v>0.1100286532951289</v>
      </c>
      <c r="L218" s="37">
        <f t="shared" si="31"/>
        <v>4.3004406510574578E-2</v>
      </c>
      <c r="M218" s="41">
        <f t="shared" si="42"/>
        <v>0.21277546853523183</v>
      </c>
      <c r="N218" s="37">
        <f t="shared" si="38"/>
        <v>7.234539089848302E-2</v>
      </c>
      <c r="O218" s="37">
        <f t="shared" si="32"/>
        <v>4.3004406510574578E-2</v>
      </c>
      <c r="P218" s="41">
        <f t="shared" si="43"/>
        <v>0.32548979195264022</v>
      </c>
      <c r="Q218" s="37">
        <f t="shared" si="39"/>
        <v>5.3675612602100298E-2</v>
      </c>
      <c r="R218" s="37">
        <f t="shared" si="33"/>
        <v>4.3004406510574578E-2</v>
      </c>
      <c r="S218" s="41">
        <f t="shared" si="44"/>
        <v>0.39657469607214957</v>
      </c>
    </row>
    <row r="219" spans="1:19">
      <c r="A219" s="26">
        <v>38078</v>
      </c>
      <c r="B219" s="27">
        <v>1126.21</v>
      </c>
      <c r="C219" s="28">
        <v>15248.68</v>
      </c>
      <c r="D219" s="28">
        <f>VLOOKUP(A219,Data!$A$2:$B$259,2,FALSE)</f>
        <v>2080</v>
      </c>
      <c r="E219" s="37">
        <f t="shared" si="34"/>
        <v>0.13166485310119702</v>
      </c>
      <c r="F219" s="37">
        <f t="shared" si="35"/>
        <v>4.3419520859967031E-2</v>
      </c>
      <c r="G219" s="41">
        <f t="shared" si="40"/>
        <v>-0.1456100892776013</v>
      </c>
      <c r="H219" s="37">
        <f t="shared" si="36"/>
        <v>0.10465116279069764</v>
      </c>
      <c r="I219" s="37">
        <f t="shared" si="30"/>
        <v>4.3419520859967031E-2</v>
      </c>
      <c r="J219" s="41">
        <f t="shared" si="41"/>
        <v>7.3756553730454116E-2</v>
      </c>
      <c r="K219" s="37">
        <f t="shared" si="37"/>
        <v>8.232711306256868E-2</v>
      </c>
      <c r="L219" s="37">
        <f t="shared" si="31"/>
        <v>4.3419520859967031E-2</v>
      </c>
      <c r="M219" s="41">
        <f t="shared" si="42"/>
        <v>0.2324770459699374</v>
      </c>
      <c r="N219" s="37">
        <f t="shared" si="38"/>
        <v>0.1100286532951289</v>
      </c>
      <c r="O219" s="37">
        <f t="shared" si="32"/>
        <v>4.3419520859967031E-2</v>
      </c>
      <c r="P219" s="41">
        <f t="shared" si="43"/>
        <v>0.33665171288058182</v>
      </c>
      <c r="Q219" s="37">
        <f t="shared" si="39"/>
        <v>7.234539089848302E-2</v>
      </c>
      <c r="R219" s="37">
        <f t="shared" si="33"/>
        <v>4.3419520859967031E-2</v>
      </c>
      <c r="S219" s="41">
        <f t="shared" si="44"/>
        <v>0.39572202156508834</v>
      </c>
    </row>
    <row r="220" spans="1:19">
      <c r="A220" s="26">
        <v>38169</v>
      </c>
      <c r="B220" s="27">
        <v>1140.8399999999999</v>
      </c>
      <c r="C220" s="28">
        <v>15366.85</v>
      </c>
      <c r="D220" s="28">
        <f>VLOOKUP(A220,Data!$A$2:$B$259,2,FALSE)</f>
        <v>2070</v>
      </c>
      <c r="E220" s="37">
        <f t="shared" si="34"/>
        <v>6.8662880743417753E-2</v>
      </c>
      <c r="F220" s="37">
        <f t="shared" si="35"/>
        <v>4.2274912170168877E-2</v>
      </c>
      <c r="G220" s="41">
        <f t="shared" si="40"/>
        <v>-0.15718470130442141</v>
      </c>
      <c r="H220" s="37">
        <f t="shared" si="36"/>
        <v>0.13166485310119702</v>
      </c>
      <c r="I220" s="37">
        <f t="shared" si="30"/>
        <v>4.2274912170168877E-2</v>
      </c>
      <c r="J220" s="41">
        <f t="shared" si="41"/>
        <v>9.2532290106773149E-2</v>
      </c>
      <c r="K220" s="37">
        <f t="shared" si="37"/>
        <v>0.10465116279069764</v>
      </c>
      <c r="L220" s="37">
        <f t="shared" si="31"/>
        <v>4.2274912170168877E-2</v>
      </c>
      <c r="M220" s="41">
        <f t="shared" si="42"/>
        <v>0.25225716079906457</v>
      </c>
      <c r="N220" s="37">
        <f t="shared" si="38"/>
        <v>8.232711306256868E-2</v>
      </c>
      <c r="O220" s="37">
        <f t="shared" si="32"/>
        <v>4.2274912170168877E-2</v>
      </c>
      <c r="P220" s="41">
        <f t="shared" si="43"/>
        <v>0.34300507926777751</v>
      </c>
      <c r="Q220" s="37">
        <f t="shared" si="39"/>
        <v>0.1100286532951289</v>
      </c>
      <c r="R220" s="37">
        <f t="shared" si="33"/>
        <v>4.2274912170168877E-2</v>
      </c>
      <c r="S220" s="41">
        <f t="shared" si="44"/>
        <v>0.40252472362282049</v>
      </c>
    </row>
    <row r="221" spans="1:19">
      <c r="A221" s="26">
        <v>38261</v>
      </c>
      <c r="B221" s="27">
        <v>1114.58</v>
      </c>
      <c r="C221" s="28">
        <v>15512.619000000001</v>
      </c>
      <c r="D221" s="28">
        <f>VLOOKUP(A221,Data!$A$2:$B$259,2,FALSE)</f>
        <v>2086</v>
      </c>
      <c r="E221" s="37">
        <f t="shared" si="34"/>
        <v>5.7809330628803224E-2</v>
      </c>
      <c r="F221" s="37">
        <f t="shared" si="35"/>
        <v>3.4948603562317659E-2</v>
      </c>
      <c r="G221" s="41">
        <f t="shared" si="40"/>
        <v>-0.18222887564245638</v>
      </c>
      <c r="H221" s="37">
        <f t="shared" si="36"/>
        <v>6.8662880743417753E-2</v>
      </c>
      <c r="I221" s="37">
        <f t="shared" si="30"/>
        <v>3.4948603562317659E-2</v>
      </c>
      <c r="J221" s="41">
        <f t="shared" si="41"/>
        <v>5.7601723463395579E-2</v>
      </c>
      <c r="K221" s="37">
        <f t="shared" si="37"/>
        <v>0.13166485310119702</v>
      </c>
      <c r="L221" s="37">
        <f t="shared" si="31"/>
        <v>3.4948603562317659E-2</v>
      </c>
      <c r="M221" s="41">
        <f t="shared" si="42"/>
        <v>0.23356348552040485</v>
      </c>
      <c r="N221" s="37">
        <f t="shared" si="38"/>
        <v>0.10465116279069764</v>
      </c>
      <c r="O221" s="37">
        <f t="shared" si="32"/>
        <v>3.4948603562317659E-2</v>
      </c>
      <c r="P221" s="41">
        <f t="shared" si="43"/>
        <v>0.33039798468034282</v>
      </c>
      <c r="Q221" s="37">
        <f t="shared" si="39"/>
        <v>8.232711306256868E-2</v>
      </c>
      <c r="R221" s="37">
        <f t="shared" si="33"/>
        <v>3.4948603562317659E-2</v>
      </c>
      <c r="S221" s="41">
        <f t="shared" si="44"/>
        <v>0.39517675476055109</v>
      </c>
    </row>
    <row r="222" spans="1:19">
      <c r="A222" s="26">
        <v>38353</v>
      </c>
      <c r="B222" s="27">
        <v>1211.92</v>
      </c>
      <c r="C222" s="28">
        <v>15670.88</v>
      </c>
      <c r="D222" s="28">
        <f>VLOOKUP(A222,Data!$A$2:$B$259,2,FALSE)</f>
        <v>2105</v>
      </c>
      <c r="E222" s="37">
        <f t="shared" si="34"/>
        <v>5.513784461152893E-2</v>
      </c>
      <c r="F222" s="37">
        <f t="shared" si="35"/>
        <v>3.3511049439547858E-2</v>
      </c>
      <c r="G222" s="41">
        <f t="shared" si="40"/>
        <v>-0.17383613860453126</v>
      </c>
      <c r="H222" s="37">
        <f t="shared" si="36"/>
        <v>5.7809330628803224E-2</v>
      </c>
      <c r="I222" s="37">
        <f t="shared" si="30"/>
        <v>3.3511049439547858E-2</v>
      </c>
      <c r="J222" s="41">
        <f t="shared" si="41"/>
        <v>3.4629680552747066E-2</v>
      </c>
      <c r="K222" s="37">
        <f t="shared" si="37"/>
        <v>6.8662880743417753E-2</v>
      </c>
      <c r="L222" s="37">
        <f t="shared" si="31"/>
        <v>3.3511049439547858E-2</v>
      </c>
      <c r="M222" s="41">
        <f t="shared" si="42"/>
        <v>0.20694257042721378</v>
      </c>
      <c r="N222" s="37">
        <f t="shared" si="38"/>
        <v>0.13166485310119702</v>
      </c>
      <c r="O222" s="37">
        <f t="shared" si="32"/>
        <v>3.3511049439547858E-2</v>
      </c>
      <c r="P222" s="41">
        <f t="shared" si="43"/>
        <v>0.30730155376137047</v>
      </c>
      <c r="Q222" s="37">
        <f t="shared" si="39"/>
        <v>0.10465116279069764</v>
      </c>
      <c r="R222" s="37">
        <f t="shared" si="33"/>
        <v>3.3511049439547858E-2</v>
      </c>
      <c r="S222" s="41">
        <f t="shared" si="44"/>
        <v>0.37894056976908702</v>
      </c>
    </row>
    <row r="223" spans="1:19">
      <c r="A223" s="26">
        <v>38443</v>
      </c>
      <c r="B223" s="27">
        <v>1180.5899999999999</v>
      </c>
      <c r="C223" s="28">
        <v>15844.727000000001</v>
      </c>
      <c r="D223" s="28">
        <f>VLOOKUP(A223,Data!$A$2:$B$259,2,FALSE)</f>
        <v>2138</v>
      </c>
      <c r="E223" s="37">
        <f t="shared" si="34"/>
        <v>2.7884615384615286E-2</v>
      </c>
      <c r="F223" s="37">
        <f t="shared" si="35"/>
        <v>3.9088432572524257E-2</v>
      </c>
      <c r="G223" s="41">
        <f t="shared" si="40"/>
        <v>-0.15911970614893686</v>
      </c>
      <c r="H223" s="37">
        <f t="shared" si="36"/>
        <v>5.513784461152893E-2</v>
      </c>
      <c r="I223" s="37">
        <f t="shared" si="30"/>
        <v>3.9088432572524257E-2</v>
      </c>
      <c r="J223" s="41">
        <f t="shared" si="41"/>
        <v>4.4886321236846258E-2</v>
      </c>
      <c r="K223" s="37">
        <f t="shared" si="37"/>
        <v>5.7809330628803224E-2</v>
      </c>
      <c r="L223" s="37">
        <f t="shared" si="31"/>
        <v>3.9088432572524257E-2</v>
      </c>
      <c r="M223" s="41">
        <f t="shared" si="42"/>
        <v>0.19531113565601035</v>
      </c>
      <c r="N223" s="37">
        <f t="shared" si="38"/>
        <v>6.8662880743417753E-2</v>
      </c>
      <c r="O223" s="37">
        <f t="shared" si="32"/>
        <v>3.9088432572524257E-2</v>
      </c>
      <c r="P223" s="41">
        <f t="shared" si="43"/>
        <v>0.30345070144989383</v>
      </c>
      <c r="Q223" s="37">
        <f t="shared" si="39"/>
        <v>0.13166485310119702</v>
      </c>
      <c r="R223" s="37">
        <f t="shared" si="33"/>
        <v>3.9088432572524257E-2</v>
      </c>
      <c r="S223" s="41">
        <f t="shared" si="44"/>
        <v>0.37578490688622901</v>
      </c>
    </row>
    <row r="224" spans="1:19">
      <c r="A224" s="26">
        <v>38534</v>
      </c>
      <c r="B224" s="27">
        <v>1191.33</v>
      </c>
      <c r="C224" s="28">
        <v>15922.781999999999</v>
      </c>
      <c r="D224" s="28">
        <f>VLOOKUP(A224,Data!$A$2:$B$259,2,FALSE)</f>
        <v>2228</v>
      </c>
      <c r="E224" s="37">
        <f t="shared" si="34"/>
        <v>7.6328502415458965E-2</v>
      </c>
      <c r="F224" s="37">
        <f t="shared" si="35"/>
        <v>3.6177355801611855E-2</v>
      </c>
      <c r="G224" s="41">
        <f t="shared" si="40"/>
        <v>-0.16132323103910839</v>
      </c>
      <c r="H224" s="37">
        <f t="shared" si="36"/>
        <v>2.7884615384615286E-2</v>
      </c>
      <c r="I224" s="37">
        <f t="shared" si="30"/>
        <v>3.6177355801611855E-2</v>
      </c>
      <c r="J224" s="41">
        <f t="shared" si="41"/>
        <v>4.8899087165725268E-2</v>
      </c>
      <c r="K224" s="37">
        <f t="shared" si="37"/>
        <v>5.513784461152893E-2</v>
      </c>
      <c r="L224" s="37">
        <f t="shared" si="31"/>
        <v>3.6177355801611855E-2</v>
      </c>
      <c r="M224" s="41">
        <f t="shared" si="42"/>
        <v>0.1980894296549322</v>
      </c>
      <c r="N224" s="37">
        <f t="shared" si="38"/>
        <v>5.7809330628803224E-2</v>
      </c>
      <c r="O224" s="37">
        <f t="shared" si="32"/>
        <v>3.6177355801611855E-2</v>
      </c>
      <c r="P224" s="41">
        <f t="shared" si="43"/>
        <v>0.30877058108337796</v>
      </c>
      <c r="Q224" s="37">
        <f t="shared" si="39"/>
        <v>6.8662880743417753E-2</v>
      </c>
      <c r="R224" s="37">
        <f t="shared" si="33"/>
        <v>3.6177355801611855E-2</v>
      </c>
      <c r="S224" s="41">
        <f t="shared" si="44"/>
        <v>0.41318250092932962</v>
      </c>
    </row>
    <row r="225" spans="1:19">
      <c r="A225" s="26">
        <v>38626</v>
      </c>
      <c r="B225" s="27">
        <v>1228.81</v>
      </c>
      <c r="C225" s="28">
        <v>16047.587</v>
      </c>
      <c r="D225" s="28">
        <f>VLOOKUP(A225,Data!$A$2:$B$259,2,FALSE)</f>
        <v>2169</v>
      </c>
      <c r="E225" s="37">
        <f t="shared" si="34"/>
        <v>3.9789069990412207E-2</v>
      </c>
      <c r="F225" s="37">
        <f t="shared" si="35"/>
        <v>3.4485988471707918E-2</v>
      </c>
      <c r="G225" s="41">
        <f t="shared" si="40"/>
        <v>-0.17742408517523967</v>
      </c>
      <c r="H225" s="37">
        <f t="shared" si="36"/>
        <v>7.6328502415458965E-2</v>
      </c>
      <c r="I225" s="37">
        <f t="shared" si="30"/>
        <v>3.4485988471707918E-2</v>
      </c>
      <c r="J225" s="41">
        <f t="shared" si="41"/>
        <v>1.1928339479284289E-2</v>
      </c>
      <c r="K225" s="37">
        <f t="shared" si="37"/>
        <v>2.7884615384615286E-2</v>
      </c>
      <c r="L225" s="37">
        <f t="shared" si="31"/>
        <v>3.4485988471707918E-2</v>
      </c>
      <c r="M225" s="41">
        <f t="shared" si="42"/>
        <v>0.17394475492046799</v>
      </c>
      <c r="N225" s="37">
        <f t="shared" si="38"/>
        <v>5.513784461152893E-2</v>
      </c>
      <c r="O225" s="37">
        <f t="shared" si="32"/>
        <v>3.4485988471707918E-2</v>
      </c>
      <c r="P225" s="41">
        <f t="shared" si="43"/>
        <v>0.30143734993204141</v>
      </c>
      <c r="Q225" s="37">
        <f t="shared" si="39"/>
        <v>5.7809330628803224E-2</v>
      </c>
      <c r="R225" s="37">
        <f t="shared" si="33"/>
        <v>3.4485988471707918E-2</v>
      </c>
      <c r="S225" s="41">
        <f t="shared" si="44"/>
        <v>0.45167619910785567</v>
      </c>
    </row>
    <row r="226" spans="1:19">
      <c r="A226" s="26">
        <v>38718</v>
      </c>
      <c r="B226" s="27">
        <v>1248.29</v>
      </c>
      <c r="C226" s="28">
        <v>16136.734</v>
      </c>
      <c r="D226" s="28">
        <f>VLOOKUP(A226,Data!$A$2:$B$259,2,FALSE)</f>
        <v>2157</v>
      </c>
      <c r="E226" s="37">
        <f t="shared" si="34"/>
        <v>2.4703087885985742E-2</v>
      </c>
      <c r="F226" s="37">
        <f t="shared" si="35"/>
        <v>2.9727366937913002E-2</v>
      </c>
      <c r="G226" s="41">
        <f t="shared" si="40"/>
        <v>-0.17802574277850047</v>
      </c>
      <c r="H226" s="37">
        <f t="shared" si="36"/>
        <v>3.9789069990412207E-2</v>
      </c>
      <c r="I226" s="37">
        <f t="shared" si="30"/>
        <v>2.9727366937913002E-2</v>
      </c>
      <c r="J226" s="41">
        <f t="shared" si="41"/>
        <v>3.3121505539833338E-3</v>
      </c>
      <c r="K226" s="37">
        <f t="shared" si="37"/>
        <v>7.6328502415458965E-2</v>
      </c>
      <c r="L226" s="37">
        <f t="shared" si="31"/>
        <v>2.9727366937913002E-2</v>
      </c>
      <c r="M226" s="41">
        <f t="shared" si="42"/>
        <v>0.14992880478790063</v>
      </c>
      <c r="N226" s="37">
        <f t="shared" si="38"/>
        <v>2.7884615384615286E-2</v>
      </c>
      <c r="O226" s="37">
        <f t="shared" si="32"/>
        <v>2.9727366937913002E-2</v>
      </c>
      <c r="P226" s="41">
        <f t="shared" si="43"/>
        <v>0.29174843518264221</v>
      </c>
      <c r="Q226" s="37">
        <f t="shared" si="39"/>
        <v>5.513784461152893E-2</v>
      </c>
      <c r="R226" s="37">
        <f t="shared" si="33"/>
        <v>2.9727366937913002E-2</v>
      </c>
      <c r="S226" s="41">
        <f t="shared" si="44"/>
        <v>0.44490701540726241</v>
      </c>
    </row>
    <row r="227" spans="1:19">
      <c r="A227" s="26">
        <v>38808</v>
      </c>
      <c r="B227" s="27">
        <v>1294.83</v>
      </c>
      <c r="C227" s="28">
        <v>16353.834999999999</v>
      </c>
      <c r="D227" s="28">
        <f>VLOOKUP(A227,Data!$A$2:$B$259,2,FALSE)</f>
        <v>1923</v>
      </c>
      <c r="E227" s="37">
        <f t="shared" si="34"/>
        <v>-0.10056127221702527</v>
      </c>
      <c r="F227" s="37">
        <f t="shared" si="35"/>
        <v>3.2131067957182013E-2</v>
      </c>
      <c r="G227" s="41">
        <f t="shared" si="40"/>
        <v>-0.12775152475733453</v>
      </c>
      <c r="H227" s="37">
        <f t="shared" si="36"/>
        <v>2.4703087885985742E-2</v>
      </c>
      <c r="I227" s="37">
        <f t="shared" si="30"/>
        <v>3.2131067957182013E-2</v>
      </c>
      <c r="J227" s="41">
        <f t="shared" si="41"/>
        <v>-1.9009454751056506E-3</v>
      </c>
      <c r="K227" s="37">
        <f t="shared" si="37"/>
        <v>3.9789069990412207E-2</v>
      </c>
      <c r="L227" s="37">
        <f t="shared" si="31"/>
        <v>3.2131067957182013E-2</v>
      </c>
      <c r="M227" s="41">
        <f t="shared" si="42"/>
        <v>0.13593486985738656</v>
      </c>
      <c r="N227" s="37">
        <f t="shared" si="38"/>
        <v>7.6328502415458965E-2</v>
      </c>
      <c r="O227" s="37">
        <f t="shared" si="32"/>
        <v>3.2131067957182013E-2</v>
      </c>
      <c r="P227" s="41">
        <f t="shared" si="43"/>
        <v>0.25848108372765144</v>
      </c>
      <c r="Q227" s="37">
        <f t="shared" si="39"/>
        <v>2.7884615384615286E-2</v>
      </c>
      <c r="R227" s="37">
        <f t="shared" si="33"/>
        <v>3.2131067957182013E-2</v>
      </c>
      <c r="S227" s="41">
        <f t="shared" si="44"/>
        <v>0.42671198605354055</v>
      </c>
    </row>
    <row r="228" spans="1:19">
      <c r="A228" s="26">
        <v>38899</v>
      </c>
      <c r="B228" s="27">
        <v>1270.2</v>
      </c>
      <c r="C228" s="28">
        <v>16396.151000000002</v>
      </c>
      <c r="D228" s="28">
        <f>VLOOKUP(A228,Data!$A$2:$B$259,2,FALSE)</f>
        <v>1713</v>
      </c>
      <c r="E228" s="37">
        <f t="shared" si="34"/>
        <v>-0.23114901256732501</v>
      </c>
      <c r="F228" s="37">
        <f t="shared" si="35"/>
        <v>2.9729038556202125E-2</v>
      </c>
      <c r="G228" s="41">
        <f t="shared" si="40"/>
        <v>-5.1107675508080166E-2</v>
      </c>
      <c r="H228" s="37">
        <f t="shared" si="36"/>
        <v>-0.10056127221702527</v>
      </c>
      <c r="I228" s="37">
        <f t="shared" si="30"/>
        <v>2.9729038556202125E-2</v>
      </c>
      <c r="J228" s="41">
        <f t="shared" si="41"/>
        <v>4.2217295984308088E-2</v>
      </c>
      <c r="K228" s="37">
        <f t="shared" si="37"/>
        <v>2.4703087885985742E-2</v>
      </c>
      <c r="L228" s="37">
        <f t="shared" si="31"/>
        <v>2.9729038556202125E-2</v>
      </c>
      <c r="M228" s="41">
        <f t="shared" si="42"/>
        <v>0.13541745881642733</v>
      </c>
      <c r="N228" s="37">
        <f t="shared" si="38"/>
        <v>3.9789069990412207E-2</v>
      </c>
      <c r="O228" s="37">
        <f t="shared" si="32"/>
        <v>2.9729038556202125E-2</v>
      </c>
      <c r="P228" s="41">
        <f t="shared" si="43"/>
        <v>0.25086709402245283</v>
      </c>
      <c r="Q228" s="37">
        <f t="shared" si="39"/>
        <v>7.6328502415458965E-2</v>
      </c>
      <c r="R228" s="37">
        <f t="shared" si="33"/>
        <v>2.9729038556202125E-2</v>
      </c>
      <c r="S228" s="41">
        <f t="shared" si="44"/>
        <v>0.41303418959829635</v>
      </c>
    </row>
    <row r="229" spans="1:19">
      <c r="A229" s="26">
        <v>38991</v>
      </c>
      <c r="B229" s="27">
        <v>1335.85</v>
      </c>
      <c r="C229" s="28">
        <v>16420.738000000001</v>
      </c>
      <c r="D229" s="28">
        <f>VLOOKUP(A229,Data!$A$2:$B$259,2,FALSE)</f>
        <v>1581</v>
      </c>
      <c r="E229" s="37">
        <f t="shared" si="34"/>
        <v>-0.27109266943291843</v>
      </c>
      <c r="F229" s="37">
        <f t="shared" si="35"/>
        <v>2.325277937424497E-2</v>
      </c>
      <c r="G229" s="41">
        <f t="shared" si="40"/>
        <v>3.190246979349385E-2</v>
      </c>
      <c r="H229" s="37">
        <f t="shared" si="36"/>
        <v>-0.23114901256732501</v>
      </c>
      <c r="I229" s="37">
        <f t="shared" si="30"/>
        <v>2.325277937424497E-2</v>
      </c>
      <c r="J229" s="41">
        <f t="shared" si="41"/>
        <v>9.8564509923045079E-2</v>
      </c>
      <c r="K229" s="37">
        <f t="shared" si="37"/>
        <v>-0.10056127221702527</v>
      </c>
      <c r="L229" s="37">
        <f t="shared" si="31"/>
        <v>2.325277937424497E-2</v>
      </c>
      <c r="M229" s="41">
        <f t="shared" si="42"/>
        <v>0.16367558722416517</v>
      </c>
      <c r="N229" s="37">
        <f t="shared" si="38"/>
        <v>2.4703087885985742E-2</v>
      </c>
      <c r="O229" s="37">
        <f t="shared" si="32"/>
        <v>2.325277937424497E-2</v>
      </c>
      <c r="P229" s="41">
        <f t="shared" si="43"/>
        <v>0.26187026372751437</v>
      </c>
      <c r="Q229" s="37">
        <f t="shared" si="39"/>
        <v>3.9789069990412207E-2</v>
      </c>
      <c r="R229" s="37">
        <f t="shared" si="33"/>
        <v>2.325277937424497E-2</v>
      </c>
      <c r="S229" s="41">
        <f t="shared" si="44"/>
        <v>0.42528065177055324</v>
      </c>
    </row>
    <row r="230" spans="1:19">
      <c r="A230" s="26">
        <v>39083</v>
      </c>
      <c r="B230" s="27">
        <v>1418.3</v>
      </c>
      <c r="C230" s="28">
        <v>16561.866000000002</v>
      </c>
      <c r="D230" s="28">
        <f>VLOOKUP(A230,Data!$A$2:$B$259,2,FALSE)</f>
        <v>1607</v>
      </c>
      <c r="E230" s="37">
        <f t="shared" si="34"/>
        <v>-0.2549837737598516</v>
      </c>
      <c r="F230" s="37">
        <f t="shared" si="35"/>
        <v>2.6345603763438197E-2</v>
      </c>
      <c r="G230" s="41">
        <f t="shared" si="40"/>
        <v>7.5367988140335948E-2</v>
      </c>
      <c r="H230" s="37">
        <f t="shared" si="36"/>
        <v>-0.27109266943291843</v>
      </c>
      <c r="I230" s="37">
        <f t="shared" si="30"/>
        <v>2.6345603763438197E-2</v>
      </c>
      <c r="J230" s="41">
        <f t="shared" si="41"/>
        <v>0.13264166868153945</v>
      </c>
      <c r="K230" s="37">
        <f t="shared" si="37"/>
        <v>-0.23114901256732501</v>
      </c>
      <c r="L230" s="37">
        <f t="shared" si="31"/>
        <v>2.6345603763438197E-2</v>
      </c>
      <c r="M230" s="41">
        <f t="shared" si="42"/>
        <v>0.17159073302498315</v>
      </c>
      <c r="N230" s="37">
        <f t="shared" si="38"/>
        <v>-0.10056127221702527</v>
      </c>
      <c r="O230" s="37">
        <f t="shared" si="32"/>
        <v>2.6345603763438197E-2</v>
      </c>
      <c r="P230" s="41">
        <f t="shared" si="43"/>
        <v>0.26463396314729803</v>
      </c>
      <c r="Q230" s="37">
        <f t="shared" si="39"/>
        <v>2.4703087885985742E-2</v>
      </c>
      <c r="R230" s="37">
        <f t="shared" si="33"/>
        <v>2.6345603763438197E-2</v>
      </c>
      <c r="S230" s="41">
        <f t="shared" si="44"/>
        <v>0.43465451658744364</v>
      </c>
    </row>
    <row r="231" spans="1:19">
      <c r="A231" s="26">
        <v>39173</v>
      </c>
      <c r="B231" s="27">
        <v>1420.86</v>
      </c>
      <c r="C231" s="28">
        <v>16611.689999999999</v>
      </c>
      <c r="D231" s="28">
        <f>VLOOKUP(A231,Data!$A$2:$B$259,2,FALSE)</f>
        <v>1457</v>
      </c>
      <c r="E231" s="37">
        <f t="shared" si="34"/>
        <v>-0.24232969318772746</v>
      </c>
      <c r="F231" s="37">
        <f t="shared" si="35"/>
        <v>1.5767249700146868E-2</v>
      </c>
      <c r="G231" s="41">
        <f t="shared" si="40"/>
        <v>0.15255309706862846</v>
      </c>
      <c r="H231" s="37">
        <f t="shared" si="36"/>
        <v>-0.2549837737598516</v>
      </c>
      <c r="I231" s="37">
        <f t="shared" si="30"/>
        <v>1.5767249700146868E-2</v>
      </c>
      <c r="J231" s="41">
        <f t="shared" si="41"/>
        <v>0.22105269112223233</v>
      </c>
      <c r="K231" s="37">
        <f t="shared" si="37"/>
        <v>-0.27109266943291843</v>
      </c>
      <c r="L231" s="37">
        <f t="shared" si="31"/>
        <v>1.5767249700146868E-2</v>
      </c>
      <c r="M231" s="41">
        <f t="shared" si="42"/>
        <v>0.25749253564619895</v>
      </c>
      <c r="N231" s="37">
        <f t="shared" si="38"/>
        <v>-0.23114901256732501</v>
      </c>
      <c r="O231" s="37">
        <f t="shared" si="32"/>
        <v>1.5767249700146868E-2</v>
      </c>
      <c r="P231" s="41">
        <f t="shared" si="43"/>
        <v>0.31227847865580688</v>
      </c>
      <c r="Q231" s="37">
        <f t="shared" si="39"/>
        <v>-0.10056127221702527</v>
      </c>
      <c r="R231" s="37">
        <f t="shared" si="33"/>
        <v>1.5767249700146868E-2</v>
      </c>
      <c r="S231" s="41">
        <f t="shared" si="44"/>
        <v>0.45834478778567445</v>
      </c>
    </row>
    <row r="232" spans="1:19">
      <c r="A232" s="26">
        <v>39264</v>
      </c>
      <c r="B232" s="27">
        <v>1503.35</v>
      </c>
      <c r="C232" s="28">
        <v>16713.313999999998</v>
      </c>
      <c r="D232" s="28">
        <f>VLOOKUP(A232,Data!$A$2:$B$259,2,FALSE)</f>
        <v>1314</v>
      </c>
      <c r="E232" s="37">
        <f t="shared" si="34"/>
        <v>-0.23292469352014011</v>
      </c>
      <c r="F232" s="37">
        <f t="shared" si="35"/>
        <v>1.9343747200181172E-2</v>
      </c>
      <c r="G232" s="41">
        <f t="shared" si="40"/>
        <v>0.20382782614854839</v>
      </c>
      <c r="H232" s="37">
        <f t="shared" si="36"/>
        <v>-0.24232969318772746</v>
      </c>
      <c r="I232" s="37">
        <f t="shared" si="30"/>
        <v>1.9343747200181172E-2</v>
      </c>
      <c r="J232" s="41">
        <f t="shared" si="41"/>
        <v>0.26638287689822698</v>
      </c>
      <c r="K232" s="37">
        <f t="shared" si="37"/>
        <v>-0.2549837737598516</v>
      </c>
      <c r="L232" s="37">
        <f t="shared" si="31"/>
        <v>1.9343747200181172E-2</v>
      </c>
      <c r="M232" s="41">
        <f t="shared" si="42"/>
        <v>0.30915637996192807</v>
      </c>
      <c r="N232" s="37">
        <f t="shared" si="38"/>
        <v>-0.27109266943291843</v>
      </c>
      <c r="O232" s="37">
        <f t="shared" si="32"/>
        <v>1.9343747200181172E-2</v>
      </c>
      <c r="P232" s="41">
        <f t="shared" si="43"/>
        <v>0.34656232044542878</v>
      </c>
      <c r="Q232" s="37">
        <f t="shared" si="39"/>
        <v>-0.23114901256732501</v>
      </c>
      <c r="R232" s="37">
        <f t="shared" si="33"/>
        <v>1.9343747200181172E-2</v>
      </c>
      <c r="S232" s="41">
        <f t="shared" si="44"/>
        <v>0.44377840253386019</v>
      </c>
    </row>
    <row r="233" spans="1:19">
      <c r="A233" s="26">
        <v>39356</v>
      </c>
      <c r="B233" s="27">
        <v>1526.75</v>
      </c>
      <c r="C233" s="28">
        <v>16809.587</v>
      </c>
      <c r="D233" s="28">
        <f>VLOOKUP(A233,Data!$A$2:$B$259,2,FALSE)</f>
        <v>1188</v>
      </c>
      <c r="E233" s="37">
        <f t="shared" si="34"/>
        <v>-0.24857685009487662</v>
      </c>
      <c r="F233" s="37">
        <f t="shared" si="35"/>
        <v>2.3680360773066234E-2</v>
      </c>
      <c r="G233" s="41">
        <f t="shared" si="40"/>
        <v>0.22229875548625205</v>
      </c>
      <c r="H233" s="37">
        <f t="shared" si="36"/>
        <v>-0.23292469352014011</v>
      </c>
      <c r="I233" s="37">
        <f t="shared" si="30"/>
        <v>2.3680360773066234E-2</v>
      </c>
      <c r="J233" s="41">
        <f t="shared" si="41"/>
        <v>0.29274953663710351</v>
      </c>
      <c r="K233" s="37">
        <f t="shared" si="37"/>
        <v>-0.24232969318772746</v>
      </c>
      <c r="L233" s="37">
        <f t="shared" si="31"/>
        <v>2.3680360773066234E-2</v>
      </c>
      <c r="M233" s="41">
        <f t="shared" si="42"/>
        <v>0.32702772761393561</v>
      </c>
      <c r="N233" s="37">
        <f t="shared" si="38"/>
        <v>-0.2549837737598516</v>
      </c>
      <c r="O233" s="37">
        <f t="shared" si="32"/>
        <v>2.3680360773066234E-2</v>
      </c>
      <c r="P233" s="41">
        <f t="shared" si="43"/>
        <v>0.36501730710020674</v>
      </c>
      <c r="Q233" s="37">
        <f t="shared" si="39"/>
        <v>-0.27109266943291843</v>
      </c>
      <c r="R233" s="37">
        <f t="shared" si="33"/>
        <v>2.3680360773066234E-2</v>
      </c>
      <c r="S233" s="41">
        <f t="shared" si="44"/>
        <v>0.42646614126442445</v>
      </c>
    </row>
    <row r="234" spans="1:19">
      <c r="A234" s="26">
        <v>39448</v>
      </c>
      <c r="B234" s="27">
        <v>1468.36</v>
      </c>
      <c r="C234" s="28">
        <v>16915.190999999999</v>
      </c>
      <c r="D234" s="28">
        <f>VLOOKUP(A234,Data!$A$2:$B$259,2,FALSE)</f>
        <v>1025</v>
      </c>
      <c r="E234" s="37">
        <f t="shared" si="34"/>
        <v>-0.36216552582451778</v>
      </c>
      <c r="F234" s="37">
        <f t="shared" si="35"/>
        <v>2.1333646824578612E-2</v>
      </c>
      <c r="G234" s="41">
        <f t="shared" si="40"/>
        <v>0.24252873723045087</v>
      </c>
      <c r="H234" s="37">
        <f t="shared" si="36"/>
        <v>-0.24857685009487662</v>
      </c>
      <c r="I234" s="37">
        <f t="shared" si="30"/>
        <v>2.1333646824578612E-2</v>
      </c>
      <c r="J234" s="41">
        <f t="shared" si="41"/>
        <v>0.31368176561328748</v>
      </c>
      <c r="K234" s="37">
        <f t="shared" si="37"/>
        <v>-0.23292469352014011</v>
      </c>
      <c r="L234" s="37">
        <f t="shared" si="31"/>
        <v>2.1333646824578612E-2</v>
      </c>
      <c r="M234" s="41">
        <f t="shared" si="42"/>
        <v>0.36207201380810389</v>
      </c>
      <c r="N234" s="37">
        <f t="shared" si="38"/>
        <v>-0.24232969318772746</v>
      </c>
      <c r="O234" s="37">
        <f t="shared" si="32"/>
        <v>2.1333646824578612E-2</v>
      </c>
      <c r="P234" s="41">
        <f t="shared" si="43"/>
        <v>0.39018419719107245</v>
      </c>
      <c r="Q234" s="37">
        <f t="shared" si="39"/>
        <v>-0.2549837737598516</v>
      </c>
      <c r="R234" s="37">
        <f t="shared" si="33"/>
        <v>2.1333646824578612E-2</v>
      </c>
      <c r="S234" s="41">
        <f t="shared" si="44"/>
        <v>0.45243687436120072</v>
      </c>
    </row>
    <row r="235" spans="1:19">
      <c r="A235" s="26">
        <v>39539</v>
      </c>
      <c r="B235" s="27">
        <v>1322.7</v>
      </c>
      <c r="C235" s="28">
        <v>16843.003000000001</v>
      </c>
      <c r="D235" s="28">
        <f>VLOOKUP(A235,Data!$A$2:$B$259,2,FALSE)</f>
        <v>1061</v>
      </c>
      <c r="E235" s="37">
        <f t="shared" si="34"/>
        <v>-0.27179135209334249</v>
      </c>
      <c r="F235" s="37">
        <f t="shared" si="35"/>
        <v>1.3924712055185307E-2</v>
      </c>
      <c r="G235" s="41">
        <f t="shared" si="40"/>
        <v>0.26711525898432475</v>
      </c>
      <c r="H235" s="37">
        <f t="shared" si="36"/>
        <v>-0.36216552582451778</v>
      </c>
      <c r="I235" s="37">
        <f t="shared" si="30"/>
        <v>1.3924712055185307E-2</v>
      </c>
      <c r="J235" s="41">
        <f t="shared" si="41"/>
        <v>0.35648270879680177</v>
      </c>
      <c r="K235" s="37">
        <f t="shared" si="37"/>
        <v>-0.24857685009487662</v>
      </c>
      <c r="L235" s="37">
        <f t="shared" si="31"/>
        <v>1.3924712055185307E-2</v>
      </c>
      <c r="M235" s="41">
        <f t="shared" si="42"/>
        <v>0.40139824960094056</v>
      </c>
      <c r="N235" s="37">
        <f t="shared" si="38"/>
        <v>-0.23292469352014011</v>
      </c>
      <c r="O235" s="37">
        <f t="shared" si="32"/>
        <v>1.3924712055185307E-2</v>
      </c>
      <c r="P235" s="41">
        <f t="shared" si="43"/>
        <v>0.44273408307889506</v>
      </c>
      <c r="Q235" s="37">
        <f t="shared" si="39"/>
        <v>-0.24232969318772746</v>
      </c>
      <c r="R235" s="37">
        <f t="shared" si="33"/>
        <v>1.3924712055185307E-2</v>
      </c>
      <c r="S235" s="41">
        <f t="shared" si="44"/>
        <v>0.49539172450529434</v>
      </c>
    </row>
    <row r="236" spans="1:19">
      <c r="A236" s="26">
        <v>39630</v>
      </c>
      <c r="B236" s="27">
        <v>1280</v>
      </c>
      <c r="C236" s="28">
        <v>16943.291000000001</v>
      </c>
      <c r="D236" s="28">
        <f>VLOOKUP(A236,Data!$A$2:$B$259,2,FALSE)</f>
        <v>859</v>
      </c>
      <c r="E236" s="37">
        <f t="shared" si="34"/>
        <v>-0.34627092846270924</v>
      </c>
      <c r="F236" s="37">
        <f t="shared" si="35"/>
        <v>1.3760107660276244E-2</v>
      </c>
      <c r="G236" s="41">
        <f t="shared" si="40"/>
        <v>0.29354478059410011</v>
      </c>
      <c r="H236" s="37">
        <f t="shared" si="36"/>
        <v>-0.27179135209334249</v>
      </c>
      <c r="I236" s="37">
        <f t="shared" si="30"/>
        <v>1.3760107660276244E-2</v>
      </c>
      <c r="J236" s="41">
        <f t="shared" si="41"/>
        <v>0.36984028915947281</v>
      </c>
      <c r="K236" s="37">
        <f t="shared" si="37"/>
        <v>-0.36216552582451778</v>
      </c>
      <c r="L236" s="37">
        <f t="shared" si="31"/>
        <v>1.3760107660276244E-2</v>
      </c>
      <c r="M236" s="41">
        <f t="shared" si="42"/>
        <v>0.43272676783151542</v>
      </c>
      <c r="N236" s="37">
        <f t="shared" si="38"/>
        <v>-0.24857685009487662</v>
      </c>
      <c r="O236" s="37">
        <f t="shared" si="32"/>
        <v>1.3760107660276244E-2</v>
      </c>
      <c r="P236" s="41">
        <f t="shared" si="43"/>
        <v>0.47772072162410173</v>
      </c>
      <c r="Q236" s="37">
        <f t="shared" si="39"/>
        <v>-0.23292469352014011</v>
      </c>
      <c r="R236" s="37">
        <f t="shared" si="33"/>
        <v>1.3760107660276244E-2</v>
      </c>
      <c r="S236" s="41">
        <f t="shared" si="44"/>
        <v>0.54699217546729451</v>
      </c>
    </row>
    <row r="237" spans="1:19">
      <c r="A237" s="26">
        <v>39722</v>
      </c>
      <c r="B237" s="27">
        <v>1166.3599999999999</v>
      </c>
      <c r="C237" s="28">
        <v>16854.294999999998</v>
      </c>
      <c r="D237" s="28">
        <f>VLOOKUP(A237,Data!$A$2:$B$259,2,FALSE)</f>
        <v>639</v>
      </c>
      <c r="E237" s="37">
        <f t="shared" si="34"/>
        <v>-0.46212121212121215</v>
      </c>
      <c r="F237" s="37">
        <f t="shared" si="35"/>
        <v>2.6596727212868654E-3</v>
      </c>
      <c r="G237" s="41">
        <f t="shared" si="40"/>
        <v>0.3691387405302311</v>
      </c>
      <c r="H237" s="37">
        <f t="shared" si="36"/>
        <v>-0.34627092846270924</v>
      </c>
      <c r="I237" s="37">
        <f t="shared" ref="I237:I298" si="45">F237</f>
        <v>2.6596727212868654E-3</v>
      </c>
      <c r="J237" s="41">
        <f t="shared" si="41"/>
        <v>0.42595600285492002</v>
      </c>
      <c r="K237" s="37">
        <f t="shared" si="37"/>
        <v>-0.27179135209334249</v>
      </c>
      <c r="L237" s="37">
        <f t="shared" ref="L237:L299" si="46">I237</f>
        <v>2.6596727212868654E-3</v>
      </c>
      <c r="M237" s="41">
        <f t="shared" si="42"/>
        <v>0.47272493097481816</v>
      </c>
      <c r="N237" s="37">
        <f t="shared" si="38"/>
        <v>-0.36216552582451778</v>
      </c>
      <c r="O237" s="37">
        <f t="shared" ref="O237:O299" si="47">L237</f>
        <v>2.6596727212868654E-3</v>
      </c>
      <c r="P237" s="41">
        <f t="shared" si="43"/>
        <v>0.53698218791238783</v>
      </c>
      <c r="Q237" s="37">
        <f t="shared" si="39"/>
        <v>-0.24857685009487662</v>
      </c>
      <c r="R237" s="37">
        <f t="shared" ref="R237:R299" si="48">O237</f>
        <v>2.6596727212868654E-3</v>
      </c>
      <c r="S237" s="41">
        <f t="shared" si="44"/>
        <v>0.59417515839108404</v>
      </c>
    </row>
    <row r="238" spans="1:19">
      <c r="A238" s="26">
        <v>39814</v>
      </c>
      <c r="B238" s="27">
        <v>903.25</v>
      </c>
      <c r="C238" s="28">
        <v>16485.349999999999</v>
      </c>
      <c r="D238" s="28">
        <f>VLOOKUP(A238,Data!$A$2:$B$259,2,FALSE)</f>
        <v>539</v>
      </c>
      <c r="E238" s="37">
        <f t="shared" ref="E238:E298" si="49">D238/D234-1</f>
        <v>-0.47414634146341461</v>
      </c>
      <c r="F238" s="37">
        <f t="shared" ref="F238:F298" si="50">C238/C234-1</f>
        <v>-2.5411536884212604E-2</v>
      </c>
      <c r="G238" s="41">
        <f t="shared" si="40"/>
        <v>0.48217225912856848</v>
      </c>
      <c r="H238" s="37">
        <f t="shared" si="36"/>
        <v>-0.46212121212121215</v>
      </c>
      <c r="I238" s="37">
        <f t="shared" si="45"/>
        <v>-2.5411536884212604E-2</v>
      </c>
      <c r="J238" s="41">
        <f t="shared" si="41"/>
        <v>0.54218351123035513</v>
      </c>
      <c r="K238" s="37">
        <f t="shared" si="37"/>
        <v>-0.34627092846270924</v>
      </c>
      <c r="L238" s="37">
        <f t="shared" si="46"/>
        <v>-2.5411536884212604E-2</v>
      </c>
      <c r="M238" s="41">
        <f t="shared" si="42"/>
        <v>0.55423809623181208</v>
      </c>
      <c r="N238" s="37">
        <f t="shared" si="38"/>
        <v>-0.27179135209334249</v>
      </c>
      <c r="O238" s="37">
        <f t="shared" si="47"/>
        <v>-2.5411536884212604E-2</v>
      </c>
      <c r="P238" s="41">
        <f t="shared" si="43"/>
        <v>0.58569570961666084</v>
      </c>
      <c r="Q238" s="37">
        <f t="shared" si="39"/>
        <v>-0.36216552582451778</v>
      </c>
      <c r="R238" s="37">
        <f t="shared" si="48"/>
        <v>-2.5411536884212604E-2</v>
      </c>
      <c r="S238" s="41">
        <f t="shared" si="44"/>
        <v>0.68104524484445517</v>
      </c>
    </row>
    <row r="239" spans="1:19">
      <c r="A239" s="26">
        <v>39904</v>
      </c>
      <c r="B239" s="27">
        <v>797.87</v>
      </c>
      <c r="C239" s="28">
        <v>16298.262000000001</v>
      </c>
      <c r="D239" s="28">
        <f>VLOOKUP(A239,Data!$A$2:$B$259,2,FALSE)</f>
        <v>559</v>
      </c>
      <c r="E239" s="37">
        <f t="shared" si="49"/>
        <v>-0.47313854853911408</v>
      </c>
      <c r="F239" s="37">
        <f t="shared" si="50"/>
        <v>-3.2342272930783178E-2</v>
      </c>
      <c r="G239" s="41">
        <f t="shared" si="40"/>
        <v>0.56176526793281945</v>
      </c>
      <c r="H239" s="37">
        <f t="shared" ref="H239:H300" si="51">E238</f>
        <v>-0.47414634146341461</v>
      </c>
      <c r="I239" s="37">
        <f t="shared" si="45"/>
        <v>-3.2342272930783178E-2</v>
      </c>
      <c r="J239" s="41">
        <f t="shared" si="41"/>
        <v>0.61361954346974157</v>
      </c>
      <c r="K239" s="37">
        <f t="shared" ref="K239:K299" si="52">H238</f>
        <v>-0.46212121212121215</v>
      </c>
      <c r="L239" s="37">
        <f t="shared" si="46"/>
        <v>-3.2342272930783178E-2</v>
      </c>
      <c r="M239" s="41">
        <f t="shared" si="42"/>
        <v>0.63821893419763209</v>
      </c>
      <c r="N239" s="37">
        <f t="shared" si="38"/>
        <v>-0.34627092846270924</v>
      </c>
      <c r="O239" s="37">
        <f t="shared" si="47"/>
        <v>-3.2342272930783178E-2</v>
      </c>
      <c r="P239" s="41">
        <f t="shared" si="43"/>
        <v>0.64375716734345056</v>
      </c>
      <c r="Q239" s="37">
        <f t="shared" si="39"/>
        <v>-0.27179135209334249</v>
      </c>
      <c r="R239" s="37">
        <f t="shared" si="48"/>
        <v>-3.2342272930783178E-2</v>
      </c>
      <c r="S239" s="41">
        <f t="shared" si="44"/>
        <v>0.70448579227596997</v>
      </c>
    </row>
    <row r="240" spans="1:19">
      <c r="A240" s="26">
        <v>39995</v>
      </c>
      <c r="B240" s="27">
        <v>919.32</v>
      </c>
      <c r="C240" s="28">
        <v>16269.145</v>
      </c>
      <c r="D240" s="28">
        <f>VLOOKUP(A240,Data!$A$2:$B$259,2,FALSE)</f>
        <v>607</v>
      </c>
      <c r="E240" s="37">
        <f t="shared" si="49"/>
        <v>-0.29336437718277064</v>
      </c>
      <c r="F240" s="37">
        <f t="shared" si="50"/>
        <v>-3.9788374053187248E-2</v>
      </c>
      <c r="G240" s="41">
        <f t="shared" si="40"/>
        <v>0.56706638195718595</v>
      </c>
      <c r="H240" s="37">
        <f t="shared" si="51"/>
        <v>-0.47313854853911408</v>
      </c>
      <c r="I240" s="37">
        <f t="shared" si="45"/>
        <v>-3.9788374053187248E-2</v>
      </c>
      <c r="J240" s="41">
        <f t="shared" si="41"/>
        <v>0.67027105847546398</v>
      </c>
      <c r="K240" s="37">
        <f t="shared" si="52"/>
        <v>-0.47414634146341461</v>
      </c>
      <c r="L240" s="37">
        <f t="shared" si="46"/>
        <v>-3.9788374053187248E-2</v>
      </c>
      <c r="M240" s="41">
        <f t="shared" si="42"/>
        <v>0.6930360110601409</v>
      </c>
      <c r="N240" s="37">
        <f t="shared" ref="N240:N299" si="53">K239</f>
        <v>-0.46212121212121215</v>
      </c>
      <c r="O240" s="37">
        <f t="shared" si="47"/>
        <v>-3.9788374053187248E-2</v>
      </c>
      <c r="P240" s="41">
        <f t="shared" si="43"/>
        <v>0.70928868399435863</v>
      </c>
      <c r="Q240" s="37">
        <f t="shared" si="39"/>
        <v>-0.34627092846270924</v>
      </c>
      <c r="R240" s="37">
        <f t="shared" si="48"/>
        <v>-3.9788374053187248E-2</v>
      </c>
      <c r="S240" s="41">
        <f t="shared" si="44"/>
        <v>0.74297074141341968</v>
      </c>
    </row>
    <row r="241" spans="1:19">
      <c r="A241" s="26">
        <v>40087</v>
      </c>
      <c r="B241" s="27">
        <v>1057.08</v>
      </c>
      <c r="C241" s="28">
        <v>16326.281000000001</v>
      </c>
      <c r="D241" s="28">
        <f>VLOOKUP(A241,Data!$A$2:$B$259,2,FALSE)</f>
        <v>623</v>
      </c>
      <c r="E241" s="37">
        <f t="shared" si="49"/>
        <v>-2.5039123630672955E-2</v>
      </c>
      <c r="F241" s="37">
        <f t="shared" si="50"/>
        <v>-3.1328157006863644E-2</v>
      </c>
      <c r="G241" s="41">
        <f t="shared" si="40"/>
        <v>0.50223943223240919</v>
      </c>
      <c r="H241" s="37">
        <f t="shared" si="51"/>
        <v>-0.29336437718277064</v>
      </c>
      <c r="I241" s="37">
        <f t="shared" si="45"/>
        <v>-3.1328157006863644E-2</v>
      </c>
      <c r="J241" s="41">
        <f t="shared" si="41"/>
        <v>0.67571796842526766</v>
      </c>
      <c r="K241" s="37">
        <f t="shared" si="52"/>
        <v>-0.47313854853911408</v>
      </c>
      <c r="L241" s="37">
        <f t="shared" si="46"/>
        <v>-3.1328157006863644E-2</v>
      </c>
      <c r="M241" s="41">
        <f t="shared" si="42"/>
        <v>0.73128304346959627</v>
      </c>
      <c r="N241" s="37">
        <f t="shared" si="53"/>
        <v>-0.47414634146341461</v>
      </c>
      <c r="O241" s="37">
        <f t="shared" si="47"/>
        <v>-3.1328157006863644E-2</v>
      </c>
      <c r="P241" s="41">
        <f t="shared" si="43"/>
        <v>0.74391051872733815</v>
      </c>
      <c r="Q241" s="37">
        <f t="shared" ref="Q241:Q299" si="54">N240</f>
        <v>-0.46212121212121215</v>
      </c>
      <c r="R241" s="37">
        <f t="shared" si="48"/>
        <v>-3.1328157006863644E-2</v>
      </c>
      <c r="S241" s="41">
        <f t="shared" si="44"/>
        <v>0.77895973684749964</v>
      </c>
    </row>
    <row r="242" spans="1:19">
      <c r="A242" s="26">
        <v>40179</v>
      </c>
      <c r="B242" s="27">
        <v>1115.0999999999999</v>
      </c>
      <c r="C242" s="28">
        <v>16502.754000000001</v>
      </c>
      <c r="D242" s="28">
        <f>VLOOKUP(A242,Data!$A$2:$B$259,2,FALSE)</f>
        <v>658</v>
      </c>
      <c r="E242" s="37">
        <f t="shared" si="49"/>
        <v>0.22077922077922074</v>
      </c>
      <c r="F242" s="37">
        <f t="shared" si="50"/>
        <v>1.0557252348297741E-3</v>
      </c>
      <c r="G242" s="41">
        <f t="shared" si="40"/>
        <v>0.44759770674104377</v>
      </c>
      <c r="H242" s="37">
        <f t="shared" si="51"/>
        <v>-2.5039123630672955E-2</v>
      </c>
      <c r="I242" s="37">
        <f t="shared" si="45"/>
        <v>1.0557252348297741E-3</v>
      </c>
      <c r="J242" s="41">
        <f t="shared" si="41"/>
        <v>0.66151046634638944</v>
      </c>
      <c r="K242" s="37">
        <f t="shared" si="52"/>
        <v>-0.29336437718277064</v>
      </c>
      <c r="L242" s="37">
        <f t="shared" si="46"/>
        <v>1.0557252348297741E-3</v>
      </c>
      <c r="M242" s="41">
        <f t="shared" si="42"/>
        <v>0.73376953096981834</v>
      </c>
      <c r="N242" s="37">
        <f t="shared" si="53"/>
        <v>-0.47313854853911408</v>
      </c>
      <c r="O242" s="37">
        <f t="shared" si="47"/>
        <v>1.0557252348297741E-3</v>
      </c>
      <c r="P242" s="41">
        <f t="shared" si="43"/>
        <v>0.73440638427108251</v>
      </c>
      <c r="Q242" s="37">
        <f t="shared" si="54"/>
        <v>-0.47414634146341461</v>
      </c>
      <c r="R242" s="37">
        <f t="shared" si="48"/>
        <v>1.0557252348297741E-3</v>
      </c>
      <c r="S242" s="41">
        <f t="shared" si="44"/>
        <v>0.75491386889707346</v>
      </c>
    </row>
    <row r="243" spans="1:19">
      <c r="A243" s="26">
        <v>40269</v>
      </c>
      <c r="B243" s="27">
        <v>1169.43</v>
      </c>
      <c r="C243" s="28">
        <v>16582.71</v>
      </c>
      <c r="D243" s="28">
        <f>VLOOKUP(A243,Data!$A$2:$B$259,2,FALSE)</f>
        <v>600</v>
      </c>
      <c r="E243" s="37">
        <f t="shared" si="49"/>
        <v>7.3345259391770945E-2</v>
      </c>
      <c r="F243" s="37">
        <f t="shared" si="50"/>
        <v>1.7452658449103264E-2</v>
      </c>
      <c r="G243" s="41">
        <f t="shared" si="40"/>
        <v>0.44195249732800013</v>
      </c>
      <c r="H243" s="37">
        <f t="shared" si="51"/>
        <v>0.22077922077922074</v>
      </c>
      <c r="I243" s="37">
        <f t="shared" si="45"/>
        <v>1.7452658449103264E-2</v>
      </c>
      <c r="J243" s="41">
        <f t="shared" si="41"/>
        <v>0.64262435525754302</v>
      </c>
      <c r="K243" s="37">
        <f t="shared" si="52"/>
        <v>-2.5039123630672955E-2</v>
      </c>
      <c r="L243" s="37">
        <f t="shared" si="46"/>
        <v>1.7452658449103264E-2</v>
      </c>
      <c r="M243" s="41">
        <f t="shared" si="42"/>
        <v>0.73425683863514268</v>
      </c>
      <c r="N243" s="37">
        <f t="shared" si="53"/>
        <v>-0.29336437718277064</v>
      </c>
      <c r="O243" s="37">
        <f t="shared" si="47"/>
        <v>1.7452658449103264E-2</v>
      </c>
      <c r="P243" s="41">
        <f t="shared" si="43"/>
        <v>0.7201681799952756</v>
      </c>
      <c r="Q243" s="37">
        <f t="shared" si="54"/>
        <v>-0.47313854853911408</v>
      </c>
      <c r="R243" s="37">
        <f t="shared" si="48"/>
        <v>1.7452658449103264E-2</v>
      </c>
      <c r="S243" s="41">
        <f t="shared" si="44"/>
        <v>0.70646521954020558</v>
      </c>
    </row>
    <row r="244" spans="1:19">
      <c r="A244" s="26">
        <v>40360</v>
      </c>
      <c r="B244" s="27">
        <v>1030.71</v>
      </c>
      <c r="C244" s="28">
        <v>16743.162</v>
      </c>
      <c r="D244" s="28">
        <f>VLOOKUP(A244,Data!$A$2:$B$259,2,FALSE)</f>
        <v>574</v>
      </c>
      <c r="E244" s="37">
        <f t="shared" si="49"/>
        <v>-5.4365733113673764E-2</v>
      </c>
      <c r="F244" s="37">
        <f t="shared" si="50"/>
        <v>2.9135950291180102E-2</v>
      </c>
      <c r="G244" s="41">
        <f t="shared" si="40"/>
        <v>0.44498031887812106</v>
      </c>
      <c r="H244" s="37">
        <f t="shared" si="51"/>
        <v>7.3345259391770945E-2</v>
      </c>
      <c r="I244" s="37">
        <f t="shared" si="45"/>
        <v>2.9135950291180102E-2</v>
      </c>
      <c r="J244" s="41">
        <f t="shared" si="41"/>
        <v>0.64687576428531968</v>
      </c>
      <c r="K244" s="37">
        <f t="shared" si="52"/>
        <v>0.22077922077922074</v>
      </c>
      <c r="L244" s="37">
        <f t="shared" si="46"/>
        <v>2.9135950291180102E-2</v>
      </c>
      <c r="M244" s="41">
        <f t="shared" si="42"/>
        <v>0.73218341769961348</v>
      </c>
      <c r="N244" s="37">
        <f t="shared" si="53"/>
        <v>-2.5039123630672955E-2</v>
      </c>
      <c r="O244" s="37">
        <f t="shared" si="47"/>
        <v>2.9135950291180102E-2</v>
      </c>
      <c r="P244" s="41">
        <f t="shared" si="43"/>
        <v>0.72026042036222837</v>
      </c>
      <c r="Q244" s="37">
        <f t="shared" si="54"/>
        <v>-0.29336437718277064</v>
      </c>
      <c r="R244" s="37">
        <f t="shared" si="48"/>
        <v>2.9135950291180102E-2</v>
      </c>
      <c r="S244" s="41">
        <f t="shared" si="44"/>
        <v>0.67164262601835067</v>
      </c>
    </row>
    <row r="245" spans="1:19">
      <c r="A245" s="26">
        <v>40452</v>
      </c>
      <c r="B245" s="27">
        <v>1141.2</v>
      </c>
      <c r="C245" s="28">
        <v>16872.266</v>
      </c>
      <c r="D245" s="28">
        <f>VLOOKUP(A245,Data!$A$2:$B$259,2,FALSE)</f>
        <v>583</v>
      </c>
      <c r="E245" s="37">
        <f t="shared" si="49"/>
        <v>-6.4205457463884397E-2</v>
      </c>
      <c r="F245" s="37">
        <f t="shared" si="50"/>
        <v>3.344209253779229E-2</v>
      </c>
      <c r="G245" s="41">
        <f t="shared" si="40"/>
        <v>0.45317280551957317</v>
      </c>
      <c r="H245" s="37">
        <f t="shared" si="51"/>
        <v>-5.4365733113673764E-2</v>
      </c>
      <c r="I245" s="37">
        <f t="shared" si="45"/>
        <v>3.344209253779229E-2</v>
      </c>
      <c r="J245" s="41">
        <f t="shared" si="41"/>
        <v>0.66100876423151278</v>
      </c>
      <c r="K245" s="37">
        <f t="shared" si="52"/>
        <v>7.3345259391770945E-2</v>
      </c>
      <c r="L245" s="37">
        <f t="shared" si="46"/>
        <v>3.344209253779229E-2</v>
      </c>
      <c r="M245" s="41">
        <f t="shared" si="42"/>
        <v>0.74817271738995594</v>
      </c>
      <c r="N245" s="37">
        <f t="shared" si="53"/>
        <v>0.22077922077922074</v>
      </c>
      <c r="O245" s="37">
        <f t="shared" si="47"/>
        <v>3.344209253779229E-2</v>
      </c>
      <c r="P245" s="41">
        <f t="shared" si="43"/>
        <v>0.73498393428217146</v>
      </c>
      <c r="Q245" s="37">
        <f t="shared" si="54"/>
        <v>-2.5039123630672955E-2</v>
      </c>
      <c r="R245" s="37">
        <f t="shared" si="48"/>
        <v>3.344209253779229E-2</v>
      </c>
      <c r="S245" s="41">
        <f t="shared" si="44"/>
        <v>0.67608734756752598</v>
      </c>
    </row>
    <row r="246" spans="1:19">
      <c r="A246" s="26">
        <v>40544</v>
      </c>
      <c r="B246" s="27">
        <v>1257.6400000000001</v>
      </c>
      <c r="C246" s="28">
        <v>16960.864000000001</v>
      </c>
      <c r="D246" s="28">
        <f>VLOOKUP(A246,Data!$A$2:$B$259,2,FALSE)</f>
        <v>567</v>
      </c>
      <c r="E246" s="37">
        <f t="shared" si="49"/>
        <v>-0.13829787234042556</v>
      </c>
      <c r="F246" s="37">
        <f t="shared" si="50"/>
        <v>2.7759609093124693E-2</v>
      </c>
      <c r="G246" s="41">
        <f t="shared" si="40"/>
        <v>0.45099496459323779</v>
      </c>
      <c r="H246" s="37">
        <f t="shared" si="51"/>
        <v>-6.4205457463884397E-2</v>
      </c>
      <c r="I246" s="37">
        <f t="shared" si="45"/>
        <v>2.7759609093124693E-2</v>
      </c>
      <c r="J246" s="41">
        <f t="shared" si="41"/>
        <v>0.66599309571726184</v>
      </c>
      <c r="K246" s="37">
        <f t="shared" si="52"/>
        <v>-5.4365733113673764E-2</v>
      </c>
      <c r="L246" s="37">
        <f t="shared" si="46"/>
        <v>2.7759609093124693E-2</v>
      </c>
      <c r="M246" s="41">
        <f t="shared" si="42"/>
        <v>0.75438366111755706</v>
      </c>
      <c r="N246" s="37">
        <f t="shared" si="53"/>
        <v>7.3345259391770945E-2</v>
      </c>
      <c r="O246" s="37">
        <f t="shared" si="47"/>
        <v>2.7759609093124693E-2</v>
      </c>
      <c r="P246" s="41">
        <f t="shared" si="43"/>
        <v>0.73920469450817805</v>
      </c>
      <c r="Q246" s="37">
        <f t="shared" si="54"/>
        <v>0.22077922077922074</v>
      </c>
      <c r="R246" s="37">
        <f t="shared" si="48"/>
        <v>2.7759609093124693E-2</v>
      </c>
      <c r="S246" s="41">
        <f t="shared" si="44"/>
        <v>0.6742753247044424</v>
      </c>
    </row>
    <row r="247" spans="1:19">
      <c r="A247" s="26">
        <v>40634</v>
      </c>
      <c r="B247" s="27">
        <v>1325.83</v>
      </c>
      <c r="C247" s="28">
        <v>16920.632000000001</v>
      </c>
      <c r="D247" s="28">
        <f>VLOOKUP(A247,Data!$A$2:$B$259,2,FALSE)</f>
        <v>612</v>
      </c>
      <c r="E247" s="37">
        <f t="shared" si="49"/>
        <v>2.0000000000000018E-2</v>
      </c>
      <c r="F247" s="37">
        <f t="shared" si="50"/>
        <v>2.0377971996133448E-2</v>
      </c>
      <c r="G247" s="41">
        <f t="shared" si="40"/>
        <v>0.44886145438353836</v>
      </c>
      <c r="H247" s="37">
        <f t="shared" si="51"/>
        <v>-0.13829787234042556</v>
      </c>
      <c r="I247" s="37">
        <f t="shared" si="45"/>
        <v>2.0377971996133448E-2</v>
      </c>
      <c r="J247" s="41">
        <f t="shared" si="41"/>
        <v>0.66509359556380043</v>
      </c>
      <c r="K247" s="37">
        <f t="shared" si="52"/>
        <v>-6.4205457463884397E-2</v>
      </c>
      <c r="L247" s="37">
        <f t="shared" si="46"/>
        <v>2.0377971996133448E-2</v>
      </c>
      <c r="M247" s="41">
        <f t="shared" si="42"/>
        <v>0.75575644439846956</v>
      </c>
      <c r="N247" s="37">
        <f t="shared" si="53"/>
        <v>-5.4365733113673764E-2</v>
      </c>
      <c r="O247" s="37">
        <f t="shared" si="47"/>
        <v>2.0377971996133448E-2</v>
      </c>
      <c r="P247" s="41">
        <f t="shared" si="43"/>
        <v>0.74046274543011903</v>
      </c>
      <c r="Q247" s="37">
        <f t="shared" si="54"/>
        <v>7.3345259391770945E-2</v>
      </c>
      <c r="R247" s="37">
        <f t="shared" si="48"/>
        <v>2.0377971996133448E-2</v>
      </c>
      <c r="S247" s="41">
        <f t="shared" si="44"/>
        <v>0.67039499779242129</v>
      </c>
    </row>
    <row r="248" spans="1:19">
      <c r="A248" s="26">
        <v>40725</v>
      </c>
      <c r="B248" s="27">
        <v>1320.64</v>
      </c>
      <c r="C248" s="28">
        <v>17035.114000000001</v>
      </c>
      <c r="D248" s="28">
        <f>VLOOKUP(A248,Data!$A$2:$B$259,2,FALSE)</f>
        <v>626</v>
      </c>
      <c r="E248" s="37">
        <f t="shared" si="49"/>
        <v>9.0592334494773441E-2</v>
      </c>
      <c r="F248" s="37">
        <f t="shared" si="50"/>
        <v>1.7437088645501975E-2</v>
      </c>
      <c r="G248" s="41">
        <f t="shared" si="40"/>
        <v>0.44357624032347065</v>
      </c>
      <c r="H248" s="37">
        <f t="shared" si="51"/>
        <v>2.0000000000000018E-2</v>
      </c>
      <c r="I248" s="37">
        <f t="shared" si="45"/>
        <v>1.7437088645501975E-2</v>
      </c>
      <c r="J248" s="41">
        <f t="shared" si="41"/>
        <v>0.66241195343856529</v>
      </c>
      <c r="K248" s="37">
        <f t="shared" si="52"/>
        <v>-0.13829787234042556</v>
      </c>
      <c r="L248" s="37">
        <f t="shared" si="46"/>
        <v>1.7437088645501975E-2</v>
      </c>
      <c r="M248" s="41">
        <f t="shared" si="42"/>
        <v>0.75474910608818158</v>
      </c>
      <c r="N248" s="37">
        <f t="shared" si="53"/>
        <v>-6.4205457463884397E-2</v>
      </c>
      <c r="O248" s="37">
        <f t="shared" si="47"/>
        <v>1.7437088645501975E-2</v>
      </c>
      <c r="P248" s="41">
        <f t="shared" si="43"/>
        <v>0.74036012587379252</v>
      </c>
      <c r="Q248" s="37">
        <f t="shared" si="54"/>
        <v>-5.4365733113673764E-2</v>
      </c>
      <c r="R248" s="37">
        <f t="shared" si="48"/>
        <v>1.7437088645501975E-2</v>
      </c>
      <c r="S248" s="41">
        <f t="shared" si="44"/>
        <v>0.670128399929944</v>
      </c>
    </row>
    <row r="249" spans="1:19">
      <c r="A249" s="26">
        <v>40817</v>
      </c>
      <c r="B249" s="27">
        <v>1131.42</v>
      </c>
      <c r="C249" s="28">
        <v>17031.312999999998</v>
      </c>
      <c r="D249" s="28">
        <f>VLOOKUP(A249,Data!$A$2:$B$259,2,FALSE)</f>
        <v>691</v>
      </c>
      <c r="E249" s="37">
        <f t="shared" si="49"/>
        <v>0.18524871355060024</v>
      </c>
      <c r="F249" s="37">
        <f t="shared" si="50"/>
        <v>9.4265346456723353E-3</v>
      </c>
      <c r="G249" s="41">
        <f t="shared" si="40"/>
        <v>0.42605939803070847</v>
      </c>
      <c r="H249" s="37">
        <f t="shared" si="51"/>
        <v>9.0592334494773441E-2</v>
      </c>
      <c r="I249" s="37">
        <f t="shared" si="45"/>
        <v>9.4265346456723353E-3</v>
      </c>
      <c r="J249" s="41">
        <f t="shared" si="41"/>
        <v>0.65708067298558182</v>
      </c>
      <c r="K249" s="37">
        <f t="shared" si="52"/>
        <v>2.0000000000000018E-2</v>
      </c>
      <c r="L249" s="37">
        <f t="shared" si="46"/>
        <v>9.4265346456723353E-3</v>
      </c>
      <c r="M249" s="41">
        <f t="shared" si="42"/>
        <v>0.75133404840158646</v>
      </c>
      <c r="N249" s="37">
        <f t="shared" si="53"/>
        <v>-0.13829787234042556</v>
      </c>
      <c r="O249" s="37">
        <f t="shared" si="47"/>
        <v>9.4265346456723353E-3</v>
      </c>
      <c r="P249" s="41">
        <f t="shared" si="43"/>
        <v>0.74368506859096684</v>
      </c>
      <c r="Q249" s="37">
        <f t="shared" si="54"/>
        <v>-6.4205457463884397E-2</v>
      </c>
      <c r="R249" s="37">
        <f t="shared" si="48"/>
        <v>9.4265346456723353E-3</v>
      </c>
      <c r="S249" s="41">
        <f t="shared" si="44"/>
        <v>0.67081756146390481</v>
      </c>
    </row>
    <row r="250" spans="1:19">
      <c r="A250" s="26">
        <v>40909</v>
      </c>
      <c r="B250" s="27">
        <v>1257.5999999999999</v>
      </c>
      <c r="C250" s="28">
        <v>17222.582999999999</v>
      </c>
      <c r="D250" s="28">
        <f>VLOOKUP(A250,Data!$A$2:$B$259,2,FALSE)</f>
        <v>752</v>
      </c>
      <c r="E250" s="37">
        <f t="shared" si="49"/>
        <v>0.32627865961199287</v>
      </c>
      <c r="F250" s="37">
        <f t="shared" si="50"/>
        <v>1.543075871606514E-2</v>
      </c>
      <c r="G250" s="41">
        <f t="shared" si="40"/>
        <v>0.41106092724933668</v>
      </c>
      <c r="H250" s="37">
        <f t="shared" si="51"/>
        <v>0.18524871355060024</v>
      </c>
      <c r="I250" s="37">
        <f t="shared" si="45"/>
        <v>1.543075871606514E-2</v>
      </c>
      <c r="J250" s="41">
        <f t="shared" si="41"/>
        <v>0.65176094179813726</v>
      </c>
      <c r="K250" s="37">
        <f t="shared" si="52"/>
        <v>9.0592334494773441E-2</v>
      </c>
      <c r="L250" s="37">
        <f t="shared" si="46"/>
        <v>1.543075871606514E-2</v>
      </c>
      <c r="M250" s="41">
        <f t="shared" si="42"/>
        <v>0.76018903979751429</v>
      </c>
      <c r="N250" s="37">
        <f t="shared" si="53"/>
        <v>2.0000000000000018E-2</v>
      </c>
      <c r="O250" s="37">
        <f t="shared" si="47"/>
        <v>1.543075871606514E-2</v>
      </c>
      <c r="P250" s="41">
        <f t="shared" si="43"/>
        <v>0.74999364717670558</v>
      </c>
      <c r="Q250" s="37">
        <f t="shared" si="54"/>
        <v>-0.13829787234042556</v>
      </c>
      <c r="R250" s="37">
        <f t="shared" si="48"/>
        <v>1.543075871606514E-2</v>
      </c>
      <c r="S250" s="41">
        <f t="shared" si="44"/>
        <v>0.67589177897475661</v>
      </c>
    </row>
    <row r="251" spans="1:19">
      <c r="A251" s="26">
        <v>41000</v>
      </c>
      <c r="B251" s="27">
        <v>1408.47</v>
      </c>
      <c r="C251" s="28">
        <v>17367.009999999998</v>
      </c>
      <c r="D251" s="28">
        <f>VLOOKUP(A251,Data!$A$2:$B$259,2,FALSE)</f>
        <v>774</v>
      </c>
      <c r="E251" s="37">
        <f t="shared" si="49"/>
        <v>0.26470588235294112</v>
      </c>
      <c r="F251" s="37">
        <f t="shared" si="50"/>
        <v>2.6380693108862374E-2</v>
      </c>
      <c r="G251" s="41">
        <f t="shared" si="40"/>
        <v>0.42619054940525769</v>
      </c>
      <c r="H251" s="37">
        <f t="shared" si="51"/>
        <v>0.32627865961199287</v>
      </c>
      <c r="I251" s="37">
        <f t="shared" si="45"/>
        <v>2.6380693108862374E-2</v>
      </c>
      <c r="J251" s="41">
        <f t="shared" si="41"/>
        <v>0.65669468344679083</v>
      </c>
      <c r="K251" s="37">
        <f t="shared" si="52"/>
        <v>0.18524871355060024</v>
      </c>
      <c r="L251" s="37">
        <f t="shared" si="46"/>
        <v>2.6380693108862374E-2</v>
      </c>
      <c r="M251" s="41">
        <f t="shared" si="42"/>
        <v>0.77440372546272296</v>
      </c>
      <c r="N251" s="37">
        <f t="shared" si="53"/>
        <v>9.0592334494773441E-2</v>
      </c>
      <c r="O251" s="37">
        <f t="shared" si="47"/>
        <v>2.6380693108862374E-2</v>
      </c>
      <c r="P251" s="41">
        <f t="shared" si="43"/>
        <v>0.77447334382834754</v>
      </c>
      <c r="Q251" s="37">
        <f t="shared" si="54"/>
        <v>2.0000000000000018E-2</v>
      </c>
      <c r="R251" s="37">
        <f t="shared" si="48"/>
        <v>2.6380693108862374E-2</v>
      </c>
      <c r="S251" s="41">
        <f t="shared" si="44"/>
        <v>0.69107934127326809</v>
      </c>
    </row>
    <row r="252" spans="1:19">
      <c r="A252" s="26">
        <v>41091</v>
      </c>
      <c r="B252" s="27">
        <v>1362.16</v>
      </c>
      <c r="C252" s="28">
        <v>17444.525000000001</v>
      </c>
      <c r="D252" s="28">
        <f>VLOOKUP(A252,Data!$A$2:$B$259,2,FALSE)</f>
        <v>873</v>
      </c>
      <c r="E252" s="37">
        <f t="shared" si="49"/>
        <v>0.39456869009584672</v>
      </c>
      <c r="F252" s="37">
        <f t="shared" si="50"/>
        <v>2.4033358391379211E-2</v>
      </c>
      <c r="G252" s="41">
        <f t="shared" si="40"/>
        <v>0.42079716930067257</v>
      </c>
      <c r="H252" s="37">
        <f t="shared" si="51"/>
        <v>0.26470588235294112</v>
      </c>
      <c r="I252" s="37">
        <f t="shared" si="45"/>
        <v>2.4033358391379211E-2</v>
      </c>
      <c r="J252" s="41">
        <f t="shared" si="41"/>
        <v>0.65111922429834779</v>
      </c>
      <c r="K252" s="37">
        <f t="shared" si="52"/>
        <v>0.32627865961199287</v>
      </c>
      <c r="L252" s="37">
        <f t="shared" si="46"/>
        <v>2.4033358391379211E-2</v>
      </c>
      <c r="M252" s="41">
        <f t="shared" si="42"/>
        <v>0.75605766315347456</v>
      </c>
      <c r="N252" s="37">
        <f t="shared" si="53"/>
        <v>0.18524871355060024</v>
      </c>
      <c r="O252" s="37">
        <f t="shared" si="47"/>
        <v>2.4033358391379211E-2</v>
      </c>
      <c r="P252" s="41">
        <f t="shared" si="43"/>
        <v>0.77190755280430667</v>
      </c>
      <c r="Q252" s="37">
        <f t="shared" si="54"/>
        <v>9.0592334494773441E-2</v>
      </c>
      <c r="R252" s="37">
        <f t="shared" si="48"/>
        <v>2.4033358391379211E-2</v>
      </c>
      <c r="S252" s="41">
        <f t="shared" si="44"/>
        <v>0.69853144325170025</v>
      </c>
    </row>
    <row r="253" spans="1:19">
      <c r="A253" s="26">
        <v>41183</v>
      </c>
      <c r="B253" s="27">
        <v>1440.67</v>
      </c>
      <c r="C253" s="28">
        <v>17469.650000000001</v>
      </c>
      <c r="D253" s="28">
        <f>VLOOKUP(A253,Data!$A$2:$B$259,2,FALSE)</f>
        <v>915</v>
      </c>
      <c r="E253" s="37">
        <f t="shared" si="49"/>
        <v>0.32416787264833569</v>
      </c>
      <c r="F253" s="37">
        <f t="shared" si="50"/>
        <v>2.5737123144880414E-2</v>
      </c>
      <c r="G253" s="41">
        <f t="shared" si="40"/>
        <v>0.42674154277741633</v>
      </c>
      <c r="H253" s="37">
        <f t="shared" si="51"/>
        <v>0.39456869009584672</v>
      </c>
      <c r="I253" s="37">
        <f t="shared" si="45"/>
        <v>2.5737123144880414E-2</v>
      </c>
      <c r="J253" s="41">
        <f t="shared" si="41"/>
        <v>0.63792497290078465</v>
      </c>
      <c r="K253" s="37">
        <f t="shared" si="52"/>
        <v>0.26470588235294112</v>
      </c>
      <c r="L253" s="37">
        <f t="shared" si="46"/>
        <v>2.5737123144880414E-2</v>
      </c>
      <c r="M253" s="41">
        <f t="shared" si="42"/>
        <v>0.75035267180816978</v>
      </c>
      <c r="N253" s="37">
        <f t="shared" si="53"/>
        <v>0.32627865961199287</v>
      </c>
      <c r="O253" s="37">
        <f t="shared" si="47"/>
        <v>2.5737123144880414E-2</v>
      </c>
      <c r="P253" s="41">
        <f t="shared" si="43"/>
        <v>0.75707733620821438</v>
      </c>
      <c r="Q253" s="37">
        <f t="shared" si="54"/>
        <v>0.18524871355060024</v>
      </c>
      <c r="R253" s="37">
        <f t="shared" si="48"/>
        <v>2.5737123144880414E-2</v>
      </c>
      <c r="S253" s="41">
        <f t="shared" si="44"/>
        <v>0.69972686485702806</v>
      </c>
    </row>
    <row r="254" spans="1:19">
      <c r="A254" s="26">
        <v>41275</v>
      </c>
      <c r="B254" s="27">
        <v>1426.19</v>
      </c>
      <c r="C254" s="28">
        <v>17489.851999999999</v>
      </c>
      <c r="D254" s="28">
        <f>VLOOKUP(A254,Data!$A$2:$B$259,2,FALSE)</f>
        <v>952</v>
      </c>
      <c r="E254" s="37">
        <f t="shared" si="49"/>
        <v>0.26595744680851063</v>
      </c>
      <c r="F254" s="37">
        <f t="shared" si="50"/>
        <v>1.5518520073324771E-2</v>
      </c>
      <c r="G254" s="41">
        <f t="shared" si="40"/>
        <v>0.41161356376186425</v>
      </c>
      <c r="H254" s="37">
        <f t="shared" si="51"/>
        <v>0.32416787264833569</v>
      </c>
      <c r="I254" s="37">
        <f t="shared" si="45"/>
        <v>1.5518520073324771E-2</v>
      </c>
      <c r="J254" s="41">
        <f t="shared" si="41"/>
        <v>0.61021539555268145</v>
      </c>
      <c r="K254" s="37">
        <f t="shared" si="52"/>
        <v>0.39456869009584672</v>
      </c>
      <c r="L254" s="37">
        <f t="shared" si="46"/>
        <v>1.5518520073324771E-2</v>
      </c>
      <c r="M254" s="41">
        <f t="shared" si="42"/>
        <v>0.70173589493532396</v>
      </c>
      <c r="N254" s="37">
        <f t="shared" si="53"/>
        <v>0.26470588235294112</v>
      </c>
      <c r="O254" s="37">
        <f t="shared" si="47"/>
        <v>1.5518520073324771E-2</v>
      </c>
      <c r="P254" s="41">
        <f t="shared" si="43"/>
        <v>0.72724724051992973</v>
      </c>
      <c r="Q254" s="37">
        <f t="shared" si="54"/>
        <v>0.32627865961199287</v>
      </c>
      <c r="R254" s="37">
        <f t="shared" si="48"/>
        <v>1.5518520073324771E-2</v>
      </c>
      <c r="S254" s="41">
        <f t="shared" si="44"/>
        <v>0.65818990733499549</v>
      </c>
    </row>
    <row r="255" spans="1:19">
      <c r="A255" s="26">
        <v>41365</v>
      </c>
      <c r="B255" s="27">
        <v>1569.19</v>
      </c>
      <c r="C255" s="28">
        <v>17662.400000000001</v>
      </c>
      <c r="D255" s="28">
        <f>VLOOKUP(A255,Data!$A$2:$B$259,2,FALSE)</f>
        <v>986</v>
      </c>
      <c r="E255" s="37">
        <f t="shared" si="49"/>
        <v>0.27390180878552961</v>
      </c>
      <c r="F255" s="37">
        <f t="shared" si="50"/>
        <v>1.7008684857094281E-2</v>
      </c>
      <c r="G255" s="41">
        <f t="shared" si="40"/>
        <v>0.39957154753716217</v>
      </c>
      <c r="H255" s="37">
        <f t="shared" si="51"/>
        <v>0.26595744680851063</v>
      </c>
      <c r="I255" s="37">
        <f t="shared" si="45"/>
        <v>1.7008684857094281E-2</v>
      </c>
      <c r="J255" s="41">
        <f t="shared" si="41"/>
        <v>0.59600441804703275</v>
      </c>
      <c r="K255" s="37">
        <f t="shared" si="52"/>
        <v>0.32416787264833569</v>
      </c>
      <c r="L255" s="37">
        <f t="shared" si="46"/>
        <v>1.7008684857094281E-2</v>
      </c>
      <c r="M255" s="41">
        <f t="shared" si="42"/>
        <v>0.67665474419557459</v>
      </c>
      <c r="N255" s="37">
        <f t="shared" si="53"/>
        <v>0.39456869009584672</v>
      </c>
      <c r="O255" s="37">
        <f t="shared" si="47"/>
        <v>1.7008684857094281E-2</v>
      </c>
      <c r="P255" s="41">
        <f t="shared" si="43"/>
        <v>0.68471181823450034</v>
      </c>
      <c r="Q255" s="37">
        <f t="shared" si="54"/>
        <v>0.26470588235294112</v>
      </c>
      <c r="R255" s="37">
        <f t="shared" si="48"/>
        <v>1.7008684857094281E-2</v>
      </c>
      <c r="S255" s="41">
        <f t="shared" si="44"/>
        <v>0.63510832656756766</v>
      </c>
    </row>
    <row r="256" spans="1:19">
      <c r="A256" s="26">
        <v>41456</v>
      </c>
      <c r="B256" s="27">
        <v>1606.28</v>
      </c>
      <c r="C256" s="28">
        <v>17709.670999999998</v>
      </c>
      <c r="D256" s="28">
        <f>VLOOKUP(A256,Data!$A$2:$B$259,2,FALSE)</f>
        <v>988</v>
      </c>
      <c r="E256" s="37">
        <f t="shared" si="49"/>
        <v>0.13172966781214202</v>
      </c>
      <c r="F256" s="37">
        <f t="shared" si="50"/>
        <v>1.5199382041070075E-2</v>
      </c>
      <c r="G256" s="41">
        <f t="shared" si="40"/>
        <v>0.39595206016250789</v>
      </c>
      <c r="H256" s="37">
        <f t="shared" si="51"/>
        <v>0.27390180878552961</v>
      </c>
      <c r="I256" s="37">
        <f t="shared" si="45"/>
        <v>1.5199382041070075E-2</v>
      </c>
      <c r="J256" s="41">
        <f t="shared" si="41"/>
        <v>0.57867649846137637</v>
      </c>
      <c r="K256" s="37">
        <f t="shared" si="52"/>
        <v>0.26595744680851063</v>
      </c>
      <c r="L256" s="37">
        <f t="shared" si="46"/>
        <v>1.5199382041070075E-2</v>
      </c>
      <c r="M256" s="41">
        <f t="shared" si="42"/>
        <v>0.66089579541965471</v>
      </c>
      <c r="N256" s="37">
        <f t="shared" si="53"/>
        <v>0.32416787264833569</v>
      </c>
      <c r="O256" s="37">
        <f t="shared" si="47"/>
        <v>1.5199382041070075E-2</v>
      </c>
      <c r="P256" s="41">
        <f t="shared" si="43"/>
        <v>0.65876742537367028</v>
      </c>
      <c r="Q256" s="37">
        <f t="shared" si="54"/>
        <v>0.39456869009584672</v>
      </c>
      <c r="R256" s="37">
        <f t="shared" si="48"/>
        <v>1.5199382041070075E-2</v>
      </c>
      <c r="S256" s="41">
        <f t="shared" si="44"/>
        <v>0.59419008729770073</v>
      </c>
    </row>
    <row r="257" spans="1:19">
      <c r="A257" s="26">
        <v>41548</v>
      </c>
      <c r="B257" s="27">
        <v>1681.55</v>
      </c>
      <c r="C257" s="28">
        <v>17860.45</v>
      </c>
      <c r="D257" s="28">
        <f>VLOOKUP(A257,Data!$A$2:$B$259,2,FALSE)</f>
        <v>1026</v>
      </c>
      <c r="E257" s="37">
        <f t="shared" si="49"/>
        <v>0.12131147540983611</v>
      </c>
      <c r="F257" s="37">
        <f t="shared" si="50"/>
        <v>2.2370224932955152E-2</v>
      </c>
      <c r="G257" s="41">
        <f t="shared" si="40"/>
        <v>0.39782837868244375</v>
      </c>
      <c r="H257" s="37">
        <f t="shared" si="51"/>
        <v>0.13172966781214202</v>
      </c>
      <c r="I257" s="37">
        <f t="shared" si="45"/>
        <v>2.2370224932955152E-2</v>
      </c>
      <c r="J257" s="41">
        <f t="shared" si="41"/>
        <v>0.57904159068235339</v>
      </c>
      <c r="K257" s="37">
        <f t="shared" si="52"/>
        <v>0.27390180878552961</v>
      </c>
      <c r="L257" s="37">
        <f t="shared" si="46"/>
        <v>2.2370224932955152E-2</v>
      </c>
      <c r="M257" s="41">
        <f t="shared" si="42"/>
        <v>0.65278013072626762</v>
      </c>
      <c r="N257" s="37">
        <f t="shared" si="53"/>
        <v>0.26595744680851063</v>
      </c>
      <c r="O257" s="37">
        <f t="shared" si="47"/>
        <v>2.2370224932955152E-2</v>
      </c>
      <c r="P257" s="41">
        <f t="shared" si="43"/>
        <v>0.65290303789441961</v>
      </c>
      <c r="Q257" s="37">
        <f t="shared" si="54"/>
        <v>0.32416787264833569</v>
      </c>
      <c r="R257" s="37">
        <f t="shared" si="48"/>
        <v>2.2370224932955152E-2</v>
      </c>
      <c r="S257" s="41">
        <f t="shared" si="44"/>
        <v>0.58340128765942545</v>
      </c>
    </row>
    <row r="258" spans="1:19">
      <c r="A258" s="26">
        <v>41640</v>
      </c>
      <c r="B258" s="27">
        <v>1848.36</v>
      </c>
      <c r="C258" s="28">
        <v>18016.147000000001</v>
      </c>
      <c r="D258" s="28">
        <f>VLOOKUP(A258,Data!$A$2:$B$259,2,FALSE)</f>
        <v>1027</v>
      </c>
      <c r="E258" s="37">
        <f t="shared" si="49"/>
        <v>7.8781512605041959E-2</v>
      </c>
      <c r="F258" s="37">
        <f t="shared" si="50"/>
        <v>3.0091449601746367E-2</v>
      </c>
      <c r="G258" s="41">
        <f t="shared" si="40"/>
        <v>0.39704668085218375</v>
      </c>
      <c r="H258" s="37">
        <f t="shared" si="51"/>
        <v>0.12131147540983611</v>
      </c>
      <c r="I258" s="37">
        <f t="shared" si="45"/>
        <v>3.0091449601746367E-2</v>
      </c>
      <c r="J258" s="41">
        <f t="shared" si="41"/>
        <v>0.57862788081505734</v>
      </c>
      <c r="K258" s="37">
        <f t="shared" si="52"/>
        <v>0.13172966781214202</v>
      </c>
      <c r="L258" s="37">
        <f t="shared" si="46"/>
        <v>3.0091449601746367E-2</v>
      </c>
      <c r="M258" s="41">
        <f t="shared" si="42"/>
        <v>0.65390790910169705</v>
      </c>
      <c r="N258" s="37">
        <f t="shared" si="53"/>
        <v>0.27390180878552961</v>
      </c>
      <c r="O258" s="37">
        <f t="shared" si="47"/>
        <v>3.0091449601746367E-2</v>
      </c>
      <c r="P258" s="41">
        <f t="shared" si="43"/>
        <v>0.65309789591770195</v>
      </c>
      <c r="Q258" s="37">
        <f t="shared" si="54"/>
        <v>0.26595744680851063</v>
      </c>
      <c r="R258" s="37">
        <f t="shared" si="48"/>
        <v>3.0091449601746367E-2</v>
      </c>
      <c r="S258" s="41">
        <f t="shared" si="44"/>
        <v>0.58207745892848683</v>
      </c>
    </row>
    <row r="259" spans="1:19">
      <c r="A259" s="26">
        <v>41730</v>
      </c>
      <c r="B259" s="27">
        <v>1872.34</v>
      </c>
      <c r="C259" s="28">
        <v>17953.973999999998</v>
      </c>
      <c r="D259" s="28">
        <f>VLOOKUP(A259,Data!$A$2:$B$259,2,FALSE)</f>
        <v>1039</v>
      </c>
      <c r="E259" s="37">
        <f t="shared" si="49"/>
        <v>5.3752535496957465E-2</v>
      </c>
      <c r="F259" s="37">
        <f t="shared" si="50"/>
        <v>1.6508175559380112E-2</v>
      </c>
      <c r="G259" s="41">
        <f t="shared" si="40"/>
        <v>0.38680005540273804</v>
      </c>
      <c r="H259" s="37">
        <f t="shared" si="51"/>
        <v>7.8781512605041959E-2</v>
      </c>
      <c r="I259" s="37">
        <f t="shared" si="45"/>
        <v>1.6508175559380112E-2</v>
      </c>
      <c r="J259" s="41">
        <f t="shared" si="41"/>
        <v>0.57381301267020146</v>
      </c>
      <c r="K259" s="37">
        <f t="shared" si="52"/>
        <v>0.12131147540983611</v>
      </c>
      <c r="L259" s="37">
        <f t="shared" si="46"/>
        <v>1.6508175559380112E-2</v>
      </c>
      <c r="M259" s="41">
        <f t="shared" si="42"/>
        <v>0.64574733922508976</v>
      </c>
      <c r="N259" s="37">
        <f t="shared" si="53"/>
        <v>0.13172966781214202</v>
      </c>
      <c r="O259" s="37">
        <f t="shared" si="47"/>
        <v>1.6508175559380112E-2</v>
      </c>
      <c r="P259" s="41">
        <f t="shared" si="43"/>
        <v>0.64781862645985899</v>
      </c>
      <c r="Q259" s="37">
        <f t="shared" si="54"/>
        <v>0.27390180878552961</v>
      </c>
      <c r="R259" s="37">
        <f t="shared" si="48"/>
        <v>1.6508175559380112E-2</v>
      </c>
      <c r="S259" s="41">
        <f t="shared" si="44"/>
        <v>0.56619836972861048</v>
      </c>
    </row>
    <row r="260" spans="1:19">
      <c r="A260" s="26">
        <v>41821</v>
      </c>
      <c r="B260" s="27">
        <v>1960.23</v>
      </c>
      <c r="C260" s="28">
        <v>18185.911</v>
      </c>
      <c r="D260" s="28">
        <f>VLOOKUP(A260,Data!$A$2:$B$259,2,FALSE)</f>
        <v>1067</v>
      </c>
      <c r="E260" s="37">
        <f t="shared" si="49"/>
        <v>7.9959514170040435E-2</v>
      </c>
      <c r="F260" s="37">
        <f t="shared" si="50"/>
        <v>2.6891521587272926E-2</v>
      </c>
      <c r="G260" s="41">
        <f t="shared" si="40"/>
        <v>0.37786984676552876</v>
      </c>
      <c r="H260" s="37">
        <f t="shared" si="51"/>
        <v>5.3752535496957465E-2</v>
      </c>
      <c r="I260" s="37">
        <f t="shared" si="45"/>
        <v>2.6891521587272926E-2</v>
      </c>
      <c r="J260" s="41">
        <f t="shared" si="41"/>
        <v>0.57138949087854418</v>
      </c>
      <c r="K260" s="37">
        <f t="shared" si="52"/>
        <v>7.8781512605041959E-2</v>
      </c>
      <c r="L260" s="37">
        <f t="shared" si="46"/>
        <v>2.6891521587272926E-2</v>
      </c>
      <c r="M260" s="41">
        <f t="shared" si="42"/>
        <v>0.64783179752345887</v>
      </c>
      <c r="N260" s="37">
        <f t="shared" si="53"/>
        <v>0.12131147540983611</v>
      </c>
      <c r="O260" s="37">
        <f t="shared" si="47"/>
        <v>2.6891521587272926E-2</v>
      </c>
      <c r="P260" s="41">
        <f t="shared" si="43"/>
        <v>0.64750184081959949</v>
      </c>
      <c r="Q260" s="37">
        <f t="shared" si="54"/>
        <v>0.13172966781214202</v>
      </c>
      <c r="R260" s="37">
        <f t="shared" si="48"/>
        <v>2.6891521587272926E-2</v>
      </c>
      <c r="S260" s="41">
        <f t="shared" si="44"/>
        <v>0.5684990524260638</v>
      </c>
    </row>
    <row r="261" spans="1:19">
      <c r="A261" s="26">
        <v>41913</v>
      </c>
      <c r="B261" s="27">
        <v>1972.29</v>
      </c>
      <c r="C261" s="28">
        <v>18406.940999999999</v>
      </c>
      <c r="D261" s="28">
        <f>VLOOKUP(A261,Data!$A$2:$B$259,2,FALSE)</f>
        <v>1075</v>
      </c>
      <c r="E261" s="37">
        <f t="shared" si="49"/>
        <v>4.7758284600389889E-2</v>
      </c>
      <c r="F261" s="37">
        <f t="shared" si="50"/>
        <v>3.059782928201682E-2</v>
      </c>
      <c r="G261" s="41">
        <f t="shared" si="40"/>
        <v>0.37578338356091961</v>
      </c>
      <c r="H261" s="37">
        <f t="shared" si="51"/>
        <v>7.9959514170040435E-2</v>
      </c>
      <c r="I261" s="37">
        <f t="shared" si="45"/>
        <v>3.059782928201682E-2</v>
      </c>
      <c r="J261" s="41">
        <f t="shared" si="41"/>
        <v>0.56743680793419871</v>
      </c>
      <c r="K261" s="37">
        <f t="shared" si="52"/>
        <v>5.3752535496957465E-2</v>
      </c>
      <c r="L261" s="37">
        <f t="shared" si="46"/>
        <v>3.059782928201682E-2</v>
      </c>
      <c r="M261" s="41">
        <f t="shared" si="42"/>
        <v>0.64681773306978485</v>
      </c>
      <c r="N261" s="37">
        <f t="shared" si="53"/>
        <v>7.8781512605041959E-2</v>
      </c>
      <c r="O261" s="37">
        <f t="shared" si="47"/>
        <v>3.059782928201682E-2</v>
      </c>
      <c r="P261" s="41">
        <f t="shared" si="43"/>
        <v>0.64994172868691846</v>
      </c>
      <c r="Q261" s="37">
        <f t="shared" si="54"/>
        <v>0.12131147540983611</v>
      </c>
      <c r="R261" s="37">
        <f t="shared" si="48"/>
        <v>3.059782928201682E-2</v>
      </c>
      <c r="S261" s="41">
        <f t="shared" si="44"/>
        <v>0.56842158691138589</v>
      </c>
    </row>
    <row r="262" spans="1:19">
      <c r="A262" s="26">
        <v>42005</v>
      </c>
      <c r="B262" s="27">
        <v>2058.9</v>
      </c>
      <c r="C262" s="28">
        <v>18500.030999999999</v>
      </c>
      <c r="D262" s="28">
        <f>VLOOKUP(A262,Data!$A$2:$B$259,2,FALSE)</f>
        <v>1083</v>
      </c>
      <c r="E262" s="37">
        <f t="shared" si="49"/>
        <v>5.4527750730282376E-2</v>
      </c>
      <c r="F262" s="37">
        <f t="shared" si="50"/>
        <v>2.6858351011456394E-2</v>
      </c>
      <c r="G262" s="41">
        <f t="shared" si="40"/>
        <v>0.3743971472896801</v>
      </c>
      <c r="H262" s="37">
        <f t="shared" si="51"/>
        <v>4.7758284600389889E-2</v>
      </c>
      <c r="I262" s="37">
        <f t="shared" si="45"/>
        <v>2.6858351011456394E-2</v>
      </c>
      <c r="J262" s="41">
        <f t="shared" si="41"/>
        <v>0.56654734195522349</v>
      </c>
      <c r="K262" s="37">
        <f t="shared" si="52"/>
        <v>7.9959514170040435E-2</v>
      </c>
      <c r="L262" s="37">
        <f t="shared" si="46"/>
        <v>2.6858351011456394E-2</v>
      </c>
      <c r="M262" s="41">
        <f t="shared" si="42"/>
        <v>0.64362295527771951</v>
      </c>
      <c r="N262" s="37">
        <f t="shared" si="53"/>
        <v>5.3752535496957465E-2</v>
      </c>
      <c r="O262" s="37">
        <f t="shared" si="47"/>
        <v>2.6858351011456394E-2</v>
      </c>
      <c r="P262" s="41">
        <f t="shared" si="43"/>
        <v>0.64770046935575698</v>
      </c>
      <c r="Q262" s="37">
        <f t="shared" si="54"/>
        <v>7.8781512605041959E-2</v>
      </c>
      <c r="R262" s="37">
        <f t="shared" si="48"/>
        <v>2.6858351011456394E-2</v>
      </c>
      <c r="S262" s="41">
        <f t="shared" si="44"/>
        <v>0.56760856738484389</v>
      </c>
    </row>
    <row r="263" spans="1:19">
      <c r="A263" s="26">
        <v>42095</v>
      </c>
      <c r="B263" s="27">
        <v>2067.89</v>
      </c>
      <c r="C263" s="28">
        <v>18666.620999999999</v>
      </c>
      <c r="D263" s="28">
        <f>VLOOKUP(A263,Data!$A$2:$B$259,2,FALSE)</f>
        <v>1272</v>
      </c>
      <c r="E263" s="37">
        <f t="shared" si="49"/>
        <v>0.22425409047160727</v>
      </c>
      <c r="F263" s="37">
        <f t="shared" si="50"/>
        <v>3.9692994988184793E-2</v>
      </c>
      <c r="G263" s="41">
        <f t="shared" si="40"/>
        <v>0.39055082342736119</v>
      </c>
      <c r="H263" s="37">
        <f t="shared" si="51"/>
        <v>5.4527750730282376E-2</v>
      </c>
      <c r="I263" s="37">
        <f t="shared" si="45"/>
        <v>3.9692994988184793E-2</v>
      </c>
      <c r="J263" s="41">
        <f t="shared" si="41"/>
        <v>0.56461024307423791</v>
      </c>
      <c r="K263" s="37">
        <f t="shared" si="52"/>
        <v>4.7758284600389889E-2</v>
      </c>
      <c r="L263" s="37">
        <f t="shared" si="46"/>
        <v>3.9692994988184793E-2</v>
      </c>
      <c r="M263" s="41">
        <f t="shared" si="42"/>
        <v>0.63965456131281384</v>
      </c>
      <c r="N263" s="37">
        <f t="shared" si="53"/>
        <v>7.9959514170040435E-2</v>
      </c>
      <c r="O263" s="37">
        <f t="shared" si="47"/>
        <v>3.9692994988184793E-2</v>
      </c>
      <c r="P263" s="41">
        <f t="shared" si="43"/>
        <v>0.64351549047845136</v>
      </c>
      <c r="Q263" s="37">
        <f t="shared" si="54"/>
        <v>5.3752535496957465E-2</v>
      </c>
      <c r="R263" s="37">
        <f t="shared" si="48"/>
        <v>3.9692994988184793E-2</v>
      </c>
      <c r="S263" s="41">
        <f t="shared" si="44"/>
        <v>0.56255022674121258</v>
      </c>
    </row>
    <row r="264" spans="1:19">
      <c r="A264" s="26">
        <v>42186</v>
      </c>
      <c r="B264" s="27">
        <v>2063.11</v>
      </c>
      <c r="C264" s="28">
        <v>18782.242999999999</v>
      </c>
      <c r="D264" s="28">
        <f>VLOOKUP(A264,Data!$A$2:$B$259,2,FALSE)</f>
        <v>1150</v>
      </c>
      <c r="E264" s="37">
        <f t="shared" si="49"/>
        <v>7.7788191190253153E-2</v>
      </c>
      <c r="F264" s="37">
        <f t="shared" si="50"/>
        <v>3.2790878609270546E-2</v>
      </c>
      <c r="G264" s="41">
        <f t="shared" si="40"/>
        <v>0.39545812435259348</v>
      </c>
      <c r="H264" s="37">
        <f t="shared" si="51"/>
        <v>0.22425409047160727</v>
      </c>
      <c r="I264" s="37">
        <f t="shared" si="45"/>
        <v>3.2790878609270546E-2</v>
      </c>
      <c r="J264" s="41">
        <f t="shared" si="41"/>
        <v>0.57360176701768273</v>
      </c>
      <c r="K264" s="37">
        <f t="shared" si="52"/>
        <v>5.4527750730282376E-2</v>
      </c>
      <c r="L264" s="37">
        <f t="shared" si="46"/>
        <v>3.2790878609270546E-2</v>
      </c>
      <c r="M264" s="41">
        <f t="shared" si="42"/>
        <v>0.64153133631997994</v>
      </c>
      <c r="N264" s="37">
        <f t="shared" si="53"/>
        <v>4.7758284600389889E-2</v>
      </c>
      <c r="O264" s="37">
        <f t="shared" si="47"/>
        <v>3.2790878609270546E-2</v>
      </c>
      <c r="P264" s="41">
        <f t="shared" si="43"/>
        <v>0.64396661642896136</v>
      </c>
      <c r="Q264" s="37">
        <f t="shared" si="54"/>
        <v>7.9959514170040435E-2</v>
      </c>
      <c r="R264" s="37">
        <f t="shared" si="48"/>
        <v>3.2790878609270546E-2</v>
      </c>
      <c r="S264" s="41">
        <f t="shared" si="44"/>
        <v>0.55864923906892849</v>
      </c>
    </row>
    <row r="265" spans="1:19">
      <c r="A265" s="26">
        <v>42278</v>
      </c>
      <c r="B265" s="27">
        <v>1920.03</v>
      </c>
      <c r="C265" s="28">
        <v>18857.418000000001</v>
      </c>
      <c r="D265" s="28">
        <f>VLOOKUP(A265,Data!$A$2:$B$259,2,FALSE)</f>
        <v>1205</v>
      </c>
      <c r="E265" s="37">
        <f t="shared" si="49"/>
        <v>0.12093023255813962</v>
      </c>
      <c r="F265" s="37">
        <f t="shared" si="50"/>
        <v>2.4473213664345517E-2</v>
      </c>
      <c r="G265" s="41">
        <f t="shared" si="40"/>
        <v>0.39386813347445965</v>
      </c>
      <c r="H265" s="37">
        <f t="shared" si="51"/>
        <v>7.7788191190253153E-2</v>
      </c>
      <c r="I265" s="37">
        <f t="shared" si="45"/>
        <v>2.4473213664345517E-2</v>
      </c>
      <c r="J265" s="41">
        <f t="shared" si="41"/>
        <v>0.57733876675667173</v>
      </c>
      <c r="K265" s="37">
        <f t="shared" si="52"/>
        <v>0.22425409047160727</v>
      </c>
      <c r="L265" s="37">
        <f t="shared" si="46"/>
        <v>2.4473213664345517E-2</v>
      </c>
      <c r="M265" s="41">
        <f t="shared" si="42"/>
        <v>0.64159107531283377</v>
      </c>
      <c r="N265" s="37">
        <f t="shared" si="53"/>
        <v>5.4527750730282376E-2</v>
      </c>
      <c r="O265" s="37">
        <f t="shared" si="47"/>
        <v>2.4473213664345517E-2</v>
      </c>
      <c r="P265" s="41">
        <f t="shared" si="43"/>
        <v>0.64500707813037339</v>
      </c>
      <c r="Q265" s="37">
        <f t="shared" si="54"/>
        <v>4.7758284600389889E-2</v>
      </c>
      <c r="R265" s="37">
        <f t="shared" si="48"/>
        <v>2.4473213664345517E-2</v>
      </c>
      <c r="S265" s="41">
        <f t="shared" si="44"/>
        <v>0.55768026725817388</v>
      </c>
    </row>
    <row r="266" spans="1:19">
      <c r="A266" s="26">
        <v>42370</v>
      </c>
      <c r="B266" s="27">
        <v>2043.94</v>
      </c>
      <c r="C266" s="28">
        <v>18892.205999999998</v>
      </c>
      <c r="D266" s="28">
        <f>VLOOKUP(A266,Data!$A$2:$B$259,2,FALSE)</f>
        <v>1154</v>
      </c>
      <c r="E266" s="37">
        <f t="shared" si="49"/>
        <v>6.5558633425669477E-2</v>
      </c>
      <c r="F266" s="37">
        <f t="shared" si="50"/>
        <v>2.1198613126648169E-2</v>
      </c>
      <c r="G266" s="41">
        <f t="shared" si="40"/>
        <v>0.39340478672600376</v>
      </c>
      <c r="H266" s="37">
        <f t="shared" si="51"/>
        <v>0.12093023255813962</v>
      </c>
      <c r="I266" s="37">
        <f t="shared" si="45"/>
        <v>2.1198613126648169E-2</v>
      </c>
      <c r="J266" s="41">
        <f t="shared" si="41"/>
        <v>0.57535529559205267</v>
      </c>
      <c r="K266" s="37">
        <f t="shared" si="52"/>
        <v>7.7788191190253153E-2</v>
      </c>
      <c r="L266" s="37">
        <f t="shared" si="46"/>
        <v>2.1198613126648169E-2</v>
      </c>
      <c r="M266" s="41">
        <f t="shared" si="42"/>
        <v>0.64434190965305338</v>
      </c>
      <c r="N266" s="37">
        <f t="shared" si="53"/>
        <v>0.22425409047160727</v>
      </c>
      <c r="O266" s="37">
        <f t="shared" si="47"/>
        <v>2.1198613126648169E-2</v>
      </c>
      <c r="P266" s="41">
        <f t="shared" si="43"/>
        <v>0.64113562737237839</v>
      </c>
      <c r="Q266" s="37">
        <f t="shared" si="54"/>
        <v>5.4527750730282376E-2</v>
      </c>
      <c r="R266" s="37">
        <f t="shared" si="48"/>
        <v>2.1198613126648169E-2</v>
      </c>
      <c r="S266" s="41">
        <f t="shared" si="44"/>
        <v>0.55668593900413788</v>
      </c>
    </row>
    <row r="267" spans="1:19">
      <c r="A267" s="26">
        <v>42461</v>
      </c>
      <c r="B267" s="27">
        <v>2059.7399999999998</v>
      </c>
      <c r="C267" s="28">
        <v>19001.689999999999</v>
      </c>
      <c r="D267" s="28">
        <f>VLOOKUP(A267,Data!$A$2:$B$259,2,FALSE)</f>
        <v>1191</v>
      </c>
      <c r="E267" s="37">
        <f t="shared" si="49"/>
        <v>-6.3679245283018826E-2</v>
      </c>
      <c r="F267" s="37">
        <f t="shared" si="50"/>
        <v>1.7950168913805964E-2</v>
      </c>
      <c r="G267" s="41">
        <f t="shared" si="40"/>
        <v>0.39189987759025913</v>
      </c>
      <c r="H267" s="37">
        <f t="shared" si="51"/>
        <v>6.5558633425669477E-2</v>
      </c>
      <c r="I267" s="37">
        <f t="shared" si="45"/>
        <v>1.7950168913805964E-2</v>
      </c>
      <c r="J267" s="41">
        <f t="shared" si="41"/>
        <v>0.57426597693282089</v>
      </c>
      <c r="K267" s="37">
        <f t="shared" si="52"/>
        <v>0.12093023255813962</v>
      </c>
      <c r="L267" s="37">
        <f t="shared" si="46"/>
        <v>1.7950168913805964E-2</v>
      </c>
      <c r="M267" s="41">
        <f t="shared" si="42"/>
        <v>0.64018170397107055</v>
      </c>
      <c r="N267" s="37">
        <f t="shared" si="53"/>
        <v>7.7788191190253153E-2</v>
      </c>
      <c r="O267" s="37">
        <f t="shared" si="47"/>
        <v>1.7950168913805964E-2</v>
      </c>
      <c r="P267" s="41">
        <f t="shared" si="43"/>
        <v>0.64067708095408649</v>
      </c>
      <c r="Q267" s="37">
        <f t="shared" si="54"/>
        <v>0.22425409047160727</v>
      </c>
      <c r="R267" s="37">
        <f t="shared" si="48"/>
        <v>1.7950168913805964E-2</v>
      </c>
      <c r="S267" s="41">
        <f t="shared" si="44"/>
        <v>0.548422297698831</v>
      </c>
    </row>
    <row r="268" spans="1:19">
      <c r="A268" s="26">
        <v>42552</v>
      </c>
      <c r="B268" s="27">
        <v>2098.86</v>
      </c>
      <c r="C268" s="28">
        <v>19062.708999999999</v>
      </c>
      <c r="D268" s="28">
        <f>VLOOKUP(A268,Data!$A$2:$B$259,2,FALSE)</f>
        <v>1234</v>
      </c>
      <c r="E268" s="37">
        <f t="shared" si="49"/>
        <v>7.3043478260869543E-2</v>
      </c>
      <c r="F268" s="37">
        <f t="shared" si="50"/>
        <v>1.4932508327147209E-2</v>
      </c>
      <c r="G268" s="41">
        <f t="shared" si="40"/>
        <v>0.40151878951873232</v>
      </c>
      <c r="H268" s="37">
        <f t="shared" si="51"/>
        <v>-6.3679245283018826E-2</v>
      </c>
      <c r="I268" s="37">
        <f t="shared" si="45"/>
        <v>1.4932508327147209E-2</v>
      </c>
      <c r="J268" s="41">
        <f t="shared" si="41"/>
        <v>0.57552328014050425</v>
      </c>
      <c r="K268" s="37">
        <f t="shared" si="52"/>
        <v>6.5558633425669477E-2</v>
      </c>
      <c r="L268" s="37">
        <f t="shared" si="46"/>
        <v>1.4932508327147209E-2</v>
      </c>
      <c r="M268" s="41">
        <f t="shared" si="42"/>
        <v>0.63897032578540691</v>
      </c>
      <c r="N268" s="37">
        <f t="shared" si="53"/>
        <v>0.12093023255813962</v>
      </c>
      <c r="O268" s="37">
        <f t="shared" si="47"/>
        <v>1.4932508327147209E-2</v>
      </c>
      <c r="P268" s="41">
        <f t="shared" si="43"/>
        <v>0.63450955168527745</v>
      </c>
      <c r="Q268" s="37">
        <f t="shared" si="54"/>
        <v>7.7788191190253153E-2</v>
      </c>
      <c r="R268" s="37">
        <f t="shared" si="48"/>
        <v>1.4932508327147209E-2</v>
      </c>
      <c r="S268" s="41">
        <f t="shared" si="44"/>
        <v>0.54669849498437961</v>
      </c>
    </row>
    <row r="269" spans="1:19">
      <c r="A269" s="26">
        <v>42644</v>
      </c>
      <c r="B269" s="27">
        <v>2168.27</v>
      </c>
      <c r="C269" s="28">
        <v>19197.937999999998</v>
      </c>
      <c r="D269" s="28">
        <f>VLOOKUP(A269,Data!$A$2:$B$259,2,FALSE)</f>
        <v>1244</v>
      </c>
      <c r="E269" s="37">
        <f t="shared" si="49"/>
        <v>3.2365145228215875E-2</v>
      </c>
      <c r="F269" s="37">
        <f t="shared" si="50"/>
        <v>1.8057615310855146E-2</v>
      </c>
      <c r="G269" s="41">
        <f t="shared" si="40"/>
        <v>0.42623690910300643</v>
      </c>
      <c r="H269" s="37">
        <f t="shared" si="51"/>
        <v>7.3043478260869543E-2</v>
      </c>
      <c r="I269" s="37">
        <f t="shared" si="45"/>
        <v>1.8057615310855146E-2</v>
      </c>
      <c r="J269" s="41">
        <f t="shared" si="41"/>
        <v>0.5865520669689519</v>
      </c>
      <c r="K269" s="37">
        <f t="shared" si="52"/>
        <v>-6.3679245283018826E-2</v>
      </c>
      <c r="L269" s="37">
        <f t="shared" si="46"/>
        <v>1.8057615310855146E-2</v>
      </c>
      <c r="M269" s="41">
        <f t="shared" si="42"/>
        <v>0.63918917713275947</v>
      </c>
      <c r="N269" s="37">
        <f t="shared" si="53"/>
        <v>6.5558633425669477E-2</v>
      </c>
      <c r="O269" s="37">
        <f t="shared" si="47"/>
        <v>1.8057615310855146E-2</v>
      </c>
      <c r="P269" s="41">
        <f t="shared" si="43"/>
        <v>0.63438121407882442</v>
      </c>
      <c r="Q269" s="37">
        <f t="shared" si="54"/>
        <v>0.12093023255813962</v>
      </c>
      <c r="R269" s="37">
        <f t="shared" si="48"/>
        <v>1.8057615310855146E-2</v>
      </c>
      <c r="S269" s="41">
        <f t="shared" si="44"/>
        <v>0.54278571437797984</v>
      </c>
    </row>
    <row r="270" spans="1:19">
      <c r="A270" s="26">
        <v>42736</v>
      </c>
      <c r="B270" s="27">
        <v>2238.83</v>
      </c>
      <c r="C270" s="28">
        <v>19304.351999999999</v>
      </c>
      <c r="D270" s="28">
        <f>VLOOKUP(A270,Data!$A$2:$B$259,2,FALSE)</f>
        <v>1270</v>
      </c>
      <c r="E270" s="37">
        <f t="shared" si="49"/>
        <v>0.10051993067590992</v>
      </c>
      <c r="F270" s="37">
        <f t="shared" si="50"/>
        <v>2.1815663030564147E-2</v>
      </c>
      <c r="G270" s="41">
        <f t="shared" si="40"/>
        <v>0.44762365004450239</v>
      </c>
      <c r="H270" s="37">
        <f t="shared" si="51"/>
        <v>3.2365145228215875E-2</v>
      </c>
      <c r="I270" s="37">
        <f t="shared" si="45"/>
        <v>2.1815663030564147E-2</v>
      </c>
      <c r="J270" s="41">
        <f t="shared" si="41"/>
        <v>0.60377730141227182</v>
      </c>
      <c r="K270" s="37">
        <f t="shared" si="52"/>
        <v>7.3043478260869543E-2</v>
      </c>
      <c r="L270" s="37">
        <f t="shared" si="46"/>
        <v>2.1815663030564147E-2</v>
      </c>
      <c r="M270" s="41">
        <f t="shared" si="42"/>
        <v>0.64592597977043631</v>
      </c>
      <c r="N270" s="37">
        <f t="shared" si="53"/>
        <v>-6.3679245283018826E-2</v>
      </c>
      <c r="O270" s="37">
        <f t="shared" si="47"/>
        <v>2.1815663030564147E-2</v>
      </c>
      <c r="P270" s="41">
        <f t="shared" si="43"/>
        <v>0.63145811815275343</v>
      </c>
      <c r="Q270" s="37">
        <f t="shared" si="54"/>
        <v>6.5558633425669477E-2</v>
      </c>
      <c r="R270" s="37">
        <f t="shared" si="48"/>
        <v>2.1815663030564147E-2</v>
      </c>
      <c r="S270" s="41">
        <f t="shared" si="44"/>
        <v>0.54307844984822895</v>
      </c>
    </row>
    <row r="271" spans="1:19">
      <c r="A271" s="26">
        <v>42826</v>
      </c>
      <c r="B271" s="27">
        <v>2362.7199999999998</v>
      </c>
      <c r="C271" s="28">
        <v>19398.343000000001</v>
      </c>
      <c r="D271" s="28">
        <f>VLOOKUP(A271,Data!$A$2:$B$259,2,FALSE)</f>
        <v>1271</v>
      </c>
      <c r="E271" s="37">
        <f t="shared" si="49"/>
        <v>6.7170445004198109E-2</v>
      </c>
      <c r="F271" s="37">
        <f t="shared" si="50"/>
        <v>2.0874616941966906E-2</v>
      </c>
      <c r="G271" s="41">
        <f t="shared" si="40"/>
        <v>0.47396642327303079</v>
      </c>
      <c r="H271" s="37">
        <f t="shared" si="51"/>
        <v>0.10051993067590992</v>
      </c>
      <c r="I271" s="37">
        <f t="shared" si="45"/>
        <v>2.0874616941966906E-2</v>
      </c>
      <c r="J271" s="41">
        <f t="shared" si="41"/>
        <v>0.63360938974481795</v>
      </c>
      <c r="K271" s="37">
        <f t="shared" si="52"/>
        <v>3.2365145228215875E-2</v>
      </c>
      <c r="L271" s="37">
        <f t="shared" si="46"/>
        <v>2.0874616941966906E-2</v>
      </c>
      <c r="M271" s="41">
        <f t="shared" si="42"/>
        <v>0.66928637123770829</v>
      </c>
      <c r="N271" s="37">
        <f t="shared" si="53"/>
        <v>7.3043478260869543E-2</v>
      </c>
      <c r="O271" s="37">
        <f t="shared" si="47"/>
        <v>2.0874616941966906E-2</v>
      </c>
      <c r="P271" s="41">
        <f t="shared" si="43"/>
        <v>0.64082445477428407</v>
      </c>
      <c r="Q271" s="37">
        <f t="shared" si="54"/>
        <v>-6.3679245283018826E-2</v>
      </c>
      <c r="R271" s="37">
        <f t="shared" si="48"/>
        <v>2.0874616941966906E-2</v>
      </c>
      <c r="S271" s="41">
        <f t="shared" si="44"/>
        <v>0.54072996553392683</v>
      </c>
    </row>
    <row r="272" spans="1:19">
      <c r="A272" s="26">
        <v>42917</v>
      </c>
      <c r="B272" s="27">
        <v>2423.41</v>
      </c>
      <c r="C272" s="28">
        <v>19506.949000000001</v>
      </c>
      <c r="D272" s="28">
        <f>VLOOKUP(A272,Data!$A$2:$B$259,2,FALSE)</f>
        <v>1283</v>
      </c>
      <c r="E272" s="37">
        <f t="shared" si="49"/>
        <v>3.9708265802268938E-2</v>
      </c>
      <c r="F272" s="37">
        <f t="shared" si="50"/>
        <v>2.3304137937582903E-2</v>
      </c>
      <c r="G272" s="41">
        <f t="shared" si="40"/>
        <v>0.48139741411192766</v>
      </c>
      <c r="H272" s="37">
        <f t="shared" si="51"/>
        <v>6.7170445004198109E-2</v>
      </c>
      <c r="I272" s="37">
        <f t="shared" si="45"/>
        <v>2.3304137937582903E-2</v>
      </c>
      <c r="J272" s="41">
        <f t="shared" si="41"/>
        <v>0.64414384751587894</v>
      </c>
      <c r="K272" s="37">
        <f t="shared" si="52"/>
        <v>0.10051993067590992</v>
      </c>
      <c r="L272" s="37">
        <f t="shared" si="46"/>
        <v>2.3304137937582903E-2</v>
      </c>
      <c r="M272" s="41">
        <f t="shared" si="42"/>
        <v>0.68127842129399374</v>
      </c>
      <c r="N272" s="37">
        <f t="shared" si="53"/>
        <v>3.2365145228215875E-2</v>
      </c>
      <c r="O272" s="37">
        <f t="shared" si="47"/>
        <v>2.3304137937582903E-2</v>
      </c>
      <c r="P272" s="41">
        <f t="shared" si="43"/>
        <v>0.64775841378287435</v>
      </c>
      <c r="Q272" s="37">
        <f t="shared" si="54"/>
        <v>7.3043478260869543E-2</v>
      </c>
      <c r="R272" s="37">
        <f t="shared" si="48"/>
        <v>2.3304137937582903E-2</v>
      </c>
      <c r="S272" s="41">
        <f t="shared" si="44"/>
        <v>0.54342969698392285</v>
      </c>
    </row>
    <row r="273" spans="1:19">
      <c r="A273" s="26">
        <v>43009</v>
      </c>
      <c r="B273" s="27">
        <v>2519.36</v>
      </c>
      <c r="C273" s="28">
        <v>19660.766</v>
      </c>
      <c r="D273" s="28">
        <f>VLOOKUP(A273,Data!$A$2:$B$259,2,FALSE)</f>
        <v>1322</v>
      </c>
      <c r="E273" s="37">
        <f t="shared" si="49"/>
        <v>6.2700964630225009E-2</v>
      </c>
      <c r="F273" s="37">
        <f t="shared" si="50"/>
        <v>2.4108214121745908E-2</v>
      </c>
      <c r="G273" s="41">
        <f t="shared" si="40"/>
        <v>0.49509439545541201</v>
      </c>
      <c r="H273" s="37">
        <f t="shared" si="51"/>
        <v>3.9708265802268938E-2</v>
      </c>
      <c r="I273" s="37">
        <f t="shared" si="45"/>
        <v>2.4108214121745908E-2</v>
      </c>
      <c r="J273" s="41">
        <f t="shared" si="41"/>
        <v>0.65905360561022408</v>
      </c>
      <c r="K273" s="37">
        <f t="shared" si="52"/>
        <v>6.7170445004198109E-2</v>
      </c>
      <c r="L273" s="37">
        <f t="shared" si="46"/>
        <v>2.4108214121745908E-2</v>
      </c>
      <c r="M273" s="41">
        <f t="shared" si="42"/>
        <v>0.69795403379039578</v>
      </c>
      <c r="N273" s="37">
        <f t="shared" si="53"/>
        <v>0.10051993067590992</v>
      </c>
      <c r="O273" s="37">
        <f t="shared" si="47"/>
        <v>2.4108214121745908E-2</v>
      </c>
      <c r="P273" s="41">
        <f t="shared" si="43"/>
        <v>0.66536885471788731</v>
      </c>
      <c r="Q273" s="37">
        <f t="shared" si="54"/>
        <v>3.2365145228215875E-2</v>
      </c>
      <c r="R273" s="37">
        <f t="shared" si="48"/>
        <v>2.4108214121745908E-2</v>
      </c>
      <c r="S273" s="41">
        <f t="shared" si="44"/>
        <v>0.5542251035286796</v>
      </c>
    </row>
    <row r="274" spans="1:19">
      <c r="A274" s="26">
        <v>43101</v>
      </c>
      <c r="B274" s="27">
        <v>2673.61</v>
      </c>
      <c r="C274" s="28">
        <v>19882.351999999999</v>
      </c>
      <c r="D274" s="28">
        <f>VLOOKUP(A274,Data!$A$2:$B$259,2,FALSE)</f>
        <v>1341</v>
      </c>
      <c r="E274" s="37">
        <f t="shared" si="49"/>
        <v>5.5905511811023656E-2</v>
      </c>
      <c r="F274" s="37">
        <f t="shared" si="50"/>
        <v>2.9941434967617697E-2</v>
      </c>
      <c r="G274" s="41">
        <f t="shared" si="40"/>
        <v>0.51767286250023092</v>
      </c>
      <c r="H274" s="37">
        <f t="shared" si="51"/>
        <v>6.2700964630225009E-2</v>
      </c>
      <c r="I274" s="37">
        <f t="shared" si="45"/>
        <v>2.9941434967617697E-2</v>
      </c>
      <c r="J274" s="41">
        <f t="shared" si="41"/>
        <v>0.68102568931647878</v>
      </c>
      <c r="K274" s="37">
        <f t="shared" si="52"/>
        <v>3.9708265802268938E-2</v>
      </c>
      <c r="L274" s="37">
        <f t="shared" si="46"/>
        <v>2.9941434967617697E-2</v>
      </c>
      <c r="M274" s="41">
        <f t="shared" si="42"/>
        <v>0.71894133688128581</v>
      </c>
      <c r="N274" s="37">
        <f t="shared" si="53"/>
        <v>6.7170445004198109E-2</v>
      </c>
      <c r="O274" s="37">
        <f t="shared" si="47"/>
        <v>2.9941434967617697E-2</v>
      </c>
      <c r="P274" s="41">
        <f t="shared" si="43"/>
        <v>0.68861447738427051</v>
      </c>
      <c r="Q274" s="37">
        <f t="shared" si="54"/>
        <v>0.10051993067590992</v>
      </c>
      <c r="R274" s="37">
        <f t="shared" si="48"/>
        <v>2.9941434967617697E-2</v>
      </c>
      <c r="S274" s="41">
        <f t="shared" si="44"/>
        <v>0.57946961312803136</v>
      </c>
    </row>
    <row r="275" spans="1:19">
      <c r="A275" s="26">
        <v>43191</v>
      </c>
      <c r="B275" s="27">
        <v>2640.87</v>
      </c>
      <c r="C275" s="28">
        <v>20044.077000000001</v>
      </c>
      <c r="D275" s="28">
        <f>VLOOKUP(A275,Data!$A$2:$B$259,2,FALSE)</f>
        <v>1354</v>
      </c>
      <c r="E275" s="37">
        <f t="shared" si="49"/>
        <v>6.5302911093626959E-2</v>
      </c>
      <c r="F275" s="37">
        <f t="shared" si="50"/>
        <v>3.3288100947591159E-2</v>
      </c>
      <c r="G275" s="41">
        <f t="shared" si="40"/>
        <v>0.5509233881446165</v>
      </c>
      <c r="H275" s="37">
        <f t="shared" si="51"/>
        <v>5.5905511811023656E-2</v>
      </c>
      <c r="I275" s="37">
        <f t="shared" si="45"/>
        <v>3.3288100947591159E-2</v>
      </c>
      <c r="J275" s="41">
        <f t="shared" si="41"/>
        <v>0.69881897924931557</v>
      </c>
      <c r="K275" s="37">
        <f t="shared" si="52"/>
        <v>6.2700964630225009E-2</v>
      </c>
      <c r="L275" s="37">
        <f t="shared" si="46"/>
        <v>3.3288100947591159E-2</v>
      </c>
      <c r="M275" s="41">
        <f t="shared" si="42"/>
        <v>0.73484002789381542</v>
      </c>
      <c r="N275" s="37">
        <f t="shared" si="53"/>
        <v>3.9708265802268938E-2</v>
      </c>
      <c r="O275" s="37">
        <f t="shared" si="47"/>
        <v>3.3288100947591159E-2</v>
      </c>
      <c r="P275" s="41">
        <f t="shared" si="43"/>
        <v>0.70278066765839287</v>
      </c>
      <c r="Q275" s="37">
        <f t="shared" si="54"/>
        <v>6.7170445004198109E-2</v>
      </c>
      <c r="R275" s="37">
        <f t="shared" si="48"/>
        <v>3.3288100947591159E-2</v>
      </c>
      <c r="S275" s="41">
        <f t="shared" si="44"/>
        <v>0.59639040790224418</v>
      </c>
    </row>
    <row r="276" spans="1:19">
      <c r="A276" s="26">
        <v>43282</v>
      </c>
      <c r="B276" s="27">
        <v>2718.37</v>
      </c>
      <c r="C276" s="28">
        <v>20150.475999999999</v>
      </c>
      <c r="D276" s="28">
        <f>VLOOKUP(A276,Data!$A$2:$B$259,2,FALSE)</f>
        <v>1307</v>
      </c>
      <c r="E276" s="37">
        <f t="shared" si="49"/>
        <v>1.8706157443491911E-2</v>
      </c>
      <c r="F276" s="37">
        <f t="shared" si="50"/>
        <v>3.2989628465220244E-2</v>
      </c>
      <c r="G276" s="41">
        <f t="shared" si="40"/>
        <v>0.55319510696652685</v>
      </c>
      <c r="H276" s="37">
        <f t="shared" si="51"/>
        <v>6.5302911093626959E-2</v>
      </c>
      <c r="I276" s="37">
        <f t="shared" si="45"/>
        <v>3.2989628465220244E-2</v>
      </c>
      <c r="J276" s="41">
        <f t="shared" si="41"/>
        <v>0.71786698576205465</v>
      </c>
      <c r="K276" s="37">
        <f t="shared" si="52"/>
        <v>5.5905511811023656E-2</v>
      </c>
      <c r="L276" s="37">
        <f t="shared" si="46"/>
        <v>3.2989628465220244E-2</v>
      </c>
      <c r="M276" s="41">
        <f t="shared" si="42"/>
        <v>0.74005090071429647</v>
      </c>
      <c r="N276" s="37">
        <f t="shared" si="53"/>
        <v>6.2700964630225009E-2</v>
      </c>
      <c r="O276" s="37">
        <f t="shared" si="47"/>
        <v>3.2989628465220244E-2</v>
      </c>
      <c r="P276" s="41">
        <f t="shared" si="43"/>
        <v>0.70687696660296306</v>
      </c>
      <c r="Q276" s="37">
        <f t="shared" si="54"/>
        <v>3.9708265802268938E-2</v>
      </c>
      <c r="R276" s="37">
        <f t="shared" si="48"/>
        <v>3.2989628465220244E-2</v>
      </c>
      <c r="S276" s="41">
        <f t="shared" si="44"/>
        <v>0.59853964068885657</v>
      </c>
    </row>
    <row r="277" spans="1:19">
      <c r="A277" s="26">
        <v>43374</v>
      </c>
      <c r="B277" s="27">
        <v>2913.98</v>
      </c>
      <c r="C277" s="28">
        <v>20276.153999999999</v>
      </c>
      <c r="D277" s="28">
        <f>VLOOKUP(A277,Data!$A$2:$B$259,2,FALSE)</f>
        <v>1310</v>
      </c>
      <c r="E277" s="37">
        <f t="shared" si="49"/>
        <v>-9.0771558245082984E-3</v>
      </c>
      <c r="F277" s="37">
        <f t="shared" si="50"/>
        <v>3.130030640718684E-2</v>
      </c>
      <c r="G277" s="41">
        <f t="shared" si="40"/>
        <v>0.56123593582649256</v>
      </c>
      <c r="H277" s="37">
        <f t="shared" si="51"/>
        <v>1.8706157443491911E-2</v>
      </c>
      <c r="I277" s="37">
        <f t="shared" si="45"/>
        <v>3.130030640718684E-2</v>
      </c>
      <c r="J277" s="41">
        <f t="shared" si="41"/>
        <v>0.72413672782385397</v>
      </c>
      <c r="K277" s="37">
        <f t="shared" si="52"/>
        <v>6.5302911093626959E-2</v>
      </c>
      <c r="L277" s="37">
        <f t="shared" si="46"/>
        <v>3.130030640718684E-2</v>
      </c>
      <c r="M277" s="41">
        <f t="shared" si="42"/>
        <v>0.76043509891242411</v>
      </c>
      <c r="N277" s="37">
        <f t="shared" si="53"/>
        <v>5.5905511811023656E-2</v>
      </c>
      <c r="O277" s="37">
        <f t="shared" si="47"/>
        <v>3.130030640718684E-2</v>
      </c>
      <c r="P277" s="41">
        <f t="shared" si="43"/>
        <v>0.71230935032388021</v>
      </c>
      <c r="Q277" s="37">
        <f t="shared" si="54"/>
        <v>6.2700964630225009E-2</v>
      </c>
      <c r="R277" s="37">
        <f t="shared" si="48"/>
        <v>3.130030640718684E-2</v>
      </c>
      <c r="S277" s="41">
        <f t="shared" si="44"/>
        <v>0.60225319015410028</v>
      </c>
    </row>
    <row r="278" spans="1:19">
      <c r="A278" s="26">
        <v>43466</v>
      </c>
      <c r="B278" s="27">
        <v>2506.85</v>
      </c>
      <c r="C278" s="28">
        <v>20304.874</v>
      </c>
      <c r="D278" s="28">
        <f>VLOOKUP(A278,Data!$A$2:$B$259,2,FALSE)</f>
        <v>1284</v>
      </c>
      <c r="E278" s="37">
        <f t="shared" si="49"/>
        <v>-4.2505592841163287E-2</v>
      </c>
      <c r="F278" s="37">
        <f t="shared" si="50"/>
        <v>2.125110751484538E-2</v>
      </c>
      <c r="G278" s="41">
        <f t="shared" si="40"/>
        <v>0.55834478042654356</v>
      </c>
      <c r="H278" s="37">
        <f t="shared" si="51"/>
        <v>-9.0771558245082984E-3</v>
      </c>
      <c r="I278" s="37">
        <f t="shared" si="45"/>
        <v>2.125110751484538E-2</v>
      </c>
      <c r="J278" s="41">
        <f t="shared" si="41"/>
        <v>0.72253447312948915</v>
      </c>
      <c r="K278" s="37">
        <f t="shared" si="52"/>
        <v>1.8706157443491911E-2</v>
      </c>
      <c r="L278" s="37">
        <f t="shared" si="46"/>
        <v>2.125110751484538E-2</v>
      </c>
      <c r="M278" s="41">
        <f t="shared" si="42"/>
        <v>0.75655292683159514</v>
      </c>
      <c r="N278" s="37">
        <f t="shared" si="53"/>
        <v>6.5302911093626959E-2</v>
      </c>
      <c r="O278" s="37">
        <f t="shared" si="47"/>
        <v>2.125110751484538E-2</v>
      </c>
      <c r="P278" s="41">
        <f t="shared" si="43"/>
        <v>0.71085982509098689</v>
      </c>
      <c r="Q278" s="37">
        <f t="shared" si="54"/>
        <v>5.5905511811023656E-2</v>
      </c>
      <c r="R278" s="37">
        <f t="shared" si="48"/>
        <v>2.125110751484538E-2</v>
      </c>
      <c r="S278" s="41">
        <f t="shared" si="44"/>
        <v>0.59392043274206685</v>
      </c>
    </row>
    <row r="279" spans="1:19">
      <c r="A279" s="26">
        <v>43556</v>
      </c>
      <c r="B279" s="27">
        <v>2834.4</v>
      </c>
      <c r="C279" s="28">
        <v>20415.150000000001</v>
      </c>
      <c r="D279" s="28">
        <f>VLOOKUP(A279,Data!$A$2:$B$259,2,FALSE)</f>
        <v>1324</v>
      </c>
      <c r="E279" s="37">
        <f t="shared" si="49"/>
        <v>-2.215657311669128E-2</v>
      </c>
      <c r="F279" s="37">
        <f t="shared" si="50"/>
        <v>1.8512850454525775E-2</v>
      </c>
      <c r="G279" s="41">
        <f t="shared" ref="G279:G300" si="55">CORREL(E239:E279,F239:F279)</f>
        <v>0.46250284203928765</v>
      </c>
      <c r="H279" s="37">
        <f t="shared" si="51"/>
        <v>-4.2505592841163287E-2</v>
      </c>
      <c r="I279" s="37">
        <f t="shared" si="45"/>
        <v>1.8512850454525775E-2</v>
      </c>
      <c r="J279" s="41">
        <f t="shared" ref="J279:J300" si="56">CORREL(H239:H279,I239:I279)</f>
        <v>0.66867126076808692</v>
      </c>
      <c r="K279" s="37">
        <f t="shared" si="52"/>
        <v>-9.0771558245082984E-3</v>
      </c>
      <c r="L279" s="37">
        <f t="shared" si="46"/>
        <v>1.8512850454525775E-2</v>
      </c>
      <c r="M279" s="41">
        <f t="shared" ref="M279:M300" si="57">CORREL(K239:K279,L239:L279)</f>
        <v>0.72729518675367577</v>
      </c>
      <c r="N279" s="37">
        <f t="shared" si="53"/>
        <v>1.8706157443491911E-2</v>
      </c>
      <c r="O279" s="37">
        <f t="shared" si="47"/>
        <v>1.8512850454525775E-2</v>
      </c>
      <c r="P279" s="41">
        <f t="shared" ref="P279:P300" si="58">CORREL(N239:N279,O239:O279)</f>
        <v>0.69214823188703134</v>
      </c>
      <c r="Q279" s="37">
        <f t="shared" si="54"/>
        <v>6.5302911093626959E-2</v>
      </c>
      <c r="R279" s="37">
        <f t="shared" si="48"/>
        <v>1.8512850454525775E-2</v>
      </c>
      <c r="S279" s="41">
        <f t="shared" ref="S279:S300" si="59">CORREL(Q239:Q279,R239:R279)</f>
        <v>0.54873804190897635</v>
      </c>
    </row>
    <row r="280" spans="1:19">
      <c r="A280" s="26">
        <v>43647</v>
      </c>
      <c r="B280" s="27">
        <v>2941.76</v>
      </c>
      <c r="C280" s="28">
        <v>20584.527999999998</v>
      </c>
      <c r="D280" s="28">
        <f>VLOOKUP(A280,Data!$A$2:$B$259,2,FALSE)</f>
        <v>1438</v>
      </c>
      <c r="E280" s="37">
        <f t="shared" si="49"/>
        <v>0.10022953328232598</v>
      </c>
      <c r="F280" s="37">
        <f t="shared" si="50"/>
        <v>2.1540533335291823E-2</v>
      </c>
      <c r="G280" s="41">
        <f t="shared" si="55"/>
        <v>0.26761548938970608</v>
      </c>
      <c r="H280" s="37">
        <f t="shared" si="51"/>
        <v>-2.215657311669128E-2</v>
      </c>
      <c r="I280" s="37">
        <f t="shared" si="45"/>
        <v>2.1540533335291823E-2</v>
      </c>
      <c r="J280" s="41">
        <f t="shared" si="56"/>
        <v>0.56490156956143744</v>
      </c>
      <c r="K280" s="37">
        <f t="shared" si="52"/>
        <v>-4.2505592841163287E-2</v>
      </c>
      <c r="L280" s="37">
        <f t="shared" si="46"/>
        <v>2.1540533335291823E-2</v>
      </c>
      <c r="M280" s="41">
        <f t="shared" si="57"/>
        <v>0.65629884121734994</v>
      </c>
      <c r="N280" s="37">
        <f t="shared" si="53"/>
        <v>-9.0771558245082984E-3</v>
      </c>
      <c r="O280" s="37">
        <f t="shared" si="47"/>
        <v>2.1540533335291823E-2</v>
      </c>
      <c r="P280" s="41">
        <f t="shared" si="58"/>
        <v>0.65324708329827397</v>
      </c>
      <c r="Q280" s="37">
        <f t="shared" si="54"/>
        <v>1.8706157443491911E-2</v>
      </c>
      <c r="R280" s="37">
        <f t="shared" si="48"/>
        <v>2.1540533335291823E-2</v>
      </c>
      <c r="S280" s="41">
        <f t="shared" si="59"/>
        <v>0.51274348518228097</v>
      </c>
    </row>
    <row r="281" spans="1:19">
      <c r="A281" s="26">
        <v>43739</v>
      </c>
      <c r="B281" s="27">
        <v>2976.74</v>
      </c>
      <c r="C281" s="28">
        <v>20817.580999999998</v>
      </c>
      <c r="D281" s="28">
        <f>VLOOKUP(A281,Data!$A$2:$B$259,2,FALSE)</f>
        <v>1501</v>
      </c>
      <c r="E281" s="37">
        <f t="shared" si="49"/>
        <v>0.14580152671755719</v>
      </c>
      <c r="F281" s="37">
        <f t="shared" si="50"/>
        <v>2.6702647849291328E-2</v>
      </c>
      <c r="G281" s="41">
        <f t="shared" si="55"/>
        <v>-3.9582667572025741E-2</v>
      </c>
      <c r="H281" s="37">
        <f t="shared" si="51"/>
        <v>0.10022953328232598</v>
      </c>
      <c r="I281" s="37">
        <f t="shared" si="45"/>
        <v>2.6702647849291328E-2</v>
      </c>
      <c r="J281" s="41">
        <f t="shared" si="56"/>
        <v>0.32658768249094255</v>
      </c>
      <c r="K281" s="37">
        <f t="shared" si="52"/>
        <v>-2.215657311669128E-2</v>
      </c>
      <c r="L281" s="37">
        <f t="shared" si="46"/>
        <v>2.6702647849291328E-2</v>
      </c>
      <c r="M281" s="41">
        <f t="shared" si="57"/>
        <v>0.50811740323268295</v>
      </c>
      <c r="N281" s="37">
        <f t="shared" si="53"/>
        <v>-4.2505592841163287E-2</v>
      </c>
      <c r="O281" s="37">
        <f t="shared" si="47"/>
        <v>2.6702647849291328E-2</v>
      </c>
      <c r="P281" s="41">
        <f t="shared" si="58"/>
        <v>0.54308978939913344</v>
      </c>
      <c r="Q281" s="37">
        <f t="shared" si="54"/>
        <v>-9.0771558245082984E-3</v>
      </c>
      <c r="R281" s="37">
        <f t="shared" si="48"/>
        <v>2.6702647849291328E-2</v>
      </c>
      <c r="S281" s="41">
        <f t="shared" si="59"/>
        <v>0.43235083118069978</v>
      </c>
    </row>
    <row r="282" spans="1:19">
      <c r="A282" s="26">
        <v>43831</v>
      </c>
      <c r="B282" s="27">
        <v>3230.78</v>
      </c>
      <c r="C282" s="28">
        <v>20951.088</v>
      </c>
      <c r="D282" s="28">
        <f>VLOOKUP(A282,Data!$A$2:$B$259,2,FALSE)</f>
        <v>1436</v>
      </c>
      <c r="E282" s="37">
        <f t="shared" si="49"/>
        <v>0.11838006230529596</v>
      </c>
      <c r="F282" s="37">
        <f t="shared" si="50"/>
        <v>3.182556070035214E-2</v>
      </c>
      <c r="G282" s="41">
        <f t="shared" si="55"/>
        <v>-0.24097602679012475</v>
      </c>
      <c r="H282" s="37">
        <f t="shared" si="51"/>
        <v>0.14580152671755719</v>
      </c>
      <c r="I282" s="37">
        <f t="shared" si="45"/>
        <v>3.182556070035214E-2</v>
      </c>
      <c r="J282" s="41">
        <f t="shared" si="56"/>
        <v>-2.013874728844766E-2</v>
      </c>
      <c r="K282" s="37">
        <f t="shared" si="52"/>
        <v>0.10022953328232598</v>
      </c>
      <c r="L282" s="37">
        <f t="shared" si="46"/>
        <v>3.182556070035214E-2</v>
      </c>
      <c r="M282" s="41">
        <f t="shared" si="57"/>
        <v>0.16890568460743227</v>
      </c>
      <c r="N282" s="37">
        <f t="shared" si="53"/>
        <v>-2.215657311669128E-2</v>
      </c>
      <c r="O282" s="37">
        <f t="shared" si="47"/>
        <v>3.182556070035214E-2</v>
      </c>
      <c r="P282" s="41">
        <f t="shared" si="58"/>
        <v>0.29340939954112261</v>
      </c>
      <c r="Q282" s="37">
        <f t="shared" si="54"/>
        <v>-4.2505592841163287E-2</v>
      </c>
      <c r="R282" s="37">
        <f t="shared" si="48"/>
        <v>3.182556070035214E-2</v>
      </c>
      <c r="S282" s="41">
        <f t="shared" si="59"/>
        <v>0.17617527044439224</v>
      </c>
    </row>
    <row r="283" spans="1:19">
      <c r="A283" s="26">
        <v>43922</v>
      </c>
      <c r="B283" s="27">
        <v>2584.59</v>
      </c>
      <c r="C283" s="28">
        <v>20665.553</v>
      </c>
      <c r="D283" s="28">
        <f>VLOOKUP(A283,Data!$A$2:$B$259,2,FALSE)</f>
        <v>1221</v>
      </c>
      <c r="E283" s="37">
        <f t="shared" si="49"/>
        <v>-7.7794561933534734E-2</v>
      </c>
      <c r="F283" s="37">
        <f t="shared" si="50"/>
        <v>1.2265547889679818E-2</v>
      </c>
      <c r="G283" s="41">
        <f t="shared" si="55"/>
        <v>-0.11216989781588148</v>
      </c>
      <c r="H283" s="37">
        <f t="shared" si="51"/>
        <v>0.11838006230529596</v>
      </c>
      <c r="I283" s="37">
        <f t="shared" si="45"/>
        <v>1.2265547889679818E-2</v>
      </c>
      <c r="J283" s="41">
        <f t="shared" si="56"/>
        <v>-0.11562165897801502</v>
      </c>
      <c r="K283" s="37">
        <f t="shared" si="52"/>
        <v>0.14580152671755719</v>
      </c>
      <c r="L283" s="37">
        <f t="shared" si="46"/>
        <v>1.2265547889679818E-2</v>
      </c>
      <c r="M283" s="41">
        <f t="shared" si="57"/>
        <v>-7.8747701360288039E-2</v>
      </c>
      <c r="N283" s="37">
        <f t="shared" si="53"/>
        <v>0.10022953328232598</v>
      </c>
      <c r="O283" s="37">
        <f t="shared" si="47"/>
        <v>1.2265547889679818E-2</v>
      </c>
      <c r="P283" s="41">
        <f t="shared" si="58"/>
        <v>3.6192955181672211E-2</v>
      </c>
      <c r="Q283" s="37">
        <f t="shared" si="54"/>
        <v>-2.215657311669128E-2</v>
      </c>
      <c r="R283" s="37">
        <f t="shared" si="48"/>
        <v>1.2265547889679818E-2</v>
      </c>
      <c r="S283" s="41">
        <f t="shared" si="59"/>
        <v>-3.809364551411816E-2</v>
      </c>
    </row>
    <row r="284" spans="1:19">
      <c r="A284" s="26">
        <v>44013</v>
      </c>
      <c r="B284" s="27">
        <v>3100.29</v>
      </c>
      <c r="C284" s="28">
        <v>19034.830000000002</v>
      </c>
      <c r="D284" s="28">
        <f>VLOOKUP(A284,Data!$A$2:$B$259,2,FALSE)</f>
        <v>1566</v>
      </c>
      <c r="E284" s="37">
        <f t="shared" si="49"/>
        <v>8.9012517385257395E-2</v>
      </c>
      <c r="F284" s="37">
        <f t="shared" si="50"/>
        <v>-7.5284602105037179E-2</v>
      </c>
      <c r="G284" s="41">
        <f t="shared" si="55"/>
        <v>-4.5325238712355553E-2</v>
      </c>
      <c r="H284" s="37">
        <f t="shared" si="51"/>
        <v>-7.7794561933534734E-2</v>
      </c>
      <c r="I284" s="37">
        <f t="shared" si="45"/>
        <v>-7.5284602105037179E-2</v>
      </c>
      <c r="J284" s="41">
        <f t="shared" si="56"/>
        <v>0.17365945535251442</v>
      </c>
      <c r="K284" s="37">
        <f t="shared" si="52"/>
        <v>0.11838006230529596</v>
      </c>
      <c r="L284" s="37">
        <f t="shared" si="46"/>
        <v>-7.5284602105037179E-2</v>
      </c>
      <c r="M284" s="41">
        <f t="shared" si="57"/>
        <v>-6.8898911381939154E-2</v>
      </c>
      <c r="N284" s="37">
        <f t="shared" si="53"/>
        <v>0.14580152671755719</v>
      </c>
      <c r="O284" s="37">
        <f t="shared" si="47"/>
        <v>-7.5284602105037179E-2</v>
      </c>
      <c r="P284" s="41">
        <f t="shared" si="58"/>
        <v>-7.8777334508723137E-2</v>
      </c>
      <c r="Q284" s="37">
        <f t="shared" si="54"/>
        <v>0.10022953328232598</v>
      </c>
      <c r="R284" s="37">
        <f t="shared" si="48"/>
        <v>-7.5284602105037179E-2</v>
      </c>
      <c r="S284" s="41">
        <f t="shared" si="59"/>
        <v>-7.6197366155002416E-2</v>
      </c>
    </row>
    <row r="285" spans="1:19">
      <c r="A285" s="26">
        <v>44105</v>
      </c>
      <c r="B285" s="48">
        <v>3363</v>
      </c>
      <c r="C285" s="28">
        <v>20511.785</v>
      </c>
      <c r="D285" s="28">
        <f>VLOOKUP(A285,Data!$A$2:$B$259,2,FALSE)</f>
        <v>1690</v>
      </c>
      <c r="E285" s="37">
        <f t="shared" si="49"/>
        <v>0.12591605596269151</v>
      </c>
      <c r="F285" s="37">
        <f t="shared" si="50"/>
        <v>-1.4689314767167172E-2</v>
      </c>
      <c r="G285" s="41">
        <f t="shared" si="55"/>
        <v>-4.3489180520454473E-2</v>
      </c>
      <c r="H285" s="37">
        <f t="shared" si="51"/>
        <v>8.9012517385257395E-2</v>
      </c>
      <c r="I285" s="37">
        <f t="shared" si="45"/>
        <v>-1.4689314767167172E-2</v>
      </c>
      <c r="J285" s="41">
        <f t="shared" si="56"/>
        <v>0.16741512779937015</v>
      </c>
      <c r="K285" s="37">
        <f t="shared" si="52"/>
        <v>-7.7794561933534734E-2</v>
      </c>
      <c r="L285" s="37">
        <f t="shared" si="46"/>
        <v>-1.4689314767167172E-2</v>
      </c>
      <c r="M285" s="41">
        <f t="shared" si="57"/>
        <v>-4.4023052831397768E-3</v>
      </c>
      <c r="N285" s="37">
        <f t="shared" si="53"/>
        <v>0.11838006230529596</v>
      </c>
      <c r="O285" s="37">
        <f t="shared" si="47"/>
        <v>-1.4689314767167172E-2</v>
      </c>
      <c r="P285" s="41">
        <f t="shared" si="58"/>
        <v>-7.3624666966025334E-2</v>
      </c>
      <c r="Q285" s="37">
        <f t="shared" si="54"/>
        <v>0.14580152671755719</v>
      </c>
      <c r="R285" s="37">
        <f t="shared" si="48"/>
        <v>-1.4689314767167172E-2</v>
      </c>
      <c r="S285" s="41">
        <f t="shared" si="59"/>
        <v>-6.7550784574497882E-2</v>
      </c>
    </row>
    <row r="286" spans="1:19">
      <c r="A286" s="26">
        <v>44197</v>
      </c>
      <c r="B286" s="27">
        <v>3756.07</v>
      </c>
      <c r="C286" s="28">
        <v>20724.128000000001</v>
      </c>
      <c r="D286" s="28">
        <f>VLOOKUP(A286,Data!$A$2:$B$259,2,FALSE)</f>
        <v>1777</v>
      </c>
      <c r="E286" s="37">
        <f t="shared" si="49"/>
        <v>0.23746518105849579</v>
      </c>
      <c r="F286" s="37">
        <f t="shared" si="50"/>
        <v>-1.0832850303525987E-2</v>
      </c>
      <c r="G286" s="41">
        <f t="shared" si="55"/>
        <v>-6.6789997212114094E-2</v>
      </c>
      <c r="H286" s="37">
        <f t="shared" si="51"/>
        <v>0.12591605596269151</v>
      </c>
      <c r="I286" s="37">
        <f t="shared" si="45"/>
        <v>-1.0832850303525987E-2</v>
      </c>
      <c r="J286" s="41">
        <f t="shared" si="56"/>
        <v>0.17766787698286471</v>
      </c>
      <c r="K286" s="37">
        <f t="shared" si="52"/>
        <v>8.9012517385257395E-2</v>
      </c>
      <c r="L286" s="37">
        <f t="shared" si="46"/>
        <v>-1.0832850303525987E-2</v>
      </c>
      <c r="M286" s="41">
        <f t="shared" si="57"/>
        <v>-1.2361742677645827E-3</v>
      </c>
      <c r="N286" s="37">
        <f t="shared" si="53"/>
        <v>-7.7794561933534734E-2</v>
      </c>
      <c r="O286" s="37">
        <f t="shared" si="47"/>
        <v>-1.0832850303525987E-2</v>
      </c>
      <c r="P286" s="41">
        <f t="shared" si="58"/>
        <v>-2.992361358657657E-2</v>
      </c>
      <c r="Q286" s="37">
        <f t="shared" si="54"/>
        <v>0.11838006230529596</v>
      </c>
      <c r="R286" s="37">
        <f t="shared" si="48"/>
        <v>-1.0832850303525987E-2</v>
      </c>
      <c r="S286" s="41">
        <f t="shared" si="59"/>
        <v>-5.521582144126784E-2</v>
      </c>
    </row>
    <row r="287" spans="1:19">
      <c r="A287" s="26">
        <v>44287</v>
      </c>
      <c r="B287" s="27">
        <v>3972.89</v>
      </c>
      <c r="C287" s="28">
        <v>20990.541000000001</v>
      </c>
      <c r="D287" s="28">
        <f>VLOOKUP(A287,Data!$A$2:$B$259,2,FALSE)</f>
        <v>1692</v>
      </c>
      <c r="E287" s="37">
        <f t="shared" si="49"/>
        <v>0.38574938574938566</v>
      </c>
      <c r="F287" s="37">
        <f t="shared" si="50"/>
        <v>1.5726073238882199E-2</v>
      </c>
      <c r="G287" s="41">
        <f t="shared" si="55"/>
        <v>-5.1172100842481597E-2</v>
      </c>
      <c r="H287" s="37">
        <f t="shared" si="51"/>
        <v>0.23746518105849579</v>
      </c>
      <c r="I287" s="37">
        <f t="shared" si="45"/>
        <v>1.5726073238882199E-2</v>
      </c>
      <c r="J287" s="41">
        <f t="shared" si="56"/>
        <v>0.19091380812994144</v>
      </c>
      <c r="K287" s="37">
        <f t="shared" si="52"/>
        <v>0.12591605596269151</v>
      </c>
      <c r="L287" s="37">
        <f t="shared" si="46"/>
        <v>1.5726073238882199E-2</v>
      </c>
      <c r="M287" s="41">
        <f t="shared" si="57"/>
        <v>1.2778756233126668E-2</v>
      </c>
      <c r="N287" s="37">
        <f t="shared" si="53"/>
        <v>8.9012517385257395E-2</v>
      </c>
      <c r="O287" s="37">
        <f t="shared" si="47"/>
        <v>1.5726073238882199E-2</v>
      </c>
      <c r="P287" s="41">
        <f t="shared" si="58"/>
        <v>-2.8254405597870208E-2</v>
      </c>
      <c r="Q287" s="37">
        <f t="shared" si="54"/>
        <v>-7.7794561933534734E-2</v>
      </c>
      <c r="R287" s="37">
        <f t="shared" si="48"/>
        <v>1.5726073238882199E-2</v>
      </c>
      <c r="S287" s="41">
        <f t="shared" si="59"/>
        <v>-6.1140873316424815E-2</v>
      </c>
    </row>
    <row r="288" spans="1:19">
      <c r="A288" s="26">
        <v>44378</v>
      </c>
      <c r="B288" s="27">
        <v>4297.5</v>
      </c>
      <c r="C288" s="28">
        <v>21309.544000000002</v>
      </c>
      <c r="D288" s="28">
        <f>VLOOKUP(A288,Data!$A$2:$B$259,2,FALSE)</f>
        <v>1682</v>
      </c>
      <c r="E288" s="37">
        <f t="shared" si="49"/>
        <v>7.4074074074074181E-2</v>
      </c>
      <c r="F288" s="37">
        <f t="shared" si="50"/>
        <v>0.11950272211519608</v>
      </c>
      <c r="G288" s="41">
        <f t="shared" si="55"/>
        <v>-7.5918714703696516E-2</v>
      </c>
      <c r="H288" s="37">
        <f t="shared" si="51"/>
        <v>0.38574938574938566</v>
      </c>
      <c r="I288" s="37">
        <f t="shared" si="45"/>
        <v>0.11950272211519608</v>
      </c>
      <c r="J288" s="41">
        <f t="shared" si="56"/>
        <v>0.39074567784387193</v>
      </c>
      <c r="K288" s="37">
        <f t="shared" si="52"/>
        <v>0.23746518105849579</v>
      </c>
      <c r="L288" s="37">
        <f t="shared" si="46"/>
        <v>0.11950272211519608</v>
      </c>
      <c r="M288" s="41">
        <f t="shared" si="57"/>
        <v>0.13640514332837492</v>
      </c>
      <c r="N288" s="37">
        <f t="shared" si="53"/>
        <v>0.12591605596269151</v>
      </c>
      <c r="O288" s="37">
        <f t="shared" si="47"/>
        <v>0.11950272211519608</v>
      </c>
      <c r="P288" s="41">
        <f t="shared" si="58"/>
        <v>8.7855820242728807E-3</v>
      </c>
      <c r="Q288" s="37">
        <f t="shared" si="54"/>
        <v>8.9012517385257395E-2</v>
      </c>
      <c r="R288" s="37">
        <f t="shared" si="48"/>
        <v>0.11950272211519608</v>
      </c>
      <c r="S288" s="41">
        <f t="shared" si="59"/>
        <v>-4.7138523750301746E-2</v>
      </c>
    </row>
    <row r="289" spans="1:19">
      <c r="A289" s="26">
        <v>44470</v>
      </c>
      <c r="B289" s="27">
        <v>4307.54</v>
      </c>
      <c r="C289" s="28">
        <v>21483.082999999999</v>
      </c>
      <c r="D289" s="28">
        <f>VLOOKUP(A289,Data!$A$2:$B$259,2,FALSE)</f>
        <v>1799</v>
      </c>
      <c r="E289" s="37">
        <f t="shared" si="49"/>
        <v>6.4497041420118251E-2</v>
      </c>
      <c r="F289" s="37">
        <f t="shared" si="50"/>
        <v>4.7353167947109309E-2</v>
      </c>
      <c r="G289" s="41">
        <f t="shared" si="55"/>
        <v>-8.7419798549679517E-2</v>
      </c>
      <c r="H289" s="37">
        <f t="shared" si="51"/>
        <v>7.4074074074074181E-2</v>
      </c>
      <c r="I289" s="37">
        <f t="shared" si="45"/>
        <v>4.7353167947109309E-2</v>
      </c>
      <c r="J289" s="41">
        <f t="shared" si="56"/>
        <v>0.37505625676735815</v>
      </c>
      <c r="K289" s="37">
        <f t="shared" si="52"/>
        <v>0.38574938574938566</v>
      </c>
      <c r="L289" s="37">
        <f t="shared" si="46"/>
        <v>4.7353167947109309E-2</v>
      </c>
      <c r="M289" s="41">
        <f t="shared" si="57"/>
        <v>0.18647455632840115</v>
      </c>
      <c r="N289" s="37">
        <f t="shared" si="53"/>
        <v>0.23746518105849579</v>
      </c>
      <c r="O289" s="37">
        <f t="shared" si="47"/>
        <v>4.7353167947109309E-2</v>
      </c>
      <c r="P289" s="41">
        <f t="shared" si="58"/>
        <v>3.4749526958683184E-2</v>
      </c>
      <c r="Q289" s="37">
        <f t="shared" si="54"/>
        <v>0.12591605596269151</v>
      </c>
      <c r="R289" s="37">
        <f t="shared" si="48"/>
        <v>4.7353167947109309E-2</v>
      </c>
      <c r="S289" s="41">
        <f t="shared" si="59"/>
        <v>-4.5221237051439656E-2</v>
      </c>
    </row>
    <row r="290" spans="1:19">
      <c r="A290" s="26">
        <v>44562</v>
      </c>
      <c r="B290" s="27">
        <v>4766.18</v>
      </c>
      <c r="C290" s="28">
        <v>21847.601999999999</v>
      </c>
      <c r="D290" s="28">
        <f>VLOOKUP(A290,Data!$A$2:$B$259,2,FALSE)</f>
        <v>1885</v>
      </c>
      <c r="E290" s="37">
        <f t="shared" si="49"/>
        <v>6.0776589758019028E-2</v>
      </c>
      <c r="F290" s="37">
        <f t="shared" si="50"/>
        <v>5.4210917824865756E-2</v>
      </c>
      <c r="G290" s="41">
        <f t="shared" si="55"/>
        <v>-9.2651882495545526E-2</v>
      </c>
      <c r="H290" s="37">
        <f t="shared" si="51"/>
        <v>6.4497041420118251E-2</v>
      </c>
      <c r="I290" s="37">
        <f t="shared" si="45"/>
        <v>5.4210917824865756E-2</v>
      </c>
      <c r="J290" s="41">
        <f t="shared" si="56"/>
        <v>0.35090179680747857</v>
      </c>
      <c r="K290" s="37">
        <f t="shared" si="52"/>
        <v>7.4074074074074181E-2</v>
      </c>
      <c r="L290" s="37">
        <f t="shared" si="46"/>
        <v>5.4210917824865756E-2</v>
      </c>
      <c r="M290" s="41">
        <f t="shared" si="57"/>
        <v>0.16212302480340848</v>
      </c>
      <c r="N290" s="37">
        <f t="shared" si="53"/>
        <v>0.38574938574938566</v>
      </c>
      <c r="O290" s="37">
        <f t="shared" si="47"/>
        <v>5.4210917824865756E-2</v>
      </c>
      <c r="P290" s="41">
        <f t="shared" si="58"/>
        <v>8.1891626874628934E-2</v>
      </c>
      <c r="Q290" s="37">
        <f t="shared" si="54"/>
        <v>0.23746518105849579</v>
      </c>
      <c r="R290" s="37">
        <f t="shared" si="48"/>
        <v>5.4210917824865756E-2</v>
      </c>
      <c r="S290" s="41">
        <f t="shared" si="59"/>
        <v>-2.4671453469685894E-2</v>
      </c>
    </row>
    <row r="291" spans="1:19">
      <c r="A291" s="26">
        <v>44652</v>
      </c>
      <c r="B291" s="27">
        <v>4530.41</v>
      </c>
      <c r="C291" s="28">
        <v>21738.870999999999</v>
      </c>
      <c r="D291" s="28">
        <f>VLOOKUP(A291,Data!$A$2:$B$259,2,FALSE)</f>
        <v>1764</v>
      </c>
      <c r="E291" s="37">
        <f t="shared" si="49"/>
        <v>4.2553191489361764E-2</v>
      </c>
      <c r="F291" s="37">
        <f t="shared" si="50"/>
        <v>3.5650820052708365E-2</v>
      </c>
      <c r="G291" s="41">
        <f t="shared" si="55"/>
        <v>-8.8207874687631097E-2</v>
      </c>
      <c r="H291" s="37">
        <f t="shared" si="51"/>
        <v>6.0776589758019028E-2</v>
      </c>
      <c r="I291" s="37">
        <f t="shared" si="45"/>
        <v>3.5650820052708365E-2</v>
      </c>
      <c r="J291" s="41">
        <f t="shared" si="56"/>
        <v>0.35025396928107105</v>
      </c>
      <c r="K291" s="37">
        <f t="shared" si="52"/>
        <v>6.4497041420118251E-2</v>
      </c>
      <c r="L291" s="37">
        <f t="shared" si="46"/>
        <v>3.5650820052708365E-2</v>
      </c>
      <c r="M291" s="41">
        <f t="shared" si="57"/>
        <v>0.1542793708766203</v>
      </c>
      <c r="N291" s="37">
        <f t="shared" si="53"/>
        <v>7.4074074074074181E-2</v>
      </c>
      <c r="O291" s="37">
        <f t="shared" si="47"/>
        <v>3.5650820052708365E-2</v>
      </c>
      <c r="P291" s="41">
        <f t="shared" si="58"/>
        <v>7.1247234390583808E-2</v>
      </c>
      <c r="Q291" s="37">
        <f t="shared" si="54"/>
        <v>0.38574938574938566</v>
      </c>
      <c r="R291" s="37">
        <f t="shared" si="48"/>
        <v>3.5650820052708365E-2</v>
      </c>
      <c r="S291" s="41">
        <f t="shared" si="59"/>
        <v>-1.1590134734998966E-2</v>
      </c>
    </row>
    <row r="292" spans="1:19">
      <c r="A292" s="26">
        <v>44743</v>
      </c>
      <c r="B292" s="27">
        <v>3785.38</v>
      </c>
      <c r="C292" s="28">
        <v>21708.16</v>
      </c>
      <c r="D292" s="28">
        <f>VLOOKUP(A292,Data!$A$2:$B$259,2,FALSE)</f>
        <v>1625</v>
      </c>
      <c r="E292" s="37">
        <f t="shared" si="49"/>
        <v>-3.388822829964333E-2</v>
      </c>
      <c r="F292" s="37">
        <f t="shared" si="50"/>
        <v>1.8705984510977824E-2</v>
      </c>
      <c r="G292" s="41">
        <f t="shared" si="55"/>
        <v>-8.7236330545245599E-2</v>
      </c>
      <c r="H292" s="37">
        <f t="shared" si="51"/>
        <v>4.2553191489361764E-2</v>
      </c>
      <c r="I292" s="37">
        <f t="shared" si="45"/>
        <v>1.8705984510977824E-2</v>
      </c>
      <c r="J292" s="41">
        <f t="shared" si="56"/>
        <v>0.36249918814188697</v>
      </c>
      <c r="K292" s="37">
        <f t="shared" si="52"/>
        <v>6.0776589758019028E-2</v>
      </c>
      <c r="L292" s="37">
        <f t="shared" si="46"/>
        <v>1.8705984510977824E-2</v>
      </c>
      <c r="M292" s="41">
        <f t="shared" si="57"/>
        <v>0.15500321323044985</v>
      </c>
      <c r="N292" s="37">
        <f t="shared" si="53"/>
        <v>6.4497041420118251E-2</v>
      </c>
      <c r="O292" s="37">
        <f t="shared" si="47"/>
        <v>1.8705984510977824E-2</v>
      </c>
      <c r="P292" s="41">
        <f t="shared" si="58"/>
        <v>7.3872900201996217E-2</v>
      </c>
      <c r="Q292" s="37">
        <f t="shared" si="54"/>
        <v>7.4074074074074181E-2</v>
      </c>
      <c r="R292" s="37">
        <f t="shared" si="48"/>
        <v>1.8705984510977824E-2</v>
      </c>
      <c r="S292" s="41">
        <f t="shared" si="59"/>
        <v>-7.5313568984730558E-3</v>
      </c>
    </row>
    <row r="293" spans="1:19">
      <c r="A293" s="26">
        <v>44835</v>
      </c>
      <c r="B293" s="27">
        <v>3585.62</v>
      </c>
      <c r="C293" s="28">
        <v>21851.133999999998</v>
      </c>
      <c r="D293" s="28">
        <f>VLOOKUP(A293,Data!$A$2:$B$259,2,FALSE)</f>
        <v>1454</v>
      </c>
      <c r="E293" s="37">
        <f t="shared" si="49"/>
        <v>-0.19177320733740966</v>
      </c>
      <c r="F293" s="37">
        <f t="shared" si="50"/>
        <v>1.7132131361220271E-2</v>
      </c>
      <c r="G293" s="41">
        <f t="shared" si="55"/>
        <v>-7.3950990813782383E-2</v>
      </c>
      <c r="H293" s="37">
        <f t="shared" si="51"/>
        <v>-3.388822829964333E-2</v>
      </c>
      <c r="I293" s="37">
        <f t="shared" si="45"/>
        <v>1.7132131361220271E-2</v>
      </c>
      <c r="J293" s="41">
        <f t="shared" si="56"/>
        <v>0.37197702847815201</v>
      </c>
      <c r="K293" s="37">
        <f t="shared" si="52"/>
        <v>4.2553191489361764E-2</v>
      </c>
      <c r="L293" s="37">
        <f t="shared" si="46"/>
        <v>1.7132131361220271E-2</v>
      </c>
      <c r="M293" s="41">
        <f t="shared" si="57"/>
        <v>0.16394173495819314</v>
      </c>
      <c r="N293" s="37">
        <f t="shared" si="53"/>
        <v>6.0776589758019028E-2</v>
      </c>
      <c r="O293" s="37">
        <f t="shared" si="47"/>
        <v>1.7132131361220271E-2</v>
      </c>
      <c r="P293" s="41">
        <f t="shared" si="58"/>
        <v>7.6416451242793199E-2</v>
      </c>
      <c r="Q293" s="37">
        <f t="shared" si="54"/>
        <v>6.4497041420118251E-2</v>
      </c>
      <c r="R293" s="37">
        <f t="shared" si="48"/>
        <v>1.7132131361220271E-2</v>
      </c>
      <c r="S293" s="41">
        <f t="shared" si="59"/>
        <v>-4.584232054771575E-3</v>
      </c>
    </row>
    <row r="294" spans="1:19">
      <c r="A294" s="26">
        <v>44927</v>
      </c>
      <c r="B294" s="27">
        <v>3839.5</v>
      </c>
      <c r="C294" s="28">
        <v>21989.981</v>
      </c>
      <c r="D294" s="28">
        <f>VLOOKUP(A294,Data!$A$2:$B$259,2,FALSE)</f>
        <v>1519</v>
      </c>
      <c r="E294" s="37">
        <f t="shared" si="49"/>
        <v>-0.19416445623342171</v>
      </c>
      <c r="F294" s="37">
        <f t="shared" si="50"/>
        <v>6.5169165934091389E-3</v>
      </c>
      <c r="G294" s="41">
        <f t="shared" si="55"/>
        <v>-3.770131225267228E-2</v>
      </c>
      <c r="H294" s="37">
        <f t="shared" si="51"/>
        <v>-0.19177320733740966</v>
      </c>
      <c r="I294" s="37">
        <f t="shared" si="45"/>
        <v>6.5169165934091389E-3</v>
      </c>
      <c r="J294" s="41">
        <f t="shared" si="56"/>
        <v>0.41040157161428004</v>
      </c>
      <c r="K294" s="37">
        <f t="shared" si="52"/>
        <v>-3.388822829964333E-2</v>
      </c>
      <c r="L294" s="37">
        <f t="shared" si="46"/>
        <v>6.5169165934091389E-3</v>
      </c>
      <c r="M294" s="41">
        <f t="shared" si="57"/>
        <v>0.18088407701494291</v>
      </c>
      <c r="N294" s="37">
        <f t="shared" si="53"/>
        <v>4.2553191489361764E-2</v>
      </c>
      <c r="O294" s="37">
        <f t="shared" si="47"/>
        <v>6.5169165934091389E-3</v>
      </c>
      <c r="P294" s="41">
        <f t="shared" si="58"/>
        <v>8.3859623895757365E-2</v>
      </c>
      <c r="Q294" s="37">
        <f t="shared" si="54"/>
        <v>6.0776589758019028E-2</v>
      </c>
      <c r="R294" s="37">
        <f t="shared" si="48"/>
        <v>6.5169165934091389E-3</v>
      </c>
      <c r="S294" s="41">
        <f t="shared" si="59"/>
        <v>1.3643897606295777E-3</v>
      </c>
    </row>
    <row r="295" spans="1:19">
      <c r="A295" s="26">
        <v>45017</v>
      </c>
      <c r="B295" s="27">
        <v>4109.3100000000004</v>
      </c>
      <c r="C295" s="28">
        <v>22112.329000000002</v>
      </c>
      <c r="D295" s="28">
        <f>VLOOKUP(A295,Data!$A$2:$B$259,2,FALSE)</f>
        <v>1498</v>
      </c>
      <c r="E295" s="37">
        <f t="shared" si="49"/>
        <v>-0.15079365079365081</v>
      </c>
      <c r="F295" s="37">
        <f t="shared" si="50"/>
        <v>1.7179273017444263E-2</v>
      </c>
      <c r="G295" s="41">
        <f t="shared" si="55"/>
        <v>-1.3158963349344133E-2</v>
      </c>
      <c r="H295" s="37">
        <f t="shared" si="51"/>
        <v>-0.19416445623342171</v>
      </c>
      <c r="I295" s="37">
        <f t="shared" si="45"/>
        <v>1.7179273017444263E-2</v>
      </c>
      <c r="J295" s="41">
        <f t="shared" si="56"/>
        <v>0.43533257670288528</v>
      </c>
      <c r="K295" s="37">
        <f t="shared" si="52"/>
        <v>-0.19177320733740966</v>
      </c>
      <c r="L295" s="37">
        <f t="shared" si="46"/>
        <v>1.7179273017444263E-2</v>
      </c>
      <c r="M295" s="41">
        <f t="shared" si="57"/>
        <v>0.21855167088714653</v>
      </c>
      <c r="N295" s="37">
        <f t="shared" si="53"/>
        <v>-3.388822829964333E-2</v>
      </c>
      <c r="O295" s="37">
        <f t="shared" si="47"/>
        <v>1.7179273017444263E-2</v>
      </c>
      <c r="P295" s="41">
        <f t="shared" si="58"/>
        <v>0.10244769281904915</v>
      </c>
      <c r="Q295" s="37">
        <f t="shared" si="54"/>
        <v>4.2553191489361764E-2</v>
      </c>
      <c r="R295" s="37">
        <f t="shared" si="48"/>
        <v>1.7179273017444263E-2</v>
      </c>
      <c r="S295" s="41">
        <f t="shared" si="59"/>
        <v>1.9178622643728674E-2</v>
      </c>
    </row>
    <row r="296" spans="1:19">
      <c r="A296" s="26">
        <v>45108</v>
      </c>
      <c r="B296" s="27">
        <v>4450.38</v>
      </c>
      <c r="C296" s="28">
        <v>22225.35</v>
      </c>
      <c r="D296" s="28">
        <f>VLOOKUP(A296,Data!$A$2:$B$259,2,FALSE)</f>
        <v>1531</v>
      </c>
      <c r="E296" s="37">
        <f t="shared" si="49"/>
        <v>-5.784615384615388E-2</v>
      </c>
      <c r="F296" s="37">
        <f t="shared" si="50"/>
        <v>2.3824681594386554E-2</v>
      </c>
      <c r="G296" s="41">
        <f t="shared" si="55"/>
        <v>-2.6121915124328781E-3</v>
      </c>
      <c r="H296" s="37">
        <f t="shared" si="51"/>
        <v>-0.15079365079365081</v>
      </c>
      <c r="I296" s="37">
        <f t="shared" si="45"/>
        <v>2.3824681594386554E-2</v>
      </c>
      <c r="J296" s="41">
        <f t="shared" si="56"/>
        <v>0.44127824613523609</v>
      </c>
      <c r="K296" s="37">
        <f t="shared" si="52"/>
        <v>-0.19416445623342171</v>
      </c>
      <c r="L296" s="37">
        <f t="shared" si="46"/>
        <v>2.3824681594386554E-2</v>
      </c>
      <c r="M296" s="41">
        <f t="shared" si="57"/>
        <v>0.22670125791492207</v>
      </c>
      <c r="N296" s="37">
        <f t="shared" si="53"/>
        <v>-0.19177320733740966</v>
      </c>
      <c r="O296" s="37">
        <f t="shared" si="47"/>
        <v>2.3824681594386554E-2</v>
      </c>
      <c r="P296" s="41">
        <f t="shared" si="58"/>
        <v>0.11802625077204848</v>
      </c>
      <c r="Q296" s="37">
        <f t="shared" si="54"/>
        <v>-3.388822829964333E-2</v>
      </c>
      <c r="R296" s="37">
        <f t="shared" si="48"/>
        <v>2.3824681594386554E-2</v>
      </c>
      <c r="S296" s="41">
        <f t="shared" si="59"/>
        <v>2.6999982576271817E-2</v>
      </c>
    </row>
    <row r="297" spans="1:19">
      <c r="A297" s="26">
        <v>45200</v>
      </c>
      <c r="B297" s="27">
        <v>4288.05</v>
      </c>
      <c r="C297" s="28">
        <v>22490.691999999999</v>
      </c>
      <c r="D297" s="28">
        <f>VLOOKUP(A297,Data!$A$2:$B$259,2,FALSE)</f>
        <v>1524</v>
      </c>
      <c r="E297" s="37">
        <f t="shared" si="49"/>
        <v>4.814305364511684E-2</v>
      </c>
      <c r="F297" s="37">
        <f t="shared" si="50"/>
        <v>2.9268869981759371E-2</v>
      </c>
      <c r="G297" s="41">
        <f t="shared" si="55"/>
        <v>3.1714010307237559E-3</v>
      </c>
      <c r="H297" s="37">
        <f t="shared" si="51"/>
        <v>-5.784615384615388E-2</v>
      </c>
      <c r="I297" s="37">
        <f t="shared" si="45"/>
        <v>2.9268869981759371E-2</v>
      </c>
      <c r="J297" s="41">
        <f t="shared" si="56"/>
        <v>0.46742030293678055</v>
      </c>
      <c r="K297" s="37">
        <f t="shared" si="52"/>
        <v>-0.15079365079365081</v>
      </c>
      <c r="L297" s="37">
        <f t="shared" si="46"/>
        <v>2.9268869981759371E-2</v>
      </c>
      <c r="M297" s="41">
        <f t="shared" si="57"/>
        <v>0.22753211252445785</v>
      </c>
      <c r="N297" s="37">
        <f t="shared" si="53"/>
        <v>-0.19416445623342171</v>
      </c>
      <c r="O297" s="37">
        <f t="shared" si="47"/>
        <v>2.9268869981759371E-2</v>
      </c>
      <c r="P297" s="41">
        <f t="shared" si="58"/>
        <v>0.11922036775933001</v>
      </c>
      <c r="Q297" s="37">
        <f t="shared" si="54"/>
        <v>-0.19177320733740966</v>
      </c>
      <c r="R297" s="37">
        <f t="shared" si="48"/>
        <v>2.9268869981759371E-2</v>
      </c>
      <c r="S297" s="41">
        <f t="shared" si="59"/>
        <v>3.3735828385057814E-2</v>
      </c>
    </row>
    <row r="298" spans="1:19">
      <c r="A298" s="26">
        <v>45292</v>
      </c>
      <c r="B298" s="27">
        <v>4769.83</v>
      </c>
      <c r="C298" s="28">
        <v>22679.255000000001</v>
      </c>
      <c r="D298" s="28">
        <f>VLOOKUP(A298,Data!$A$2:$B$259,2,FALSE)</f>
        <v>1519</v>
      </c>
      <c r="E298" s="37">
        <f t="shared" si="49"/>
        <v>0</v>
      </c>
      <c r="F298" s="37">
        <f t="shared" si="50"/>
        <v>3.1344911121114816E-2</v>
      </c>
      <c r="G298" s="41">
        <f t="shared" si="55"/>
        <v>1.8369999078357427E-4</v>
      </c>
      <c r="H298" s="37">
        <f t="shared" si="51"/>
        <v>4.814305364511684E-2</v>
      </c>
      <c r="I298" s="37">
        <f t="shared" si="45"/>
        <v>3.1344911121114816E-2</v>
      </c>
      <c r="J298" s="41">
        <f t="shared" si="56"/>
        <v>0.47068678579726714</v>
      </c>
      <c r="K298" s="37">
        <f t="shared" si="52"/>
        <v>-5.784615384615388E-2</v>
      </c>
      <c r="L298" s="37">
        <f t="shared" si="46"/>
        <v>3.1344911121114816E-2</v>
      </c>
      <c r="M298" s="41">
        <f t="shared" si="57"/>
        <v>0.22924662088375883</v>
      </c>
      <c r="N298" s="37">
        <f t="shared" si="53"/>
        <v>-0.15079365079365081</v>
      </c>
      <c r="O298" s="37">
        <f t="shared" si="47"/>
        <v>3.1344911121114816E-2</v>
      </c>
      <c r="P298" s="41">
        <f t="shared" si="58"/>
        <v>0.10454227426020148</v>
      </c>
      <c r="Q298" s="37">
        <f t="shared" si="54"/>
        <v>-0.19416445623342171</v>
      </c>
      <c r="R298" s="37">
        <f t="shared" si="48"/>
        <v>3.1344911121114816E-2</v>
      </c>
      <c r="S298" s="41">
        <f t="shared" si="59"/>
        <v>1.5972744619129439E-2</v>
      </c>
    </row>
    <row r="299" spans="1:19">
      <c r="A299" s="26">
        <v>45383</v>
      </c>
      <c r="B299" s="27">
        <v>5254.35</v>
      </c>
      <c r="C299" s="28">
        <v>22758.752</v>
      </c>
      <c r="D299" s="28"/>
      <c r="E299" s="37"/>
      <c r="F299" s="37"/>
      <c r="G299" s="41">
        <f t="shared" si="55"/>
        <v>-1.7851160263725495E-3</v>
      </c>
      <c r="H299" s="37">
        <f t="shared" si="51"/>
        <v>0</v>
      </c>
      <c r="I299" s="37"/>
      <c r="J299" s="41">
        <f t="shared" si="56"/>
        <v>0.46930587867809709</v>
      </c>
      <c r="K299" s="37">
        <f t="shared" si="52"/>
        <v>4.814305364511684E-2</v>
      </c>
      <c r="L299" s="37">
        <f t="shared" si="46"/>
        <v>0</v>
      </c>
      <c r="M299" s="41">
        <f t="shared" si="57"/>
        <v>0.22430535703352228</v>
      </c>
      <c r="N299" s="37">
        <f t="shared" si="53"/>
        <v>-5.784615384615388E-2</v>
      </c>
      <c r="O299" s="37">
        <f t="shared" si="47"/>
        <v>0</v>
      </c>
      <c r="P299" s="41">
        <f t="shared" si="58"/>
        <v>0.11820144710699008</v>
      </c>
      <c r="Q299" s="37">
        <f t="shared" si="54"/>
        <v>-0.15079365079365081</v>
      </c>
      <c r="R299" s="37">
        <f t="shared" si="48"/>
        <v>0</v>
      </c>
      <c r="S299" s="41">
        <f t="shared" si="59"/>
        <v>4.8512196653162087E-2</v>
      </c>
    </row>
    <row r="300" spans="1:19">
      <c r="A300" s="26">
        <v>45474</v>
      </c>
      <c r="B300" s="27">
        <v>5460.48</v>
      </c>
      <c r="C300" s="28"/>
      <c r="D300" s="28"/>
      <c r="E300" s="37"/>
      <c r="F300" s="37"/>
      <c r="G300" s="41">
        <f t="shared" si="55"/>
        <v>-1.3476048758422868E-3</v>
      </c>
      <c r="H300" s="37">
        <f t="shared" si="51"/>
        <v>0</v>
      </c>
      <c r="I300" s="37"/>
      <c r="J300" s="41">
        <f t="shared" si="56"/>
        <v>0.47223843742175348</v>
      </c>
      <c r="K300" s="37"/>
      <c r="L300" s="37"/>
      <c r="M300" s="41">
        <f t="shared" si="57"/>
        <v>0.2300752887034187</v>
      </c>
      <c r="N300" s="37"/>
      <c r="O300" s="37"/>
      <c r="P300" s="41">
        <f t="shared" si="58"/>
        <v>0.12392113392419515</v>
      </c>
      <c r="Q300" s="37"/>
      <c r="R300" s="37"/>
      <c r="S300" s="41">
        <f t="shared" si="59"/>
        <v>6.4075731425907584E-2</v>
      </c>
    </row>
    <row r="301" spans="1:19">
      <c r="A301" s="26">
        <v>45566</v>
      </c>
      <c r="B301" s="27" t="s">
        <v>25</v>
      </c>
      <c r="C301" s="28"/>
      <c r="D301" s="28"/>
      <c r="E301" s="37"/>
      <c r="F301" s="37"/>
      <c r="G301" s="41"/>
      <c r="H301" s="37"/>
      <c r="I301" s="37"/>
      <c r="J301" s="41"/>
      <c r="K301" s="37"/>
      <c r="L301" s="37"/>
      <c r="M301" s="41"/>
      <c r="N301" s="37"/>
      <c r="O301" s="37"/>
      <c r="P301" s="41"/>
      <c r="Q301" s="37"/>
      <c r="R301" s="37"/>
      <c r="S301" s="41"/>
    </row>
  </sheetData>
  <mergeCells count="5">
    <mergeCell ref="E2:G2"/>
    <mergeCell ref="H2:J2"/>
    <mergeCell ref="K2:M2"/>
    <mergeCell ref="N2:P2"/>
    <mergeCell ref="Q2:S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05A07D-2D11-4935-8523-E5A361437BA5}">
  <dimension ref="A1:J774"/>
  <sheetViews>
    <sheetView workbookViewId="0">
      <selection activeCell="J2" sqref="J2"/>
    </sheetView>
  </sheetViews>
  <sheetFormatPr baseColWidth="10" defaultColWidth="9.1328125" defaultRowHeight="14.25"/>
  <cols>
    <col min="1" max="1" width="18.86328125" style="5" customWidth="1"/>
    <col min="2" max="2" width="19.59765625" style="5" customWidth="1"/>
    <col min="3" max="4" width="9.1328125" style="5"/>
    <col min="5" max="5" width="12.3984375" style="5" customWidth="1"/>
    <col min="6" max="16384" width="9.1328125" style="5"/>
  </cols>
  <sheetData>
    <row r="1" spans="1:10" s="11" customFormat="1">
      <c r="A1" s="10" t="s">
        <v>0</v>
      </c>
      <c r="B1" s="10" t="s">
        <v>8</v>
      </c>
      <c r="I1" s="11" t="s">
        <v>0</v>
      </c>
      <c r="J1" s="11" t="s">
        <v>26</v>
      </c>
    </row>
    <row r="2" spans="1:10">
      <c r="A2" s="12">
        <v>45298</v>
      </c>
      <c r="B2" s="13">
        <v>5537.02</v>
      </c>
      <c r="E2" s="7">
        <v>45413</v>
      </c>
      <c r="F2" s="13">
        <v>5277.51</v>
      </c>
    </row>
    <row r="3" spans="1:10">
      <c r="A3" s="12">
        <v>45297</v>
      </c>
      <c r="B3" s="13">
        <v>5460.48</v>
      </c>
      <c r="E3" s="7">
        <v>45383</v>
      </c>
      <c r="F3" s="13">
        <v>5035.6899999999996</v>
      </c>
    </row>
    <row r="4" spans="1:10">
      <c r="A4" s="12">
        <v>45296</v>
      </c>
      <c r="E4" s="7">
        <v>45352</v>
      </c>
      <c r="F4" s="13">
        <v>5254.35</v>
      </c>
    </row>
    <row r="5" spans="1:10">
      <c r="A5" s="12">
        <v>45295</v>
      </c>
      <c r="E5" s="7">
        <v>45323</v>
      </c>
      <c r="F5" s="13">
        <v>5096.2700000000004</v>
      </c>
    </row>
    <row r="6" spans="1:10">
      <c r="A6" s="12">
        <v>45294</v>
      </c>
      <c r="E6" s="7">
        <v>45292</v>
      </c>
      <c r="F6" s="13">
        <v>4845.6499999999996</v>
      </c>
    </row>
    <row r="7" spans="1:10">
      <c r="A7" s="12">
        <v>45293</v>
      </c>
      <c r="E7" s="7">
        <v>45261</v>
      </c>
      <c r="F7" s="13">
        <v>4769.83</v>
      </c>
    </row>
    <row r="8" spans="1:10">
      <c r="A8" s="12">
        <v>45292</v>
      </c>
      <c r="E8" s="7">
        <v>45231</v>
      </c>
      <c r="F8" s="13">
        <v>4567.8</v>
      </c>
    </row>
    <row r="9" spans="1:10">
      <c r="A9" s="12">
        <v>44938</v>
      </c>
      <c r="E9" s="7">
        <v>45200</v>
      </c>
      <c r="F9" s="13">
        <v>4193.8</v>
      </c>
    </row>
    <row r="10" spans="1:10">
      <c r="A10" s="12">
        <v>44937</v>
      </c>
      <c r="E10" s="7">
        <v>45170</v>
      </c>
      <c r="F10" s="13">
        <v>4288.05</v>
      </c>
    </row>
    <row r="11" spans="1:10">
      <c r="A11" s="12">
        <v>44936</v>
      </c>
      <c r="E11" s="7">
        <v>45139</v>
      </c>
      <c r="F11" s="13">
        <v>4507.66</v>
      </c>
    </row>
    <row r="12" spans="1:10">
      <c r="A12" s="12">
        <v>44935</v>
      </c>
      <c r="E12" s="7">
        <v>45108</v>
      </c>
      <c r="F12" s="13">
        <v>4588.96</v>
      </c>
    </row>
    <row r="13" spans="1:10">
      <c r="A13" s="12">
        <v>44934</v>
      </c>
      <c r="E13" s="7">
        <v>45078</v>
      </c>
      <c r="F13" s="13">
        <v>4450.38</v>
      </c>
    </row>
    <row r="14" spans="1:10">
      <c r="A14" s="12">
        <v>44933</v>
      </c>
      <c r="E14" s="7">
        <v>45047</v>
      </c>
      <c r="F14" s="13">
        <v>4179.83</v>
      </c>
    </row>
    <row r="15" spans="1:10">
      <c r="A15" s="12">
        <v>44932</v>
      </c>
      <c r="E15" s="7">
        <v>45017</v>
      </c>
      <c r="F15" s="13">
        <v>4169.4799999999996</v>
      </c>
    </row>
    <row r="16" spans="1:10">
      <c r="A16" s="12">
        <v>44931</v>
      </c>
      <c r="E16" s="7">
        <v>44986</v>
      </c>
      <c r="F16" s="13">
        <v>4109.3100000000004</v>
      </c>
    </row>
    <row r="17" spans="1:6">
      <c r="A17" s="12">
        <v>44930</v>
      </c>
      <c r="E17" s="7">
        <v>44958</v>
      </c>
      <c r="F17" s="13">
        <v>3970.15</v>
      </c>
    </row>
    <row r="18" spans="1:6">
      <c r="A18" s="12">
        <v>44929</v>
      </c>
      <c r="E18" s="7">
        <v>44927</v>
      </c>
      <c r="F18" s="13">
        <v>4076.6</v>
      </c>
    </row>
    <row r="19" spans="1:6">
      <c r="A19" s="12">
        <v>44928</v>
      </c>
      <c r="E19" s="7">
        <v>44896</v>
      </c>
      <c r="F19" s="13">
        <v>3839.5</v>
      </c>
    </row>
    <row r="20" spans="1:6">
      <c r="A20" s="12">
        <v>44927</v>
      </c>
      <c r="E20" s="7">
        <v>44866</v>
      </c>
      <c r="F20" s="13">
        <v>4080.11</v>
      </c>
    </row>
    <row r="21" spans="1:6">
      <c r="A21" s="12">
        <v>44573</v>
      </c>
      <c r="E21" s="7">
        <v>44835</v>
      </c>
      <c r="F21" s="13">
        <v>3871.98</v>
      </c>
    </row>
    <row r="22" spans="1:6">
      <c r="A22" s="12">
        <v>44572</v>
      </c>
      <c r="E22" s="7">
        <v>44805</v>
      </c>
      <c r="F22" s="13">
        <v>3585.62</v>
      </c>
    </row>
    <row r="23" spans="1:6">
      <c r="A23" s="12">
        <v>44571</v>
      </c>
      <c r="E23" s="7">
        <v>44774</v>
      </c>
      <c r="F23" s="13">
        <v>3955</v>
      </c>
    </row>
    <row r="24" spans="1:6">
      <c r="A24" s="12">
        <v>44570</v>
      </c>
      <c r="E24" s="7">
        <v>44743</v>
      </c>
      <c r="F24" s="13">
        <v>4130.29</v>
      </c>
    </row>
    <row r="25" spans="1:6">
      <c r="A25" s="12">
        <v>44569</v>
      </c>
      <c r="E25" s="7">
        <v>44713</v>
      </c>
      <c r="F25" s="13">
        <v>3785.38</v>
      </c>
    </row>
    <row r="26" spans="1:6">
      <c r="A26" s="12">
        <v>44568</v>
      </c>
      <c r="E26" s="7">
        <v>44682</v>
      </c>
      <c r="F26" s="13">
        <v>4132.1499999999996</v>
      </c>
    </row>
    <row r="27" spans="1:6">
      <c r="A27" s="12">
        <v>44567</v>
      </c>
      <c r="E27" s="7">
        <v>44652</v>
      </c>
      <c r="F27" s="13">
        <v>4131.93</v>
      </c>
    </row>
    <row r="28" spans="1:6">
      <c r="A28" s="12">
        <v>44566</v>
      </c>
      <c r="E28" s="7">
        <v>44621</v>
      </c>
      <c r="F28" s="13">
        <v>4530.41</v>
      </c>
    </row>
    <row r="29" spans="1:6">
      <c r="A29" s="12">
        <v>44565</v>
      </c>
      <c r="E29" s="7">
        <v>44593</v>
      </c>
      <c r="F29" s="13">
        <v>4373.9399999999996</v>
      </c>
    </row>
    <row r="30" spans="1:6">
      <c r="A30" s="12">
        <v>44564</v>
      </c>
      <c r="E30" s="7">
        <v>44562</v>
      </c>
      <c r="F30" s="13">
        <v>4515.55</v>
      </c>
    </row>
    <row r="31" spans="1:6">
      <c r="A31" s="12">
        <v>44563</v>
      </c>
      <c r="E31" s="7">
        <v>44531</v>
      </c>
      <c r="F31" s="13">
        <v>4766.18</v>
      </c>
    </row>
    <row r="32" spans="1:6">
      <c r="A32" s="12">
        <v>44562</v>
      </c>
      <c r="E32" s="7">
        <v>44501</v>
      </c>
      <c r="F32" s="13">
        <v>4567</v>
      </c>
    </row>
    <row r="33" spans="1:6">
      <c r="A33" s="12">
        <v>44208</v>
      </c>
      <c r="E33" s="7">
        <v>44470</v>
      </c>
      <c r="F33" s="13">
        <v>4605.38</v>
      </c>
    </row>
    <row r="34" spans="1:6">
      <c r="A34" s="12">
        <v>44207</v>
      </c>
      <c r="E34" s="7">
        <v>44440</v>
      </c>
      <c r="F34" s="13">
        <v>4307.54</v>
      </c>
    </row>
    <row r="35" spans="1:6">
      <c r="A35" s="12">
        <v>44206</v>
      </c>
      <c r="E35" s="7">
        <v>44409</v>
      </c>
      <c r="F35" s="13">
        <v>4522.68</v>
      </c>
    </row>
    <row r="36" spans="1:6">
      <c r="A36" s="12">
        <v>44205</v>
      </c>
      <c r="E36" s="7">
        <v>44378</v>
      </c>
      <c r="F36" s="13">
        <v>4395.26</v>
      </c>
    </row>
    <row r="37" spans="1:6">
      <c r="A37" s="12">
        <v>44204</v>
      </c>
      <c r="E37" s="7">
        <v>44348</v>
      </c>
      <c r="F37" s="13">
        <v>4297.5</v>
      </c>
    </row>
    <row r="38" spans="1:6">
      <c r="A38" s="12">
        <v>44203</v>
      </c>
      <c r="E38" s="7">
        <v>44317</v>
      </c>
      <c r="F38" s="13">
        <v>4204.1099999999997</v>
      </c>
    </row>
    <row r="39" spans="1:6">
      <c r="A39" s="12">
        <v>44202</v>
      </c>
      <c r="E39" s="7">
        <v>44287</v>
      </c>
      <c r="F39" s="13">
        <v>4181.17</v>
      </c>
    </row>
    <row r="40" spans="1:6">
      <c r="A40" s="12">
        <v>44201</v>
      </c>
      <c r="E40" s="7">
        <v>44256</v>
      </c>
      <c r="F40" s="13">
        <v>3972.89</v>
      </c>
    </row>
    <row r="41" spans="1:6">
      <c r="A41" s="12">
        <v>44200</v>
      </c>
      <c r="E41" s="7">
        <v>44228</v>
      </c>
      <c r="F41" s="13">
        <v>3811.15</v>
      </c>
    </row>
    <row r="42" spans="1:6">
      <c r="A42" s="12">
        <v>44199</v>
      </c>
      <c r="E42" s="7">
        <v>44197</v>
      </c>
      <c r="F42" s="13">
        <v>3714.24</v>
      </c>
    </row>
    <row r="43" spans="1:6">
      <c r="A43" s="12">
        <v>44198</v>
      </c>
      <c r="E43" s="7">
        <v>44166</v>
      </c>
      <c r="F43" s="13">
        <v>3756.07</v>
      </c>
    </row>
    <row r="44" spans="1:6">
      <c r="A44" s="12">
        <v>44197</v>
      </c>
      <c r="E44" s="7">
        <v>44136</v>
      </c>
      <c r="F44" s="13">
        <v>3621.63</v>
      </c>
    </row>
    <row r="45" spans="1:6">
      <c r="A45" s="12">
        <v>43842</v>
      </c>
      <c r="E45" s="7">
        <v>44105</v>
      </c>
      <c r="F45" s="13">
        <v>3269.96</v>
      </c>
    </row>
    <row r="46" spans="1:6">
      <c r="A46" s="12">
        <v>43841</v>
      </c>
      <c r="E46" s="7">
        <v>44075</v>
      </c>
      <c r="F46" s="13">
        <v>3363</v>
      </c>
    </row>
    <row r="47" spans="1:6">
      <c r="A47" s="12">
        <v>43840</v>
      </c>
      <c r="E47" s="7">
        <v>44044</v>
      </c>
      <c r="F47" s="13">
        <v>3500.31</v>
      </c>
    </row>
    <row r="48" spans="1:6">
      <c r="A48" s="12">
        <v>43839</v>
      </c>
      <c r="E48" s="7">
        <v>44013</v>
      </c>
      <c r="F48" s="13">
        <v>3271.12</v>
      </c>
    </row>
    <row r="49" spans="1:6">
      <c r="A49" s="12">
        <v>43838</v>
      </c>
      <c r="E49" s="7">
        <v>43983</v>
      </c>
      <c r="F49" s="13">
        <v>3100.29</v>
      </c>
    </row>
    <row r="50" spans="1:6">
      <c r="A50" s="12">
        <v>43837</v>
      </c>
      <c r="E50" s="7">
        <v>43952</v>
      </c>
      <c r="F50" s="13">
        <v>3044.31</v>
      </c>
    </row>
    <row r="51" spans="1:6">
      <c r="A51" s="12">
        <v>43836</v>
      </c>
      <c r="E51" s="7">
        <v>43922</v>
      </c>
      <c r="F51" s="13">
        <v>2912.43</v>
      </c>
    </row>
    <row r="52" spans="1:6">
      <c r="A52" s="12">
        <v>43835</v>
      </c>
      <c r="E52" s="7">
        <v>43891</v>
      </c>
      <c r="F52" s="13">
        <v>2584.59</v>
      </c>
    </row>
    <row r="53" spans="1:6">
      <c r="A53" s="12">
        <v>43834</v>
      </c>
      <c r="E53" s="7">
        <v>43862</v>
      </c>
      <c r="F53" s="13">
        <v>2954.22</v>
      </c>
    </row>
    <row r="54" spans="1:6">
      <c r="A54" s="12">
        <v>43833</v>
      </c>
      <c r="E54" s="7">
        <v>43831</v>
      </c>
      <c r="F54" s="13">
        <v>3225.52</v>
      </c>
    </row>
    <row r="55" spans="1:6">
      <c r="A55" s="12">
        <v>43832</v>
      </c>
      <c r="E55" s="7">
        <v>43800</v>
      </c>
      <c r="F55" s="13">
        <v>3230.78</v>
      </c>
    </row>
    <row r="56" spans="1:6">
      <c r="A56" s="12">
        <v>43831</v>
      </c>
      <c r="E56" s="7">
        <v>43770</v>
      </c>
      <c r="F56" s="13">
        <v>3140.98</v>
      </c>
    </row>
    <row r="57" spans="1:6">
      <c r="A57" s="12">
        <v>43477</v>
      </c>
      <c r="E57" s="7">
        <v>43739</v>
      </c>
      <c r="F57" s="13">
        <v>3037.56</v>
      </c>
    </row>
    <row r="58" spans="1:6">
      <c r="A58" s="12">
        <v>43476</v>
      </c>
      <c r="E58" s="7">
        <v>43709</v>
      </c>
      <c r="F58" s="13">
        <v>2976.74</v>
      </c>
    </row>
    <row r="59" spans="1:6">
      <c r="A59" s="12">
        <v>43475</v>
      </c>
      <c r="E59" s="7">
        <v>43678</v>
      </c>
      <c r="F59" s="13">
        <v>2926.46</v>
      </c>
    </row>
    <row r="60" spans="1:6">
      <c r="A60" s="12">
        <v>43474</v>
      </c>
      <c r="E60" s="7">
        <v>43647</v>
      </c>
      <c r="F60" s="13">
        <v>2980.38</v>
      </c>
    </row>
    <row r="61" spans="1:6">
      <c r="A61" s="12">
        <v>43473</v>
      </c>
      <c r="E61" s="7">
        <v>43617</v>
      </c>
      <c r="F61" s="13">
        <v>2941.76</v>
      </c>
    </row>
    <row r="62" spans="1:6">
      <c r="A62" s="12">
        <v>43472</v>
      </c>
      <c r="E62" s="7">
        <v>43586</v>
      </c>
      <c r="F62" s="13">
        <v>2752.06</v>
      </c>
    </row>
    <row r="63" spans="1:6">
      <c r="A63" s="12">
        <v>43471</v>
      </c>
      <c r="E63" s="7">
        <v>43556</v>
      </c>
      <c r="F63" s="13">
        <v>2945.83</v>
      </c>
    </row>
    <row r="64" spans="1:6">
      <c r="A64" s="12">
        <v>43470</v>
      </c>
      <c r="E64" s="7">
        <v>43525</v>
      </c>
      <c r="F64" s="13">
        <v>2834.4</v>
      </c>
    </row>
    <row r="65" spans="1:6">
      <c r="A65" s="12">
        <v>43469</v>
      </c>
      <c r="E65" s="7">
        <v>43497</v>
      </c>
      <c r="F65" s="13">
        <v>2784.49</v>
      </c>
    </row>
    <row r="66" spans="1:6">
      <c r="A66" s="12">
        <v>43468</v>
      </c>
      <c r="E66" s="7">
        <v>43466</v>
      </c>
      <c r="F66" s="13">
        <v>2704.1</v>
      </c>
    </row>
    <row r="67" spans="1:6">
      <c r="A67" s="12">
        <v>43467</v>
      </c>
      <c r="E67" s="7">
        <v>43435</v>
      </c>
      <c r="F67" s="13">
        <v>2506.85</v>
      </c>
    </row>
    <row r="68" spans="1:6">
      <c r="A68" s="12">
        <v>43466</v>
      </c>
      <c r="E68" s="7">
        <v>43405</v>
      </c>
      <c r="F68" s="13">
        <v>2760.17</v>
      </c>
    </row>
    <row r="69" spans="1:6">
      <c r="A69" s="12">
        <v>43112</v>
      </c>
      <c r="E69" s="7">
        <v>43374</v>
      </c>
      <c r="F69" s="13">
        <v>2711.74</v>
      </c>
    </row>
    <row r="70" spans="1:6">
      <c r="A70" s="12">
        <v>43111</v>
      </c>
      <c r="E70" s="7">
        <v>43344</v>
      </c>
      <c r="F70" s="13">
        <v>2913.98</v>
      </c>
    </row>
    <row r="71" spans="1:6">
      <c r="A71" s="12">
        <v>43110</v>
      </c>
      <c r="E71" s="7">
        <v>43313</v>
      </c>
      <c r="F71" s="13">
        <v>2901.52</v>
      </c>
    </row>
    <row r="72" spans="1:6">
      <c r="A72" s="12">
        <v>43109</v>
      </c>
      <c r="E72" s="7">
        <v>43282</v>
      </c>
      <c r="F72" s="13">
        <v>2816.29</v>
      </c>
    </row>
    <row r="73" spans="1:6">
      <c r="A73" s="12">
        <v>43108</v>
      </c>
      <c r="E73" s="7">
        <v>43252</v>
      </c>
      <c r="F73" s="13">
        <v>2718.37</v>
      </c>
    </row>
    <row r="74" spans="1:6">
      <c r="A74" s="12">
        <v>43107</v>
      </c>
      <c r="E74" s="7">
        <v>43221</v>
      </c>
      <c r="F74" s="13">
        <v>2705.27</v>
      </c>
    </row>
    <row r="75" spans="1:6">
      <c r="A75" s="12">
        <v>43106</v>
      </c>
      <c r="E75" s="7">
        <v>43191</v>
      </c>
      <c r="F75" s="13">
        <v>2648.05</v>
      </c>
    </row>
    <row r="76" spans="1:6">
      <c r="A76" s="12">
        <v>43105</v>
      </c>
      <c r="E76" s="7">
        <v>43160</v>
      </c>
      <c r="F76" s="13">
        <v>2640.87</v>
      </c>
    </row>
    <row r="77" spans="1:6">
      <c r="A77" s="12">
        <v>43104</v>
      </c>
      <c r="E77" s="7">
        <v>43132</v>
      </c>
      <c r="F77" s="13">
        <v>2713.83</v>
      </c>
    </row>
    <row r="78" spans="1:6">
      <c r="A78" s="12">
        <v>43103</v>
      </c>
      <c r="E78" s="7">
        <v>43101</v>
      </c>
      <c r="F78" s="13">
        <v>2823.81</v>
      </c>
    </row>
    <row r="79" spans="1:6">
      <c r="A79" s="12">
        <v>43102</v>
      </c>
      <c r="E79" s="7">
        <v>43070</v>
      </c>
      <c r="F79" s="13">
        <v>2673.61</v>
      </c>
    </row>
    <row r="80" spans="1:6">
      <c r="A80" s="12">
        <v>43101</v>
      </c>
      <c r="E80" s="7">
        <v>43040</v>
      </c>
      <c r="F80" s="13">
        <v>2647.58</v>
      </c>
    </row>
    <row r="81" spans="1:6">
      <c r="A81" s="12">
        <v>42747</v>
      </c>
      <c r="E81" s="7">
        <v>43009</v>
      </c>
      <c r="F81" s="13">
        <v>2575.2600000000002</v>
      </c>
    </row>
    <row r="82" spans="1:6">
      <c r="A82" s="12">
        <v>42746</v>
      </c>
      <c r="E82" s="7">
        <v>42979</v>
      </c>
      <c r="F82" s="13">
        <v>2519.36</v>
      </c>
    </row>
    <row r="83" spans="1:6">
      <c r="A83" s="12">
        <v>42745</v>
      </c>
      <c r="E83" s="7">
        <v>42948</v>
      </c>
      <c r="F83" s="13">
        <v>2471.65</v>
      </c>
    </row>
    <row r="84" spans="1:6">
      <c r="A84" s="12">
        <v>42744</v>
      </c>
      <c r="E84" s="7">
        <v>42917</v>
      </c>
      <c r="F84" s="13">
        <v>2470.3000000000002</v>
      </c>
    </row>
    <row r="85" spans="1:6">
      <c r="A85" s="12">
        <v>42743</v>
      </c>
      <c r="E85" s="7">
        <v>42887</v>
      </c>
      <c r="F85" s="13">
        <v>2423.41</v>
      </c>
    </row>
    <row r="86" spans="1:6">
      <c r="A86" s="12">
        <v>42742</v>
      </c>
      <c r="E86" s="7">
        <v>42856</v>
      </c>
      <c r="F86" s="13">
        <v>2411.8000000000002</v>
      </c>
    </row>
    <row r="87" spans="1:6">
      <c r="A87" s="12">
        <v>42741</v>
      </c>
      <c r="E87" s="7">
        <v>42826</v>
      </c>
      <c r="F87" s="13">
        <v>2384.1999999999998</v>
      </c>
    </row>
    <row r="88" spans="1:6">
      <c r="A88" s="12">
        <v>42740</v>
      </c>
      <c r="E88" s="7">
        <v>42795</v>
      </c>
      <c r="F88" s="13">
        <v>2362.7199999999998</v>
      </c>
    </row>
    <row r="89" spans="1:6">
      <c r="A89" s="12">
        <v>42739</v>
      </c>
      <c r="E89" s="7">
        <v>42767</v>
      </c>
      <c r="F89" s="13">
        <v>2363.64</v>
      </c>
    </row>
    <row r="90" spans="1:6">
      <c r="A90" s="12">
        <v>42738</v>
      </c>
      <c r="E90" s="7">
        <v>42736</v>
      </c>
      <c r="F90" s="13">
        <v>2278.87</v>
      </c>
    </row>
    <row r="91" spans="1:6">
      <c r="A91" s="12">
        <v>42737</v>
      </c>
      <c r="E91" s="7">
        <v>42705</v>
      </c>
      <c r="F91" s="13">
        <v>2238.83</v>
      </c>
    </row>
    <row r="92" spans="1:6">
      <c r="A92" s="12">
        <v>42736</v>
      </c>
      <c r="E92" s="7">
        <v>42675</v>
      </c>
      <c r="F92" s="13">
        <v>2198.81</v>
      </c>
    </row>
    <row r="93" spans="1:6">
      <c r="A93" s="12">
        <v>42381</v>
      </c>
      <c r="E93" s="7">
        <v>42644</v>
      </c>
      <c r="F93" s="13">
        <v>2126.15</v>
      </c>
    </row>
    <row r="94" spans="1:6">
      <c r="A94" s="12">
        <v>42380</v>
      </c>
      <c r="E94" s="7">
        <v>42614</v>
      </c>
      <c r="F94" s="13">
        <v>2168.27</v>
      </c>
    </row>
    <row r="95" spans="1:6">
      <c r="A95" s="12">
        <v>42379</v>
      </c>
      <c r="E95" s="7">
        <v>42583</v>
      </c>
      <c r="F95" s="13">
        <v>2170.9499999999998</v>
      </c>
    </row>
    <row r="96" spans="1:6">
      <c r="A96" s="12">
        <v>42378</v>
      </c>
      <c r="E96" s="7">
        <v>42552</v>
      </c>
      <c r="F96" s="13">
        <v>2173.6</v>
      </c>
    </row>
    <row r="97" spans="1:6">
      <c r="A97" s="12">
        <v>42377</v>
      </c>
      <c r="E97" s="7">
        <v>42522</v>
      </c>
      <c r="F97" s="13">
        <v>2098.86</v>
      </c>
    </row>
    <row r="98" spans="1:6">
      <c r="A98" s="12">
        <v>42376</v>
      </c>
      <c r="E98" s="7">
        <v>42491</v>
      </c>
      <c r="F98" s="13">
        <v>2096.96</v>
      </c>
    </row>
    <row r="99" spans="1:6">
      <c r="A99" s="12">
        <v>42375</v>
      </c>
      <c r="E99" s="7">
        <v>42461</v>
      </c>
      <c r="F99" s="13">
        <v>2065.3000000000002</v>
      </c>
    </row>
    <row r="100" spans="1:6">
      <c r="A100" s="12">
        <v>42374</v>
      </c>
      <c r="E100" s="7">
        <v>42430</v>
      </c>
      <c r="F100" s="13">
        <v>2059.7399999999998</v>
      </c>
    </row>
    <row r="101" spans="1:6">
      <c r="A101" s="12">
        <v>42373</v>
      </c>
      <c r="E101" s="7">
        <v>42401</v>
      </c>
      <c r="F101" s="13">
        <v>1932.23</v>
      </c>
    </row>
    <row r="102" spans="1:6">
      <c r="A102" s="12">
        <v>42372</v>
      </c>
      <c r="E102" s="7">
        <v>42370</v>
      </c>
      <c r="F102" s="13">
        <v>1940.24</v>
      </c>
    </row>
    <row r="103" spans="1:6">
      <c r="A103" s="12">
        <v>42371</v>
      </c>
      <c r="E103" s="7">
        <v>42339</v>
      </c>
      <c r="F103" s="13">
        <v>2043.94</v>
      </c>
    </row>
    <row r="104" spans="1:6">
      <c r="A104" s="12">
        <v>42370</v>
      </c>
      <c r="E104" s="7">
        <v>42309</v>
      </c>
      <c r="F104" s="13">
        <v>2080.41</v>
      </c>
    </row>
    <row r="105" spans="1:6">
      <c r="A105" s="12">
        <v>42016</v>
      </c>
      <c r="E105" s="7">
        <v>42278</v>
      </c>
      <c r="F105" s="13">
        <v>2079.36</v>
      </c>
    </row>
    <row r="106" spans="1:6">
      <c r="A106" s="12">
        <v>42015</v>
      </c>
      <c r="E106" s="7">
        <v>42248</v>
      </c>
      <c r="F106" s="13">
        <v>1920.03</v>
      </c>
    </row>
    <row r="107" spans="1:6">
      <c r="A107" s="12">
        <v>42014</v>
      </c>
      <c r="E107" s="7">
        <v>42217</v>
      </c>
      <c r="F107" s="13">
        <v>1972.18</v>
      </c>
    </row>
    <row r="108" spans="1:6">
      <c r="A108" s="12">
        <v>42013</v>
      </c>
      <c r="E108" s="7">
        <v>42186</v>
      </c>
      <c r="F108" s="13">
        <v>2103.84</v>
      </c>
    </row>
    <row r="109" spans="1:6">
      <c r="A109" s="12">
        <v>42012</v>
      </c>
      <c r="E109" s="7">
        <v>42156</v>
      </c>
      <c r="F109" s="13">
        <v>2063.11</v>
      </c>
    </row>
    <row r="110" spans="1:6">
      <c r="A110" s="12">
        <v>42011</v>
      </c>
      <c r="E110" s="7">
        <v>42125</v>
      </c>
      <c r="F110" s="13">
        <v>2107.39</v>
      </c>
    </row>
    <row r="111" spans="1:6">
      <c r="A111" s="12">
        <v>42010</v>
      </c>
      <c r="E111" s="7">
        <v>42095</v>
      </c>
      <c r="F111" s="13">
        <v>2085.5100000000002</v>
      </c>
    </row>
    <row r="112" spans="1:6">
      <c r="A112" s="12">
        <v>42009</v>
      </c>
      <c r="E112" s="7">
        <v>42064</v>
      </c>
      <c r="F112" s="13">
        <v>2067.89</v>
      </c>
    </row>
    <row r="113" spans="1:6">
      <c r="A113" s="12">
        <v>42008</v>
      </c>
      <c r="E113" s="7">
        <v>42036</v>
      </c>
      <c r="F113" s="13">
        <v>2104.5</v>
      </c>
    </row>
    <row r="114" spans="1:6">
      <c r="A114" s="12">
        <v>42007</v>
      </c>
      <c r="E114" s="7">
        <v>42005</v>
      </c>
      <c r="F114" s="13">
        <v>1994.99</v>
      </c>
    </row>
    <row r="115" spans="1:6">
      <c r="A115" s="12">
        <v>42006</v>
      </c>
      <c r="E115" s="7">
        <v>41974</v>
      </c>
      <c r="F115" s="13">
        <v>2058.9</v>
      </c>
    </row>
    <row r="116" spans="1:6">
      <c r="A116" s="12">
        <v>42005</v>
      </c>
      <c r="E116" s="7">
        <v>41944</v>
      </c>
      <c r="F116" s="13">
        <v>2067.56</v>
      </c>
    </row>
    <row r="117" spans="1:6">
      <c r="A117" s="12">
        <v>41651</v>
      </c>
      <c r="E117" s="7">
        <v>41913</v>
      </c>
      <c r="F117" s="13">
        <v>2018.05</v>
      </c>
    </row>
    <row r="118" spans="1:6">
      <c r="A118" s="12">
        <v>41650</v>
      </c>
      <c r="E118" s="7">
        <v>41883</v>
      </c>
      <c r="F118" s="13">
        <v>1972.29</v>
      </c>
    </row>
    <row r="119" spans="1:6">
      <c r="A119" s="12">
        <v>41649</v>
      </c>
      <c r="E119" s="7">
        <v>41852</v>
      </c>
      <c r="F119" s="13">
        <v>2003.37</v>
      </c>
    </row>
    <row r="120" spans="1:6">
      <c r="A120" s="12">
        <v>41648</v>
      </c>
      <c r="E120" s="7">
        <v>41821</v>
      </c>
      <c r="F120" s="13">
        <v>1930.67</v>
      </c>
    </row>
    <row r="121" spans="1:6">
      <c r="A121" s="12">
        <v>41647</v>
      </c>
      <c r="E121" s="7">
        <v>41791</v>
      </c>
      <c r="F121" s="13">
        <v>1960.23</v>
      </c>
    </row>
    <row r="122" spans="1:6">
      <c r="A122" s="12">
        <v>41646</v>
      </c>
      <c r="E122" s="7">
        <v>41760</v>
      </c>
      <c r="F122" s="13">
        <v>1923.57</v>
      </c>
    </row>
    <row r="123" spans="1:6">
      <c r="A123" s="12">
        <v>41645</v>
      </c>
      <c r="E123" s="7">
        <v>41730</v>
      </c>
      <c r="F123" s="13">
        <v>1883.95</v>
      </c>
    </row>
    <row r="124" spans="1:6">
      <c r="A124" s="12">
        <v>41644</v>
      </c>
      <c r="E124" s="7">
        <v>41699</v>
      </c>
      <c r="F124" s="13">
        <v>1872.34</v>
      </c>
    </row>
    <row r="125" spans="1:6">
      <c r="A125" s="12">
        <v>41643</v>
      </c>
      <c r="E125" s="7">
        <v>41671</v>
      </c>
      <c r="F125" s="13">
        <v>1859.45</v>
      </c>
    </row>
    <row r="126" spans="1:6">
      <c r="A126" s="12">
        <v>41642</v>
      </c>
      <c r="E126" s="7">
        <v>41640</v>
      </c>
      <c r="F126" s="13">
        <v>1782.6</v>
      </c>
    </row>
    <row r="127" spans="1:6">
      <c r="A127" s="12">
        <v>41641</v>
      </c>
      <c r="E127" s="7">
        <v>41609</v>
      </c>
      <c r="F127" s="13">
        <v>1848.4</v>
      </c>
    </row>
    <row r="128" spans="1:6">
      <c r="A128" s="12">
        <v>41640</v>
      </c>
      <c r="E128" s="7">
        <v>41579</v>
      </c>
      <c r="F128" s="13">
        <v>1805.8</v>
      </c>
    </row>
    <row r="129" spans="1:6">
      <c r="A129" s="12">
        <v>41286</v>
      </c>
      <c r="E129" s="7">
        <v>41548</v>
      </c>
      <c r="F129" s="13">
        <v>1756.5</v>
      </c>
    </row>
    <row r="130" spans="1:6">
      <c r="A130" s="12">
        <v>41285</v>
      </c>
      <c r="E130" s="7">
        <v>41518</v>
      </c>
      <c r="F130" s="13">
        <v>1681.5</v>
      </c>
    </row>
    <row r="131" spans="1:6">
      <c r="A131" s="12">
        <v>41284</v>
      </c>
      <c r="E131" s="7">
        <v>41487</v>
      </c>
      <c r="F131" s="13">
        <v>1633</v>
      </c>
    </row>
    <row r="132" spans="1:6">
      <c r="A132" s="12">
        <v>41283</v>
      </c>
      <c r="E132" s="7">
        <v>41456</v>
      </c>
      <c r="F132" s="13">
        <v>1685.7</v>
      </c>
    </row>
    <row r="133" spans="1:6">
      <c r="A133" s="12">
        <v>41282</v>
      </c>
      <c r="E133" s="7">
        <v>41426</v>
      </c>
      <c r="F133" s="13">
        <v>1606.3</v>
      </c>
    </row>
    <row r="134" spans="1:6">
      <c r="A134" s="12">
        <v>41281</v>
      </c>
      <c r="E134" s="7">
        <v>41395</v>
      </c>
      <c r="F134" s="13">
        <v>1630.7</v>
      </c>
    </row>
    <row r="135" spans="1:6">
      <c r="A135" s="12">
        <v>41280</v>
      </c>
      <c r="E135" s="7">
        <v>41365</v>
      </c>
      <c r="F135" s="13">
        <v>1597.6</v>
      </c>
    </row>
    <row r="136" spans="1:6">
      <c r="A136" s="12">
        <v>41279</v>
      </c>
      <c r="E136" s="7">
        <v>41334</v>
      </c>
      <c r="F136" s="13">
        <v>1569.2</v>
      </c>
    </row>
    <row r="137" spans="1:6">
      <c r="A137" s="12">
        <v>41278</v>
      </c>
      <c r="E137" s="7">
        <v>41306</v>
      </c>
      <c r="F137" s="13">
        <v>1514.7</v>
      </c>
    </row>
    <row r="138" spans="1:6">
      <c r="A138" s="12">
        <v>41277</v>
      </c>
      <c r="E138" s="7">
        <v>41275</v>
      </c>
      <c r="F138" s="13">
        <v>1498.1</v>
      </c>
    </row>
    <row r="139" spans="1:6">
      <c r="A139" s="12">
        <v>41276</v>
      </c>
      <c r="E139" s="7">
        <v>41244</v>
      </c>
      <c r="F139" s="13">
        <v>1426.2</v>
      </c>
    </row>
    <row r="140" spans="1:6">
      <c r="A140" s="12">
        <v>41275</v>
      </c>
      <c r="E140" s="7">
        <v>41214</v>
      </c>
      <c r="F140" s="13">
        <v>1416.2</v>
      </c>
    </row>
    <row r="141" spans="1:6">
      <c r="A141" s="12">
        <v>40920</v>
      </c>
      <c r="E141" s="7">
        <v>41183</v>
      </c>
      <c r="F141" s="13">
        <v>1412.2</v>
      </c>
    </row>
    <row r="142" spans="1:6">
      <c r="A142" s="12">
        <v>40919</v>
      </c>
      <c r="E142" s="7">
        <v>41153</v>
      </c>
      <c r="F142" s="13">
        <v>1440.7</v>
      </c>
    </row>
    <row r="143" spans="1:6">
      <c r="A143" s="12">
        <v>40918</v>
      </c>
      <c r="E143" s="7">
        <v>41122</v>
      </c>
      <c r="F143" s="13">
        <v>1406.6</v>
      </c>
    </row>
    <row r="144" spans="1:6">
      <c r="A144" s="12">
        <v>40917</v>
      </c>
      <c r="E144" s="7">
        <v>41091</v>
      </c>
      <c r="F144" s="13">
        <v>1379.3</v>
      </c>
    </row>
    <row r="145" spans="1:6">
      <c r="A145" s="12">
        <v>40916</v>
      </c>
      <c r="E145" s="7">
        <v>41061</v>
      </c>
      <c r="F145" s="13">
        <v>1362.2</v>
      </c>
    </row>
    <row r="146" spans="1:6">
      <c r="A146" s="12">
        <v>40915</v>
      </c>
      <c r="E146" s="7">
        <v>41030</v>
      </c>
      <c r="F146" s="13">
        <v>1310.3</v>
      </c>
    </row>
    <row r="147" spans="1:6">
      <c r="A147" s="12">
        <v>40914</v>
      </c>
      <c r="E147" s="7">
        <v>41000</v>
      </c>
      <c r="F147" s="13">
        <v>1397.9</v>
      </c>
    </row>
    <row r="148" spans="1:6">
      <c r="A148" s="12">
        <v>40913</v>
      </c>
      <c r="E148" s="7">
        <v>40969</v>
      </c>
      <c r="F148" s="13">
        <v>1408.5</v>
      </c>
    </row>
    <row r="149" spans="1:6">
      <c r="A149" s="12">
        <v>40912</v>
      </c>
      <c r="E149" s="7">
        <v>40940</v>
      </c>
      <c r="F149" s="13">
        <v>1365.7</v>
      </c>
    </row>
    <row r="150" spans="1:6">
      <c r="A150" s="12">
        <v>40911</v>
      </c>
      <c r="E150" s="7">
        <v>40909</v>
      </c>
      <c r="F150" s="13">
        <v>1312.4</v>
      </c>
    </row>
    <row r="151" spans="1:6">
      <c r="A151" s="12">
        <v>40910</v>
      </c>
      <c r="E151" s="7">
        <v>40878</v>
      </c>
      <c r="F151" s="13">
        <v>1257.5999999999999</v>
      </c>
    </row>
    <row r="152" spans="1:6">
      <c r="A152" s="12">
        <v>40909</v>
      </c>
      <c r="E152" s="7">
        <v>40848</v>
      </c>
      <c r="F152" s="13">
        <v>1247</v>
      </c>
    </row>
    <row r="153" spans="1:6">
      <c r="A153" s="12">
        <v>40555</v>
      </c>
      <c r="E153" s="7">
        <v>40817</v>
      </c>
      <c r="F153" s="13">
        <v>1253.3</v>
      </c>
    </row>
    <row r="154" spans="1:6">
      <c r="A154" s="12">
        <v>40554</v>
      </c>
      <c r="E154" s="7">
        <v>40787</v>
      </c>
      <c r="F154" s="13">
        <v>1131.4000000000001</v>
      </c>
    </row>
    <row r="155" spans="1:6">
      <c r="A155" s="12">
        <v>40553</v>
      </c>
      <c r="E155" s="7">
        <v>40756</v>
      </c>
      <c r="F155" s="13">
        <v>1218.9000000000001</v>
      </c>
    </row>
    <row r="156" spans="1:6">
      <c r="A156" s="12">
        <v>40552</v>
      </c>
      <c r="E156" s="7">
        <v>40725</v>
      </c>
      <c r="F156" s="13">
        <v>1292.3</v>
      </c>
    </row>
    <row r="157" spans="1:6">
      <c r="A157" s="12">
        <v>40551</v>
      </c>
      <c r="E157" s="7">
        <v>40695</v>
      </c>
      <c r="F157" s="13">
        <v>1320.6</v>
      </c>
    </row>
    <row r="158" spans="1:6">
      <c r="A158" s="12">
        <v>40550</v>
      </c>
      <c r="E158" s="7">
        <v>40664</v>
      </c>
      <c r="F158" s="13">
        <v>1345.2</v>
      </c>
    </row>
    <row r="159" spans="1:6">
      <c r="A159" s="12">
        <v>40549</v>
      </c>
      <c r="E159" s="7">
        <v>40634</v>
      </c>
      <c r="F159" s="13">
        <v>1363.6</v>
      </c>
    </row>
    <row r="160" spans="1:6">
      <c r="A160" s="12">
        <v>40548</v>
      </c>
      <c r="E160" s="7">
        <v>40603</v>
      </c>
      <c r="F160" s="13">
        <v>1325.8</v>
      </c>
    </row>
    <row r="161" spans="1:6">
      <c r="A161" s="12">
        <v>40547</v>
      </c>
      <c r="E161" s="7">
        <v>40575</v>
      </c>
      <c r="F161" s="13">
        <v>1327.2</v>
      </c>
    </row>
    <row r="162" spans="1:6">
      <c r="A162" s="12">
        <v>40546</v>
      </c>
      <c r="E162" s="7">
        <v>40544</v>
      </c>
      <c r="F162" s="13">
        <v>1286.0999999999999</v>
      </c>
    </row>
    <row r="163" spans="1:6">
      <c r="A163" s="12">
        <v>40545</v>
      </c>
      <c r="E163" s="7">
        <v>40513</v>
      </c>
      <c r="F163" s="13">
        <v>1257.5999999999999</v>
      </c>
    </row>
    <row r="164" spans="1:6">
      <c r="A164" s="12">
        <v>40544</v>
      </c>
      <c r="E164" s="7">
        <v>40483</v>
      </c>
      <c r="F164" s="13">
        <v>1180.5</v>
      </c>
    </row>
    <row r="165" spans="1:6">
      <c r="A165" s="12">
        <v>40190</v>
      </c>
      <c r="E165" s="7">
        <v>40452</v>
      </c>
      <c r="F165" s="13">
        <v>1183.3</v>
      </c>
    </row>
    <row r="166" spans="1:6">
      <c r="A166" s="12">
        <v>40189</v>
      </c>
      <c r="E166" s="7">
        <v>40422</v>
      </c>
      <c r="F166" s="13">
        <v>1141.2</v>
      </c>
    </row>
    <row r="167" spans="1:6">
      <c r="A167" s="12">
        <v>40188</v>
      </c>
      <c r="E167" s="7">
        <v>40391</v>
      </c>
      <c r="F167" s="13">
        <v>1049.3</v>
      </c>
    </row>
    <row r="168" spans="1:6">
      <c r="A168" s="12">
        <v>40187</v>
      </c>
      <c r="E168" s="7">
        <v>40360</v>
      </c>
      <c r="F168" s="13">
        <v>1101.5999999999999</v>
      </c>
    </row>
    <row r="169" spans="1:6">
      <c r="A169" s="12">
        <v>40186</v>
      </c>
      <c r="E169" s="7">
        <v>40330</v>
      </c>
      <c r="F169" s="13">
        <v>1030.7</v>
      </c>
    </row>
    <row r="170" spans="1:6">
      <c r="A170" s="12">
        <v>40185</v>
      </c>
      <c r="E170" s="7">
        <v>40299</v>
      </c>
      <c r="F170" s="13">
        <v>1089.4000000000001</v>
      </c>
    </row>
    <row r="171" spans="1:6">
      <c r="A171" s="12">
        <v>40184</v>
      </c>
      <c r="E171" s="7">
        <v>40269</v>
      </c>
      <c r="F171" s="13">
        <v>1186.7</v>
      </c>
    </row>
    <row r="172" spans="1:6">
      <c r="A172" s="12">
        <v>40183</v>
      </c>
      <c r="E172" s="7">
        <v>40238</v>
      </c>
      <c r="F172" s="13">
        <v>1169.4000000000001</v>
      </c>
    </row>
    <row r="173" spans="1:6">
      <c r="A173" s="12">
        <v>40182</v>
      </c>
      <c r="E173" s="7">
        <v>40210</v>
      </c>
      <c r="F173" s="13">
        <v>1104.5</v>
      </c>
    </row>
    <row r="174" spans="1:6">
      <c r="A174" s="12">
        <v>40181</v>
      </c>
      <c r="E174" s="7">
        <v>40179</v>
      </c>
      <c r="F174" s="13">
        <v>1073.9000000000001</v>
      </c>
    </row>
    <row r="175" spans="1:6">
      <c r="A175" s="12">
        <v>40180</v>
      </c>
      <c r="E175" s="7">
        <v>40148</v>
      </c>
      <c r="F175" s="13">
        <v>1115.0999999999999</v>
      </c>
    </row>
    <row r="176" spans="1:6">
      <c r="A176" s="12">
        <v>40179</v>
      </c>
      <c r="E176" s="7">
        <v>40118</v>
      </c>
      <c r="F176" s="13">
        <v>1095.5999999999999</v>
      </c>
    </row>
    <row r="177" spans="1:6">
      <c r="A177" s="12">
        <v>39825</v>
      </c>
      <c r="E177" s="7">
        <v>40087</v>
      </c>
      <c r="F177" s="13">
        <v>1036.2</v>
      </c>
    </row>
    <row r="178" spans="1:6">
      <c r="A178" s="12">
        <v>39824</v>
      </c>
      <c r="E178" s="7">
        <v>40057</v>
      </c>
      <c r="F178" s="13">
        <v>1057.0999999999999</v>
      </c>
    </row>
    <row r="179" spans="1:6">
      <c r="A179" s="12">
        <v>39823</v>
      </c>
      <c r="E179" s="7">
        <v>40026</v>
      </c>
      <c r="F179" s="13">
        <v>1020.6</v>
      </c>
    </row>
    <row r="180" spans="1:6">
      <c r="A180" s="12">
        <v>39822</v>
      </c>
      <c r="E180" s="7">
        <v>39995</v>
      </c>
      <c r="F180" s="13">
        <v>987.5</v>
      </c>
    </row>
    <row r="181" spans="1:6">
      <c r="A181" s="12">
        <v>39821</v>
      </c>
      <c r="E181" s="7">
        <v>39965</v>
      </c>
      <c r="F181" s="13">
        <v>919.3</v>
      </c>
    </row>
    <row r="182" spans="1:6">
      <c r="A182" s="12">
        <v>39820</v>
      </c>
      <c r="E182" s="7">
        <v>39934</v>
      </c>
      <c r="F182" s="13">
        <v>919.1</v>
      </c>
    </row>
    <row r="183" spans="1:6">
      <c r="A183" s="12">
        <v>39819</v>
      </c>
      <c r="E183" s="7">
        <v>39904</v>
      </c>
      <c r="F183" s="13">
        <v>872.8</v>
      </c>
    </row>
    <row r="184" spans="1:6">
      <c r="A184" s="12">
        <v>39818</v>
      </c>
      <c r="E184" s="7">
        <v>39873</v>
      </c>
      <c r="F184" s="13">
        <v>797.9</v>
      </c>
    </row>
    <row r="185" spans="1:6">
      <c r="A185" s="12">
        <v>39817</v>
      </c>
      <c r="E185" s="7">
        <v>39845</v>
      </c>
      <c r="F185" s="13">
        <v>735.1</v>
      </c>
    </row>
    <row r="186" spans="1:6">
      <c r="A186" s="12">
        <v>39816</v>
      </c>
      <c r="E186" s="7">
        <v>39814</v>
      </c>
      <c r="F186" s="13">
        <v>825.9</v>
      </c>
    </row>
    <row r="187" spans="1:6">
      <c r="A187" s="12">
        <v>39815</v>
      </c>
      <c r="E187" s="7">
        <v>39783</v>
      </c>
      <c r="F187" s="13">
        <v>903.2</v>
      </c>
    </row>
    <row r="188" spans="1:6">
      <c r="A188" s="12">
        <v>39814</v>
      </c>
      <c r="E188" s="7">
        <v>39753</v>
      </c>
      <c r="F188" s="13">
        <v>896.2</v>
      </c>
    </row>
    <row r="189" spans="1:6">
      <c r="A189" s="12">
        <v>39459</v>
      </c>
      <c r="E189" s="7">
        <v>39722</v>
      </c>
      <c r="F189" s="13">
        <v>968.8</v>
      </c>
    </row>
    <row r="190" spans="1:6">
      <c r="A190" s="12">
        <v>39458</v>
      </c>
      <c r="E190" s="7">
        <v>39692</v>
      </c>
      <c r="F190" s="13">
        <v>1166.4000000000001</v>
      </c>
    </row>
    <row r="191" spans="1:6">
      <c r="A191" s="12">
        <v>39457</v>
      </c>
      <c r="E191" s="7">
        <v>39661</v>
      </c>
      <c r="F191" s="13">
        <v>1282.8</v>
      </c>
    </row>
    <row r="192" spans="1:6">
      <c r="A192" s="12">
        <v>39456</v>
      </c>
      <c r="E192" s="7">
        <v>39630</v>
      </c>
      <c r="F192" s="13">
        <v>1267.4000000000001</v>
      </c>
    </row>
    <row r="193" spans="1:6">
      <c r="A193" s="12">
        <v>39455</v>
      </c>
      <c r="E193" s="7">
        <v>39600</v>
      </c>
      <c r="F193" s="13">
        <v>1280</v>
      </c>
    </row>
    <row r="194" spans="1:6">
      <c r="A194" s="12">
        <v>39454</v>
      </c>
      <c r="E194" s="7">
        <v>39569</v>
      </c>
      <c r="F194" s="13">
        <v>1400.4</v>
      </c>
    </row>
    <row r="195" spans="1:6">
      <c r="A195" s="12">
        <v>39453</v>
      </c>
      <c r="E195" s="7">
        <v>39539</v>
      </c>
      <c r="F195" s="13">
        <v>1385.6</v>
      </c>
    </row>
    <row r="196" spans="1:6">
      <c r="A196" s="12">
        <v>39452</v>
      </c>
      <c r="E196" s="7">
        <v>39508</v>
      </c>
      <c r="F196" s="13">
        <v>1322.7</v>
      </c>
    </row>
    <row r="197" spans="1:6">
      <c r="A197" s="12">
        <v>39451</v>
      </c>
      <c r="E197" s="7">
        <v>39479</v>
      </c>
      <c r="F197" s="13">
        <v>1330.6</v>
      </c>
    </row>
    <row r="198" spans="1:6">
      <c r="A198" s="12">
        <v>39450</v>
      </c>
      <c r="E198" s="7">
        <v>39448</v>
      </c>
      <c r="F198" s="13">
        <v>1378.5</v>
      </c>
    </row>
    <row r="199" spans="1:6">
      <c r="A199" s="12">
        <v>39449</v>
      </c>
      <c r="E199" s="7">
        <v>39417</v>
      </c>
      <c r="F199" s="13">
        <v>1468.4</v>
      </c>
    </row>
    <row r="200" spans="1:6">
      <c r="A200" s="12">
        <v>39448</v>
      </c>
      <c r="E200" s="7">
        <v>39387</v>
      </c>
      <c r="F200" s="13">
        <v>1481.1</v>
      </c>
    </row>
    <row r="201" spans="1:6">
      <c r="A201" s="12">
        <v>39094</v>
      </c>
      <c r="E201" s="7">
        <v>39356</v>
      </c>
      <c r="F201" s="13">
        <v>1549.4</v>
      </c>
    </row>
    <row r="202" spans="1:6">
      <c r="A202" s="12">
        <v>39093</v>
      </c>
      <c r="E202" s="7">
        <v>39326</v>
      </c>
      <c r="F202" s="13">
        <v>1526.8</v>
      </c>
    </row>
    <row r="203" spans="1:6">
      <c r="A203" s="12">
        <v>39092</v>
      </c>
      <c r="E203" s="7">
        <v>39295</v>
      </c>
      <c r="F203" s="13">
        <v>1474</v>
      </c>
    </row>
    <row r="204" spans="1:6">
      <c r="A204" s="12">
        <v>39091</v>
      </c>
      <c r="E204" s="7">
        <v>39264</v>
      </c>
      <c r="F204" s="13">
        <v>1455.3</v>
      </c>
    </row>
    <row r="205" spans="1:6">
      <c r="A205" s="12">
        <v>39090</v>
      </c>
      <c r="E205" s="7">
        <v>39234</v>
      </c>
      <c r="F205" s="13">
        <v>1503.3</v>
      </c>
    </row>
    <row r="206" spans="1:6">
      <c r="A206" s="12">
        <v>39089</v>
      </c>
      <c r="E206" s="7">
        <v>39203</v>
      </c>
      <c r="F206" s="13">
        <v>1530.6</v>
      </c>
    </row>
    <row r="207" spans="1:6">
      <c r="A207" s="12">
        <v>39088</v>
      </c>
      <c r="E207" s="7">
        <v>39173</v>
      </c>
      <c r="F207" s="13">
        <v>1482.4</v>
      </c>
    </row>
    <row r="208" spans="1:6">
      <c r="A208" s="12">
        <v>39087</v>
      </c>
      <c r="E208" s="7">
        <v>39142</v>
      </c>
      <c r="F208" s="13">
        <v>1420.9</v>
      </c>
    </row>
    <row r="209" spans="1:6">
      <c r="A209" s="12">
        <v>39086</v>
      </c>
      <c r="E209" s="7">
        <v>39114</v>
      </c>
      <c r="F209" s="13">
        <v>1406.8</v>
      </c>
    </row>
    <row r="210" spans="1:6">
      <c r="A210" s="12">
        <v>39085</v>
      </c>
      <c r="E210" s="7">
        <v>39083</v>
      </c>
      <c r="F210" s="13">
        <v>1438.2</v>
      </c>
    </row>
    <row r="211" spans="1:6">
      <c r="A211" s="12">
        <v>39084</v>
      </c>
      <c r="E211" s="7">
        <v>39052</v>
      </c>
      <c r="F211" s="13">
        <v>1418.3</v>
      </c>
    </row>
    <row r="212" spans="1:6">
      <c r="A212" s="12">
        <v>39083</v>
      </c>
      <c r="E212" s="7">
        <v>39022</v>
      </c>
      <c r="F212" s="13">
        <v>1400.6</v>
      </c>
    </row>
    <row r="213" spans="1:6">
      <c r="A213" s="12">
        <v>38729</v>
      </c>
      <c r="E213" s="7">
        <v>38991</v>
      </c>
      <c r="F213" s="13">
        <v>1377.9</v>
      </c>
    </row>
    <row r="214" spans="1:6">
      <c r="A214" s="12">
        <v>38728</v>
      </c>
      <c r="E214" s="7">
        <v>38961</v>
      </c>
      <c r="F214" s="13">
        <v>1335.8</v>
      </c>
    </row>
    <row r="215" spans="1:6">
      <c r="A215" s="12">
        <v>38727</v>
      </c>
      <c r="E215" s="7">
        <v>38930</v>
      </c>
      <c r="F215" s="13">
        <v>1303.8</v>
      </c>
    </row>
    <row r="216" spans="1:6">
      <c r="A216" s="12">
        <v>38726</v>
      </c>
      <c r="E216" s="7">
        <v>38899</v>
      </c>
      <c r="F216" s="13">
        <v>1276.7</v>
      </c>
    </row>
    <row r="217" spans="1:6">
      <c r="A217" s="12">
        <v>38725</v>
      </c>
      <c r="E217" s="7">
        <v>38869</v>
      </c>
      <c r="F217" s="13">
        <v>1270.2</v>
      </c>
    </row>
    <row r="218" spans="1:6">
      <c r="A218" s="12">
        <v>38724</v>
      </c>
      <c r="E218" s="7">
        <v>38838</v>
      </c>
      <c r="F218" s="13">
        <v>1270.0999999999999</v>
      </c>
    </row>
    <row r="219" spans="1:6">
      <c r="A219" s="12">
        <v>38723</v>
      </c>
      <c r="E219" s="7">
        <v>38808</v>
      </c>
      <c r="F219" s="13">
        <v>1310.5999999999999</v>
      </c>
    </row>
    <row r="220" spans="1:6">
      <c r="A220" s="12">
        <v>38722</v>
      </c>
      <c r="E220" s="7">
        <v>38777</v>
      </c>
      <c r="F220" s="13">
        <v>1294.8</v>
      </c>
    </row>
    <row r="221" spans="1:6">
      <c r="A221" s="12">
        <v>38721</v>
      </c>
      <c r="E221" s="7">
        <v>38749</v>
      </c>
      <c r="F221" s="13">
        <v>1280.7</v>
      </c>
    </row>
    <row r="222" spans="1:6">
      <c r="A222" s="12">
        <v>38720</v>
      </c>
      <c r="E222" s="7">
        <v>38718</v>
      </c>
      <c r="F222" s="13">
        <v>1280.0999999999999</v>
      </c>
    </row>
    <row r="223" spans="1:6">
      <c r="A223" s="12">
        <v>38719</v>
      </c>
      <c r="E223" s="7">
        <v>38687</v>
      </c>
      <c r="F223" s="13">
        <v>1248.3</v>
      </c>
    </row>
    <row r="224" spans="1:6">
      <c r="A224" s="12">
        <v>38718</v>
      </c>
      <c r="E224" s="7">
        <v>38657</v>
      </c>
      <c r="F224" s="13">
        <v>1249.5</v>
      </c>
    </row>
    <row r="225" spans="1:6">
      <c r="A225" s="12">
        <v>38364</v>
      </c>
      <c r="E225" s="7">
        <v>38626</v>
      </c>
      <c r="F225" s="13">
        <v>1207</v>
      </c>
    </row>
    <row r="226" spans="1:6">
      <c r="A226" s="12">
        <v>38363</v>
      </c>
      <c r="E226" s="7">
        <v>38596</v>
      </c>
      <c r="F226" s="13">
        <v>1228.8</v>
      </c>
    </row>
    <row r="227" spans="1:6">
      <c r="A227" s="12">
        <v>38362</v>
      </c>
      <c r="E227" s="7">
        <v>38565</v>
      </c>
      <c r="F227" s="13">
        <v>1220.3</v>
      </c>
    </row>
    <row r="228" spans="1:6">
      <c r="A228" s="12">
        <v>38361</v>
      </c>
      <c r="E228" s="7">
        <v>38534</v>
      </c>
      <c r="F228" s="13">
        <v>1234.2</v>
      </c>
    </row>
    <row r="229" spans="1:6">
      <c r="A229" s="12">
        <v>38360</v>
      </c>
      <c r="E229" s="7">
        <v>38504</v>
      </c>
      <c r="F229" s="13">
        <v>1191.3</v>
      </c>
    </row>
    <row r="230" spans="1:6">
      <c r="A230" s="12">
        <v>38359</v>
      </c>
      <c r="E230" s="7">
        <v>38473</v>
      </c>
      <c r="F230" s="13">
        <v>1191.5</v>
      </c>
    </row>
    <row r="231" spans="1:6">
      <c r="A231" s="12">
        <v>38358</v>
      </c>
      <c r="E231" s="7">
        <v>38443</v>
      </c>
      <c r="F231" s="13">
        <v>1156.8</v>
      </c>
    </row>
    <row r="232" spans="1:6">
      <c r="A232" s="12">
        <v>38357</v>
      </c>
      <c r="E232" s="7">
        <v>38412</v>
      </c>
      <c r="F232" s="13">
        <v>1180.5999999999999</v>
      </c>
    </row>
    <row r="233" spans="1:6">
      <c r="A233" s="12">
        <v>38356</v>
      </c>
      <c r="E233" s="7">
        <v>38384</v>
      </c>
      <c r="F233" s="13">
        <v>1203.5999999999999</v>
      </c>
    </row>
    <row r="234" spans="1:6">
      <c r="A234" s="12">
        <v>38355</v>
      </c>
      <c r="E234" s="7">
        <v>38353</v>
      </c>
      <c r="F234" s="13">
        <v>1181.3</v>
      </c>
    </row>
    <row r="235" spans="1:6">
      <c r="A235" s="12">
        <v>38354</v>
      </c>
      <c r="E235" s="7">
        <v>38322</v>
      </c>
      <c r="F235" s="13">
        <v>1211.9000000000001</v>
      </c>
    </row>
    <row r="236" spans="1:6">
      <c r="A236" s="12">
        <v>38353</v>
      </c>
      <c r="E236" s="7">
        <v>38292</v>
      </c>
      <c r="F236" s="13">
        <v>1173.8</v>
      </c>
    </row>
    <row r="237" spans="1:6">
      <c r="A237" s="12">
        <v>37998</v>
      </c>
      <c r="E237" s="7">
        <v>38261</v>
      </c>
      <c r="F237" s="13">
        <v>1130.2</v>
      </c>
    </row>
    <row r="238" spans="1:6">
      <c r="A238" s="12">
        <v>37997</v>
      </c>
      <c r="E238" s="7">
        <v>38231</v>
      </c>
      <c r="F238" s="13">
        <v>1114.5999999999999</v>
      </c>
    </row>
    <row r="239" spans="1:6">
      <c r="A239" s="12">
        <v>37996</v>
      </c>
      <c r="E239" s="7">
        <v>38200</v>
      </c>
      <c r="F239" s="13">
        <v>1104.2</v>
      </c>
    </row>
    <row r="240" spans="1:6">
      <c r="A240" s="12">
        <v>37995</v>
      </c>
      <c r="E240" s="7">
        <v>38169</v>
      </c>
      <c r="F240" s="13">
        <v>1101.7</v>
      </c>
    </row>
    <row r="241" spans="1:6">
      <c r="A241" s="12">
        <v>37994</v>
      </c>
      <c r="E241" s="7">
        <v>38139</v>
      </c>
      <c r="F241" s="13">
        <v>1140.8</v>
      </c>
    </row>
    <row r="242" spans="1:6">
      <c r="A242" s="12">
        <v>37993</v>
      </c>
      <c r="E242" s="7">
        <v>38108</v>
      </c>
      <c r="F242" s="13">
        <v>1120.7</v>
      </c>
    </row>
    <row r="243" spans="1:6">
      <c r="A243" s="12">
        <v>37992</v>
      </c>
      <c r="E243" s="7">
        <v>38078</v>
      </c>
      <c r="F243" s="13">
        <v>1107.3</v>
      </c>
    </row>
    <row r="244" spans="1:6">
      <c r="A244" s="12">
        <v>37991</v>
      </c>
      <c r="E244" s="7">
        <v>38047</v>
      </c>
      <c r="F244" s="13">
        <v>1126.2</v>
      </c>
    </row>
    <row r="245" spans="1:6">
      <c r="A245" s="12">
        <v>37990</v>
      </c>
      <c r="E245" s="7">
        <v>38018</v>
      </c>
      <c r="F245" s="13">
        <v>1144.9000000000001</v>
      </c>
    </row>
    <row r="246" spans="1:6">
      <c r="A246" s="12">
        <v>37989</v>
      </c>
      <c r="E246" s="7">
        <v>37987</v>
      </c>
      <c r="F246" s="13">
        <v>1131.0999999999999</v>
      </c>
    </row>
    <row r="247" spans="1:6">
      <c r="A247" s="12">
        <v>37988</v>
      </c>
      <c r="E247" s="7">
        <v>37956</v>
      </c>
      <c r="F247" s="13">
        <v>1111.9000000000001</v>
      </c>
    </row>
    <row r="248" spans="1:6">
      <c r="A248" s="12">
        <v>37987</v>
      </c>
      <c r="E248" s="7">
        <v>37926</v>
      </c>
      <c r="F248" s="13">
        <v>1058.2</v>
      </c>
    </row>
    <row r="249" spans="1:6">
      <c r="A249" s="12">
        <v>37633</v>
      </c>
      <c r="E249" s="7">
        <v>37895</v>
      </c>
      <c r="F249" s="13">
        <v>1050.7</v>
      </c>
    </row>
    <row r="250" spans="1:6">
      <c r="A250" s="12">
        <v>37632</v>
      </c>
      <c r="E250" s="7">
        <v>37865</v>
      </c>
      <c r="F250" s="13">
        <v>996</v>
      </c>
    </row>
    <row r="251" spans="1:6">
      <c r="A251" s="12">
        <v>37631</v>
      </c>
      <c r="E251" s="7">
        <v>37834</v>
      </c>
      <c r="F251" s="13">
        <v>1008</v>
      </c>
    </row>
    <row r="252" spans="1:6">
      <c r="A252" s="12">
        <v>37630</v>
      </c>
      <c r="E252" s="7">
        <v>37803</v>
      </c>
      <c r="F252" s="13">
        <v>990.3</v>
      </c>
    </row>
    <row r="253" spans="1:6">
      <c r="A253" s="12">
        <v>37629</v>
      </c>
      <c r="E253" s="7">
        <v>37773</v>
      </c>
      <c r="F253" s="13">
        <v>974.5</v>
      </c>
    </row>
    <row r="254" spans="1:6">
      <c r="A254" s="12">
        <v>37628</v>
      </c>
      <c r="E254" s="7">
        <v>37742</v>
      </c>
      <c r="F254" s="13">
        <v>963.6</v>
      </c>
    </row>
    <row r="255" spans="1:6">
      <c r="A255" s="12">
        <v>37627</v>
      </c>
      <c r="E255" s="7">
        <v>37712</v>
      </c>
      <c r="F255" s="13">
        <v>916.9</v>
      </c>
    </row>
    <row r="256" spans="1:6">
      <c r="A256" s="12">
        <v>37626</v>
      </c>
      <c r="E256" s="7">
        <v>37681</v>
      </c>
      <c r="F256" s="13">
        <v>848.2</v>
      </c>
    </row>
    <row r="257" spans="1:6">
      <c r="A257" s="12">
        <v>37625</v>
      </c>
      <c r="E257" s="7">
        <v>37653</v>
      </c>
      <c r="F257" s="13">
        <v>841.1</v>
      </c>
    </row>
    <row r="258" spans="1:6">
      <c r="A258" s="12">
        <v>37624</v>
      </c>
      <c r="E258" s="7">
        <v>37622</v>
      </c>
      <c r="F258" s="13">
        <v>855.7</v>
      </c>
    </row>
    <row r="259" spans="1:6">
      <c r="A259" s="12">
        <v>37623</v>
      </c>
      <c r="E259" s="7">
        <v>37591</v>
      </c>
      <c r="F259" s="13">
        <v>879.8</v>
      </c>
    </row>
    <row r="260" spans="1:6">
      <c r="A260" s="12">
        <v>37622</v>
      </c>
      <c r="E260" s="7">
        <v>37561</v>
      </c>
      <c r="F260" s="13">
        <v>936.3</v>
      </c>
    </row>
    <row r="261" spans="1:6">
      <c r="A261" s="12">
        <v>37268</v>
      </c>
      <c r="E261" s="7">
        <v>37530</v>
      </c>
      <c r="F261" s="13">
        <v>885.8</v>
      </c>
    </row>
    <row r="262" spans="1:6">
      <c r="A262" s="12">
        <v>37267</v>
      </c>
      <c r="E262" s="7">
        <v>37500</v>
      </c>
      <c r="F262" s="13">
        <v>815.3</v>
      </c>
    </row>
    <row r="263" spans="1:6">
      <c r="A263" s="12">
        <v>37266</v>
      </c>
      <c r="E263" s="7">
        <v>37469</v>
      </c>
      <c r="F263" s="13">
        <v>916.1</v>
      </c>
    </row>
    <row r="264" spans="1:6">
      <c r="A264" s="12">
        <v>37265</v>
      </c>
      <c r="E264" s="7">
        <v>37438</v>
      </c>
      <c r="F264" s="13">
        <v>911.6</v>
      </c>
    </row>
    <row r="265" spans="1:6">
      <c r="A265" s="12">
        <v>37264</v>
      </c>
      <c r="E265" s="7">
        <v>37408</v>
      </c>
      <c r="F265" s="13">
        <v>989.8</v>
      </c>
    </row>
    <row r="266" spans="1:6">
      <c r="A266" s="12">
        <v>37263</v>
      </c>
      <c r="E266" s="7">
        <v>37377</v>
      </c>
      <c r="F266" s="13">
        <v>1067.0999999999999</v>
      </c>
    </row>
    <row r="267" spans="1:6">
      <c r="A267" s="12">
        <v>37262</v>
      </c>
      <c r="E267" s="7">
        <v>37347</v>
      </c>
      <c r="F267" s="13">
        <v>1076.9000000000001</v>
      </c>
    </row>
    <row r="268" spans="1:6">
      <c r="A268" s="12">
        <v>37261</v>
      </c>
      <c r="E268" s="7">
        <v>37316</v>
      </c>
      <c r="F268" s="13">
        <v>1147.4000000000001</v>
      </c>
    </row>
    <row r="269" spans="1:6">
      <c r="A269" s="12">
        <v>37260</v>
      </c>
      <c r="E269" s="7">
        <v>37288</v>
      </c>
      <c r="F269" s="13">
        <v>1106.7</v>
      </c>
    </row>
    <row r="270" spans="1:6">
      <c r="A270" s="12">
        <v>37259</v>
      </c>
      <c r="E270" s="7">
        <v>37257</v>
      </c>
      <c r="F270" s="13">
        <v>1130.2</v>
      </c>
    </row>
    <row r="271" spans="1:6">
      <c r="A271" s="12">
        <v>37258</v>
      </c>
      <c r="E271" s="7">
        <v>37226</v>
      </c>
      <c r="F271" s="13">
        <v>1148.0999999999999</v>
      </c>
    </row>
    <row r="272" spans="1:6">
      <c r="A272" s="12">
        <v>37257</v>
      </c>
      <c r="E272" s="7">
        <v>37196</v>
      </c>
      <c r="F272" s="13">
        <v>1139.5</v>
      </c>
    </row>
    <row r="273" spans="1:6">
      <c r="A273" s="12">
        <v>36903</v>
      </c>
      <c r="E273" s="7">
        <v>37165</v>
      </c>
      <c r="F273" s="13">
        <v>1059.8</v>
      </c>
    </row>
    <row r="274" spans="1:6">
      <c r="A274" s="12">
        <v>36902</v>
      </c>
      <c r="E274" s="7">
        <v>37135</v>
      </c>
      <c r="F274" s="13">
        <v>1040.9000000000001</v>
      </c>
    </row>
    <row r="275" spans="1:6">
      <c r="A275" s="12">
        <v>36901</v>
      </c>
      <c r="E275" s="7">
        <v>37104</v>
      </c>
      <c r="F275" s="13">
        <v>1133.5999999999999</v>
      </c>
    </row>
    <row r="276" spans="1:6">
      <c r="A276" s="12">
        <v>36900</v>
      </c>
      <c r="E276" s="7">
        <v>37073</v>
      </c>
      <c r="F276" s="13">
        <v>1211.2</v>
      </c>
    </row>
    <row r="277" spans="1:6">
      <c r="A277" s="12">
        <v>36899</v>
      </c>
      <c r="E277" s="7">
        <v>37043</v>
      </c>
      <c r="F277" s="13">
        <v>1224.4000000000001</v>
      </c>
    </row>
    <row r="278" spans="1:6">
      <c r="A278" s="12">
        <v>36898</v>
      </c>
      <c r="E278" s="7">
        <v>37012</v>
      </c>
      <c r="F278" s="13">
        <v>1255.8</v>
      </c>
    </row>
    <row r="279" spans="1:6">
      <c r="A279" s="12">
        <v>36897</v>
      </c>
      <c r="E279" s="7">
        <v>36982</v>
      </c>
      <c r="F279" s="13">
        <v>1249.5</v>
      </c>
    </row>
    <row r="280" spans="1:6">
      <c r="A280" s="12">
        <v>36896</v>
      </c>
      <c r="E280" s="7">
        <v>36951</v>
      </c>
      <c r="F280" s="13">
        <v>1160.3</v>
      </c>
    </row>
    <row r="281" spans="1:6">
      <c r="A281" s="12">
        <v>36895</v>
      </c>
      <c r="E281" s="7">
        <v>36923</v>
      </c>
      <c r="F281" s="13">
        <v>1239.9000000000001</v>
      </c>
    </row>
    <row r="282" spans="1:6">
      <c r="A282" s="12">
        <v>36894</v>
      </c>
      <c r="E282" s="7">
        <v>36892</v>
      </c>
      <c r="F282" s="13">
        <v>1366</v>
      </c>
    </row>
    <row r="283" spans="1:6">
      <c r="A283" s="12">
        <v>36893</v>
      </c>
      <c r="E283" s="7">
        <v>36861</v>
      </c>
      <c r="F283" s="13">
        <v>1320.3</v>
      </c>
    </row>
    <row r="284" spans="1:6">
      <c r="A284" s="12">
        <v>36892</v>
      </c>
      <c r="E284" s="7">
        <v>36831</v>
      </c>
      <c r="F284" s="13">
        <v>1315</v>
      </c>
    </row>
    <row r="285" spans="1:6">
      <c r="A285" s="12">
        <v>36537</v>
      </c>
      <c r="E285" s="7">
        <v>36800</v>
      </c>
      <c r="F285" s="13">
        <v>1429.4</v>
      </c>
    </row>
    <row r="286" spans="1:6">
      <c r="A286" s="12">
        <v>36536</v>
      </c>
      <c r="E286" s="7">
        <v>36770</v>
      </c>
      <c r="F286" s="13">
        <v>1436.5</v>
      </c>
    </row>
    <row r="287" spans="1:6">
      <c r="A287" s="12">
        <v>36535</v>
      </c>
      <c r="E287" s="7">
        <v>36739</v>
      </c>
      <c r="F287" s="13">
        <v>1517.7</v>
      </c>
    </row>
    <row r="288" spans="1:6">
      <c r="A288" s="12">
        <v>36534</v>
      </c>
      <c r="E288" s="7">
        <v>36708</v>
      </c>
      <c r="F288" s="13">
        <v>1430.8</v>
      </c>
    </row>
    <row r="289" spans="1:6">
      <c r="A289" s="12">
        <v>36533</v>
      </c>
      <c r="E289" s="7">
        <v>36678</v>
      </c>
      <c r="F289" s="13">
        <v>1454.6</v>
      </c>
    </row>
    <row r="290" spans="1:6">
      <c r="A290" s="12">
        <v>36532</v>
      </c>
      <c r="E290" s="7">
        <v>36647</v>
      </c>
      <c r="F290" s="13">
        <v>1420.6</v>
      </c>
    </row>
    <row r="291" spans="1:6">
      <c r="A291" s="12">
        <v>36531</v>
      </c>
      <c r="E291" s="7">
        <v>36617</v>
      </c>
      <c r="F291" s="13">
        <v>1452.4</v>
      </c>
    </row>
    <row r="292" spans="1:6">
      <c r="A292" s="12">
        <v>36530</v>
      </c>
      <c r="E292" s="7">
        <v>36586</v>
      </c>
      <c r="F292" s="13">
        <v>1498.6</v>
      </c>
    </row>
    <row r="293" spans="1:6">
      <c r="A293" s="12">
        <v>36529</v>
      </c>
      <c r="E293" s="7">
        <v>36557</v>
      </c>
      <c r="F293" s="13">
        <v>1366.4</v>
      </c>
    </row>
    <row r="294" spans="1:6">
      <c r="A294" s="12">
        <v>36528</v>
      </c>
      <c r="E294" s="7">
        <v>36526</v>
      </c>
      <c r="F294" s="13">
        <v>1394.5</v>
      </c>
    </row>
    <row r="295" spans="1:6">
      <c r="A295" s="12">
        <v>36527</v>
      </c>
      <c r="E295" s="7">
        <v>36495</v>
      </c>
      <c r="F295" s="13">
        <v>1469.2</v>
      </c>
    </row>
    <row r="296" spans="1:6">
      <c r="A296" s="12">
        <v>36526</v>
      </c>
      <c r="E296" s="7">
        <v>36465</v>
      </c>
      <c r="F296" s="13">
        <v>1388.9</v>
      </c>
    </row>
    <row r="297" spans="1:6">
      <c r="A297" s="12">
        <v>36172</v>
      </c>
      <c r="E297" s="7">
        <v>36434</v>
      </c>
      <c r="F297" s="13">
        <v>1362.9</v>
      </c>
    </row>
    <row r="298" spans="1:6">
      <c r="A298" s="12">
        <v>36171</v>
      </c>
      <c r="E298" s="7">
        <v>36404</v>
      </c>
      <c r="F298" s="13">
        <v>1282.7</v>
      </c>
    </row>
    <row r="299" spans="1:6">
      <c r="A299" s="12">
        <v>36170</v>
      </c>
      <c r="E299" s="7">
        <v>36373</v>
      </c>
      <c r="F299" s="13">
        <v>1320.4</v>
      </c>
    </row>
    <row r="300" spans="1:6">
      <c r="A300" s="12">
        <v>36169</v>
      </c>
      <c r="E300" s="7">
        <v>36342</v>
      </c>
      <c r="F300" s="13">
        <v>1328.7</v>
      </c>
    </row>
    <row r="301" spans="1:6">
      <c r="A301" s="12">
        <v>36168</v>
      </c>
      <c r="E301" s="7">
        <v>36312</v>
      </c>
      <c r="F301" s="13">
        <v>1372.7</v>
      </c>
    </row>
    <row r="302" spans="1:6">
      <c r="A302" s="12">
        <v>36167</v>
      </c>
      <c r="E302" s="7">
        <v>36281</v>
      </c>
      <c r="F302" s="13">
        <v>1301.8</v>
      </c>
    </row>
    <row r="303" spans="1:6">
      <c r="A303" s="12">
        <v>36166</v>
      </c>
      <c r="E303" s="7">
        <v>36251</v>
      </c>
      <c r="F303" s="13">
        <v>1335.2</v>
      </c>
    </row>
    <row r="304" spans="1:6">
      <c r="A304" s="12">
        <v>36165</v>
      </c>
      <c r="E304" s="7">
        <v>36220</v>
      </c>
      <c r="F304" s="13">
        <v>1286.4000000000001</v>
      </c>
    </row>
    <row r="305" spans="1:6">
      <c r="A305" s="12">
        <v>36164</v>
      </c>
      <c r="E305" s="7">
        <v>36192</v>
      </c>
      <c r="F305" s="13">
        <v>1238.3</v>
      </c>
    </row>
    <row r="306" spans="1:6">
      <c r="A306" s="12">
        <v>36163</v>
      </c>
      <c r="E306" s="7">
        <v>36161</v>
      </c>
      <c r="F306" s="13">
        <v>1279.5999999999999</v>
      </c>
    </row>
    <row r="307" spans="1:6">
      <c r="A307" s="12">
        <v>36162</v>
      </c>
      <c r="E307" s="7">
        <v>36130</v>
      </c>
      <c r="F307" s="13">
        <v>1229.2</v>
      </c>
    </row>
    <row r="308" spans="1:6">
      <c r="A308" s="12">
        <v>36161</v>
      </c>
      <c r="E308" s="7">
        <v>36100</v>
      </c>
      <c r="F308" s="13">
        <v>1163.5999999999999</v>
      </c>
    </row>
    <row r="309" spans="1:6">
      <c r="A309" s="12">
        <v>35807</v>
      </c>
      <c r="E309" s="7">
        <v>36069</v>
      </c>
      <c r="F309" s="13">
        <v>1098.7</v>
      </c>
    </row>
    <row r="310" spans="1:6">
      <c r="A310" s="12">
        <v>35806</v>
      </c>
      <c r="E310" s="7">
        <v>36039</v>
      </c>
      <c r="F310" s="13">
        <v>1017</v>
      </c>
    </row>
    <row r="311" spans="1:6">
      <c r="A311" s="12">
        <v>35805</v>
      </c>
      <c r="E311" s="7">
        <v>36008</v>
      </c>
      <c r="F311" s="13">
        <v>957.3</v>
      </c>
    </row>
    <row r="312" spans="1:6">
      <c r="A312" s="12">
        <v>35804</v>
      </c>
      <c r="E312" s="7">
        <v>35977</v>
      </c>
      <c r="F312" s="13">
        <v>1120.7</v>
      </c>
    </row>
    <row r="313" spans="1:6">
      <c r="A313" s="12">
        <v>35803</v>
      </c>
      <c r="E313" s="7">
        <v>35947</v>
      </c>
      <c r="F313" s="13">
        <v>1133.8</v>
      </c>
    </row>
    <row r="314" spans="1:6">
      <c r="A314" s="12">
        <v>35802</v>
      </c>
      <c r="E314" s="7">
        <v>35916</v>
      </c>
      <c r="F314" s="13">
        <v>1090.8</v>
      </c>
    </row>
    <row r="315" spans="1:6">
      <c r="A315" s="12">
        <v>35801</v>
      </c>
      <c r="E315" s="7">
        <v>35886</v>
      </c>
      <c r="F315" s="13">
        <v>1111.8</v>
      </c>
    </row>
    <row r="316" spans="1:6">
      <c r="A316" s="12">
        <v>35800</v>
      </c>
      <c r="E316" s="7">
        <v>35855</v>
      </c>
      <c r="F316" s="13">
        <v>1101.8</v>
      </c>
    </row>
    <row r="317" spans="1:6">
      <c r="A317" s="12">
        <v>35799</v>
      </c>
      <c r="E317" s="7">
        <v>35827</v>
      </c>
      <c r="F317" s="13">
        <v>1049.3</v>
      </c>
    </row>
    <row r="318" spans="1:6">
      <c r="A318" s="12">
        <v>35798</v>
      </c>
      <c r="E318" s="7">
        <v>35796</v>
      </c>
      <c r="F318" s="13">
        <v>980.3</v>
      </c>
    </row>
    <row r="319" spans="1:6">
      <c r="A319" s="12">
        <v>35797</v>
      </c>
      <c r="E319" s="7">
        <v>35765</v>
      </c>
      <c r="F319" s="13">
        <v>970.4</v>
      </c>
    </row>
    <row r="320" spans="1:6">
      <c r="A320" s="12">
        <v>35796</v>
      </c>
      <c r="E320" s="7">
        <v>35735</v>
      </c>
      <c r="F320" s="13">
        <v>955.4</v>
      </c>
    </row>
    <row r="321" spans="1:6">
      <c r="A321" s="12">
        <v>35442</v>
      </c>
      <c r="E321" s="7">
        <v>35704</v>
      </c>
      <c r="F321" s="13">
        <v>914.6</v>
      </c>
    </row>
    <row r="322" spans="1:6">
      <c r="A322" s="12">
        <v>35441</v>
      </c>
      <c r="E322" s="7">
        <v>35674</v>
      </c>
      <c r="F322" s="13">
        <v>947.3</v>
      </c>
    </row>
    <row r="323" spans="1:6">
      <c r="A323" s="12">
        <v>35440</v>
      </c>
      <c r="E323" s="7">
        <v>35643</v>
      </c>
      <c r="F323" s="13">
        <v>899.5</v>
      </c>
    </row>
    <row r="324" spans="1:6">
      <c r="A324" s="12">
        <v>35439</v>
      </c>
      <c r="E324" s="7">
        <v>35612</v>
      </c>
      <c r="F324" s="13">
        <v>954.3</v>
      </c>
    </row>
    <row r="325" spans="1:6">
      <c r="A325" s="12">
        <v>35438</v>
      </c>
      <c r="E325" s="7">
        <v>35582</v>
      </c>
      <c r="F325" s="13">
        <v>885.1</v>
      </c>
    </row>
    <row r="326" spans="1:6">
      <c r="A326" s="12">
        <v>35437</v>
      </c>
      <c r="E326" s="7">
        <v>35551</v>
      </c>
      <c r="F326" s="13">
        <v>848.3</v>
      </c>
    </row>
    <row r="327" spans="1:6">
      <c r="A327" s="12">
        <v>35436</v>
      </c>
      <c r="E327" s="7">
        <v>35521</v>
      </c>
      <c r="F327" s="13">
        <v>801.3</v>
      </c>
    </row>
    <row r="328" spans="1:6">
      <c r="A328" s="12">
        <v>35435</v>
      </c>
      <c r="E328" s="7">
        <v>35490</v>
      </c>
      <c r="F328" s="13">
        <v>757.1</v>
      </c>
    </row>
    <row r="329" spans="1:6">
      <c r="A329" s="12">
        <v>35434</v>
      </c>
      <c r="E329" s="7">
        <v>35462</v>
      </c>
      <c r="F329" s="13">
        <v>790.8</v>
      </c>
    </row>
    <row r="330" spans="1:6">
      <c r="A330" s="12">
        <v>35433</v>
      </c>
      <c r="E330" s="7">
        <v>35431</v>
      </c>
      <c r="F330" s="13">
        <v>786.2</v>
      </c>
    </row>
    <row r="331" spans="1:6">
      <c r="A331" s="12">
        <v>35432</v>
      </c>
      <c r="E331" s="7">
        <v>35400</v>
      </c>
      <c r="F331" s="13">
        <v>740.7</v>
      </c>
    </row>
    <row r="332" spans="1:6">
      <c r="A332" s="12">
        <v>35431</v>
      </c>
      <c r="E332" s="7">
        <v>35370</v>
      </c>
      <c r="F332" s="13">
        <v>757</v>
      </c>
    </row>
    <row r="333" spans="1:6">
      <c r="A333" s="12">
        <v>35076</v>
      </c>
      <c r="E333" s="7">
        <v>35339</v>
      </c>
      <c r="F333" s="13">
        <v>705.3</v>
      </c>
    </row>
    <row r="334" spans="1:6">
      <c r="A334" s="12">
        <v>35075</v>
      </c>
      <c r="E334" s="7">
        <v>35309</v>
      </c>
      <c r="F334" s="13">
        <v>687.3</v>
      </c>
    </row>
    <row r="335" spans="1:6">
      <c r="A335" s="12">
        <v>35074</v>
      </c>
      <c r="E335" s="7">
        <v>35278</v>
      </c>
      <c r="F335" s="13">
        <v>652</v>
      </c>
    </row>
    <row r="336" spans="1:6">
      <c r="A336" s="12">
        <v>35073</v>
      </c>
      <c r="E336" s="7">
        <v>35247</v>
      </c>
      <c r="F336" s="13">
        <v>640</v>
      </c>
    </row>
    <row r="337" spans="1:6">
      <c r="A337" s="12">
        <v>35072</v>
      </c>
      <c r="E337" s="7">
        <v>35217</v>
      </c>
      <c r="F337" s="13">
        <v>670.6</v>
      </c>
    </row>
    <row r="338" spans="1:6">
      <c r="A338" s="12">
        <v>35071</v>
      </c>
      <c r="E338" s="7">
        <v>35186</v>
      </c>
      <c r="F338" s="13">
        <v>669.1</v>
      </c>
    </row>
    <row r="339" spans="1:6">
      <c r="A339" s="12">
        <v>35070</v>
      </c>
      <c r="E339" s="7">
        <v>35156</v>
      </c>
      <c r="F339" s="13">
        <v>654.20000000000005</v>
      </c>
    </row>
    <row r="340" spans="1:6">
      <c r="A340" s="12">
        <v>35069</v>
      </c>
      <c r="E340" s="7">
        <v>35125</v>
      </c>
      <c r="F340" s="13">
        <v>645.5</v>
      </c>
    </row>
    <row r="341" spans="1:6">
      <c r="A341" s="12">
        <v>35068</v>
      </c>
      <c r="E341" s="7">
        <v>35096</v>
      </c>
      <c r="F341" s="13">
        <v>640.4</v>
      </c>
    </row>
    <row r="342" spans="1:6">
      <c r="A342" s="12">
        <v>35067</v>
      </c>
      <c r="E342" s="7">
        <v>35065</v>
      </c>
      <c r="F342" s="13">
        <v>636</v>
      </c>
    </row>
    <row r="343" spans="1:6">
      <c r="A343" s="12">
        <v>35066</v>
      </c>
      <c r="E343" s="7">
        <v>35034</v>
      </c>
      <c r="F343" s="13">
        <v>615.9</v>
      </c>
    </row>
    <row r="344" spans="1:6">
      <c r="A344" s="12">
        <v>35065</v>
      </c>
      <c r="E344" s="7">
        <v>35004</v>
      </c>
      <c r="F344" s="13">
        <v>605.4</v>
      </c>
    </row>
    <row r="345" spans="1:6">
      <c r="A345" s="12">
        <v>34711</v>
      </c>
      <c r="E345" s="7">
        <v>34973</v>
      </c>
      <c r="F345" s="13">
        <v>581.5</v>
      </c>
    </row>
    <row r="346" spans="1:6">
      <c r="A346" s="12">
        <v>34710</v>
      </c>
      <c r="E346" s="7">
        <v>34943</v>
      </c>
      <c r="F346" s="13">
        <v>584.4</v>
      </c>
    </row>
    <row r="347" spans="1:6">
      <c r="A347" s="12">
        <v>34709</v>
      </c>
      <c r="E347" s="7">
        <v>34912</v>
      </c>
      <c r="F347" s="13">
        <v>561.9</v>
      </c>
    </row>
    <row r="348" spans="1:6">
      <c r="A348" s="12">
        <v>34708</v>
      </c>
      <c r="E348" s="7">
        <v>34881</v>
      </c>
      <c r="F348" s="13">
        <v>562.1</v>
      </c>
    </row>
    <row r="349" spans="1:6">
      <c r="A349" s="12">
        <v>34707</v>
      </c>
      <c r="E349" s="7">
        <v>34851</v>
      </c>
      <c r="F349" s="13">
        <v>544.79999999999995</v>
      </c>
    </row>
    <row r="350" spans="1:6">
      <c r="A350" s="12">
        <v>34706</v>
      </c>
      <c r="E350" s="7">
        <v>34820</v>
      </c>
      <c r="F350" s="13">
        <v>533.4</v>
      </c>
    </row>
    <row r="351" spans="1:6">
      <c r="A351" s="12">
        <v>34705</v>
      </c>
      <c r="E351" s="7">
        <v>34790</v>
      </c>
      <c r="F351" s="13">
        <v>514.70000000000005</v>
      </c>
    </row>
    <row r="352" spans="1:6">
      <c r="A352" s="12">
        <v>34704</v>
      </c>
      <c r="E352" s="7">
        <v>34759</v>
      </c>
      <c r="F352" s="13">
        <v>500.7</v>
      </c>
    </row>
    <row r="353" spans="1:6">
      <c r="A353" s="12">
        <v>34703</v>
      </c>
      <c r="E353" s="7">
        <v>34731</v>
      </c>
      <c r="F353" s="13">
        <v>487.4</v>
      </c>
    </row>
    <row r="354" spans="1:6">
      <c r="A354" s="12">
        <v>34702</v>
      </c>
      <c r="E354" s="7">
        <v>34700</v>
      </c>
      <c r="F354" s="13">
        <v>470.4</v>
      </c>
    </row>
    <row r="355" spans="1:6">
      <c r="A355" s="12">
        <v>34701</v>
      </c>
      <c r="E355" s="7">
        <v>34669</v>
      </c>
      <c r="F355" s="13">
        <v>459.3</v>
      </c>
    </row>
    <row r="356" spans="1:6">
      <c r="A356" s="12">
        <v>34700</v>
      </c>
      <c r="E356" s="7">
        <v>34639</v>
      </c>
      <c r="F356" s="13">
        <v>453.7</v>
      </c>
    </row>
    <row r="357" spans="1:6">
      <c r="A357" s="12">
        <v>34346</v>
      </c>
      <c r="E357" s="7">
        <v>34608</v>
      </c>
      <c r="F357" s="13">
        <v>472.4</v>
      </c>
    </row>
    <row r="358" spans="1:6">
      <c r="A358" s="12">
        <v>34345</v>
      </c>
      <c r="E358" s="7">
        <v>34578</v>
      </c>
      <c r="F358" s="13">
        <v>462.7</v>
      </c>
    </row>
    <row r="359" spans="1:6">
      <c r="A359" s="12">
        <v>34344</v>
      </c>
      <c r="E359" s="7">
        <v>34547</v>
      </c>
      <c r="F359" s="13">
        <v>475.5</v>
      </c>
    </row>
    <row r="360" spans="1:6">
      <c r="A360" s="12">
        <v>34343</v>
      </c>
      <c r="E360" s="7">
        <v>34516</v>
      </c>
      <c r="F360" s="13">
        <v>458.3</v>
      </c>
    </row>
    <row r="361" spans="1:6">
      <c r="A361" s="12">
        <v>34342</v>
      </c>
      <c r="E361" s="7">
        <v>34486</v>
      </c>
      <c r="F361" s="13">
        <v>444.3</v>
      </c>
    </row>
    <row r="362" spans="1:6">
      <c r="A362" s="12">
        <v>34341</v>
      </c>
      <c r="E362" s="7">
        <v>34455</v>
      </c>
      <c r="F362" s="13">
        <v>456.5</v>
      </c>
    </row>
    <row r="363" spans="1:6">
      <c r="A363" s="12">
        <v>34340</v>
      </c>
      <c r="E363" s="7">
        <v>34425</v>
      </c>
      <c r="F363" s="13">
        <v>450.9</v>
      </c>
    </row>
    <row r="364" spans="1:6">
      <c r="A364" s="12">
        <v>34339</v>
      </c>
      <c r="E364" s="7">
        <v>34394</v>
      </c>
      <c r="F364" s="13">
        <v>445.8</v>
      </c>
    </row>
    <row r="365" spans="1:6">
      <c r="A365" s="12">
        <v>34338</v>
      </c>
      <c r="E365" s="7">
        <v>34366</v>
      </c>
      <c r="F365" s="13">
        <v>467.1</v>
      </c>
    </row>
    <row r="366" spans="1:6">
      <c r="A366" s="12">
        <v>34337</v>
      </c>
      <c r="E366" s="7">
        <v>34335</v>
      </c>
      <c r="F366" s="13">
        <v>481.6</v>
      </c>
    </row>
    <row r="367" spans="1:6">
      <c r="A367" s="12">
        <v>34336</v>
      </c>
      <c r="E367" s="7">
        <v>34304</v>
      </c>
      <c r="F367" s="13">
        <v>466.4</v>
      </c>
    </row>
    <row r="368" spans="1:6">
      <c r="A368" s="12">
        <v>34335</v>
      </c>
      <c r="E368" s="7">
        <v>34274</v>
      </c>
      <c r="F368" s="13">
        <v>461.8</v>
      </c>
    </row>
    <row r="369" spans="1:6">
      <c r="A369" s="12">
        <v>33981</v>
      </c>
      <c r="E369" s="7">
        <v>34243</v>
      </c>
      <c r="F369" s="13">
        <v>467.8</v>
      </c>
    </row>
    <row r="370" spans="1:6">
      <c r="A370" s="12">
        <v>33980</v>
      </c>
      <c r="E370" s="7">
        <v>34213</v>
      </c>
      <c r="F370" s="13">
        <v>458.9</v>
      </c>
    </row>
    <row r="371" spans="1:6">
      <c r="A371" s="12">
        <v>33979</v>
      </c>
      <c r="E371" s="7">
        <v>34182</v>
      </c>
      <c r="F371" s="13">
        <v>463.6</v>
      </c>
    </row>
    <row r="372" spans="1:6">
      <c r="A372" s="12">
        <v>33978</v>
      </c>
      <c r="E372" s="7">
        <v>34151</v>
      </c>
      <c r="F372" s="13">
        <v>448.1</v>
      </c>
    </row>
    <row r="373" spans="1:6">
      <c r="A373" s="12">
        <v>33977</v>
      </c>
      <c r="E373" s="7">
        <v>34121</v>
      </c>
      <c r="F373" s="13">
        <v>450.5</v>
      </c>
    </row>
    <row r="374" spans="1:6">
      <c r="A374" s="12">
        <v>33976</v>
      </c>
      <c r="E374" s="7">
        <v>34090</v>
      </c>
      <c r="F374" s="13">
        <v>450.2</v>
      </c>
    </row>
    <row r="375" spans="1:6">
      <c r="A375" s="12">
        <v>33975</v>
      </c>
      <c r="E375" s="7">
        <v>34060</v>
      </c>
      <c r="F375" s="13">
        <v>440.2</v>
      </c>
    </row>
    <row r="376" spans="1:6">
      <c r="A376" s="12">
        <v>33974</v>
      </c>
      <c r="E376" s="7">
        <v>34029</v>
      </c>
      <c r="F376" s="13">
        <v>451.7</v>
      </c>
    </row>
    <row r="377" spans="1:6">
      <c r="A377" s="12">
        <v>33973</v>
      </c>
      <c r="E377" s="7">
        <v>34001</v>
      </c>
      <c r="F377" s="13">
        <v>443.4</v>
      </c>
    </row>
    <row r="378" spans="1:6">
      <c r="A378" s="12">
        <v>33972</v>
      </c>
      <c r="E378" s="7">
        <v>33970</v>
      </c>
      <c r="F378" s="13">
        <v>438.8</v>
      </c>
    </row>
    <row r="379" spans="1:6">
      <c r="A379" s="12">
        <v>33971</v>
      </c>
      <c r="E379" s="7">
        <v>33939</v>
      </c>
      <c r="F379" s="13">
        <v>435.7</v>
      </c>
    </row>
    <row r="380" spans="1:6">
      <c r="A380" s="12">
        <v>33970</v>
      </c>
      <c r="E380" s="7">
        <v>33909</v>
      </c>
      <c r="F380" s="13">
        <v>431.4</v>
      </c>
    </row>
    <row r="381" spans="1:6">
      <c r="A381" s="12">
        <v>33615</v>
      </c>
      <c r="E381" s="7">
        <v>33878</v>
      </c>
      <c r="F381" s="13">
        <v>418.7</v>
      </c>
    </row>
    <row r="382" spans="1:6">
      <c r="A382" s="12">
        <v>33614</v>
      </c>
      <c r="E382" s="7">
        <v>33848</v>
      </c>
      <c r="F382" s="13">
        <v>417.8</v>
      </c>
    </row>
    <row r="383" spans="1:6">
      <c r="A383" s="12">
        <v>33613</v>
      </c>
      <c r="E383" s="7">
        <v>33817</v>
      </c>
      <c r="F383" s="13">
        <v>414</v>
      </c>
    </row>
    <row r="384" spans="1:6">
      <c r="A384" s="12">
        <v>33612</v>
      </c>
      <c r="E384" s="7">
        <v>33786</v>
      </c>
      <c r="F384" s="13">
        <v>424.2</v>
      </c>
    </row>
    <row r="385" spans="1:6">
      <c r="A385" s="12">
        <v>33611</v>
      </c>
      <c r="E385" s="7">
        <v>33756</v>
      </c>
      <c r="F385" s="13">
        <v>408.1</v>
      </c>
    </row>
    <row r="386" spans="1:6">
      <c r="A386" s="12">
        <v>33610</v>
      </c>
      <c r="E386" s="7">
        <v>33725</v>
      </c>
      <c r="F386" s="13">
        <v>415.4</v>
      </c>
    </row>
    <row r="387" spans="1:6">
      <c r="A387" s="12">
        <v>33609</v>
      </c>
      <c r="E387" s="7">
        <v>33695</v>
      </c>
      <c r="F387" s="13">
        <v>414.9</v>
      </c>
    </row>
    <row r="388" spans="1:6">
      <c r="A388" s="12">
        <v>33608</v>
      </c>
      <c r="E388" s="7">
        <v>33664</v>
      </c>
      <c r="F388" s="13">
        <v>403.7</v>
      </c>
    </row>
    <row r="389" spans="1:6">
      <c r="A389" s="12">
        <v>33607</v>
      </c>
      <c r="E389" s="7">
        <v>33635</v>
      </c>
      <c r="F389" s="13">
        <v>412.7</v>
      </c>
    </row>
    <row r="390" spans="1:6">
      <c r="A390" s="12">
        <v>33606</v>
      </c>
      <c r="E390" s="7">
        <v>33604</v>
      </c>
      <c r="F390" s="13">
        <v>408.8</v>
      </c>
    </row>
    <row r="391" spans="1:6">
      <c r="A391" s="12">
        <v>33605</v>
      </c>
      <c r="E391" s="7">
        <v>33573</v>
      </c>
      <c r="F391" s="13">
        <v>417.1</v>
      </c>
    </row>
    <row r="392" spans="1:6">
      <c r="A392" s="12">
        <v>33604</v>
      </c>
      <c r="E392" s="7">
        <v>33543</v>
      </c>
      <c r="F392" s="13">
        <v>375.2</v>
      </c>
    </row>
    <row r="393" spans="1:6">
      <c r="A393" s="12">
        <v>33250</v>
      </c>
      <c r="E393" s="7">
        <v>33512</v>
      </c>
      <c r="F393" s="13">
        <v>392.5</v>
      </c>
    </row>
    <row r="394" spans="1:6">
      <c r="A394" s="12">
        <v>33249</v>
      </c>
      <c r="E394" s="7">
        <v>33482</v>
      </c>
      <c r="F394" s="13">
        <v>387.9</v>
      </c>
    </row>
    <row r="395" spans="1:6">
      <c r="A395" s="12">
        <v>33248</v>
      </c>
      <c r="E395" s="7">
        <v>33451</v>
      </c>
      <c r="F395" s="13">
        <v>395.4</v>
      </c>
    </row>
    <row r="396" spans="1:6">
      <c r="A396" s="12">
        <v>33247</v>
      </c>
      <c r="E396" s="7">
        <v>33420</v>
      </c>
      <c r="F396" s="13">
        <v>387.8</v>
      </c>
    </row>
    <row r="397" spans="1:6">
      <c r="A397" s="12">
        <v>33246</v>
      </c>
      <c r="E397" s="7">
        <v>33390</v>
      </c>
      <c r="F397" s="13">
        <v>371.2</v>
      </c>
    </row>
    <row r="398" spans="1:6">
      <c r="A398" s="12">
        <v>33245</v>
      </c>
      <c r="E398" s="7">
        <v>33359</v>
      </c>
      <c r="F398" s="13">
        <v>389.8</v>
      </c>
    </row>
    <row r="399" spans="1:6">
      <c r="A399" s="12">
        <v>33244</v>
      </c>
      <c r="E399" s="7">
        <v>33329</v>
      </c>
      <c r="F399" s="13">
        <v>375.4</v>
      </c>
    </row>
    <row r="400" spans="1:6">
      <c r="A400" s="12">
        <v>33243</v>
      </c>
      <c r="E400" s="7">
        <v>33298</v>
      </c>
      <c r="F400" s="13">
        <v>375.2</v>
      </c>
    </row>
    <row r="401" spans="1:6">
      <c r="A401" s="12">
        <v>33242</v>
      </c>
      <c r="E401" s="7">
        <v>33270</v>
      </c>
      <c r="F401" s="13">
        <v>367.1</v>
      </c>
    </row>
    <row r="402" spans="1:6">
      <c r="A402" s="12">
        <v>33241</v>
      </c>
      <c r="E402" s="7">
        <v>33239</v>
      </c>
      <c r="F402" s="13">
        <v>343.9</v>
      </c>
    </row>
    <row r="403" spans="1:6">
      <c r="A403" s="12">
        <v>33240</v>
      </c>
      <c r="E403" s="7">
        <v>33208</v>
      </c>
      <c r="F403" s="13">
        <v>330.2</v>
      </c>
    </row>
    <row r="404" spans="1:6">
      <c r="A404" s="12">
        <v>33239</v>
      </c>
      <c r="E404" s="7">
        <v>33178</v>
      </c>
      <c r="F404" s="13">
        <v>322.2</v>
      </c>
    </row>
    <row r="405" spans="1:6">
      <c r="A405" s="12">
        <v>32885</v>
      </c>
      <c r="E405" s="7">
        <v>33147</v>
      </c>
      <c r="F405" s="13">
        <v>304</v>
      </c>
    </row>
    <row r="406" spans="1:6">
      <c r="A406" s="12">
        <v>32884</v>
      </c>
      <c r="E406" s="7">
        <v>33117</v>
      </c>
      <c r="F406" s="13">
        <v>306.10000000000002</v>
      </c>
    </row>
    <row r="407" spans="1:6">
      <c r="A407" s="12">
        <v>32883</v>
      </c>
      <c r="E407" s="7">
        <v>33086</v>
      </c>
      <c r="F407" s="13">
        <v>322.60000000000002</v>
      </c>
    </row>
    <row r="408" spans="1:6">
      <c r="A408" s="12">
        <v>32882</v>
      </c>
      <c r="E408" s="7">
        <v>33055</v>
      </c>
      <c r="F408" s="13">
        <v>356.1</v>
      </c>
    </row>
    <row r="409" spans="1:6">
      <c r="A409" s="12">
        <v>32881</v>
      </c>
      <c r="E409" s="7">
        <v>33025</v>
      </c>
      <c r="F409" s="13">
        <v>358</v>
      </c>
    </row>
    <row r="410" spans="1:6">
      <c r="A410" s="12">
        <v>32880</v>
      </c>
      <c r="E410" s="7">
        <v>32994</v>
      </c>
      <c r="F410" s="13">
        <v>361.2</v>
      </c>
    </row>
    <row r="411" spans="1:6">
      <c r="A411" s="12">
        <v>32879</v>
      </c>
      <c r="E411" s="7">
        <v>32964</v>
      </c>
      <c r="F411" s="13">
        <v>330.8</v>
      </c>
    </row>
    <row r="412" spans="1:6">
      <c r="A412" s="12">
        <v>32878</v>
      </c>
      <c r="E412" s="7">
        <v>32933</v>
      </c>
      <c r="F412" s="13">
        <v>339.9</v>
      </c>
    </row>
    <row r="413" spans="1:6">
      <c r="A413" s="12">
        <v>32877</v>
      </c>
      <c r="E413" s="7">
        <v>32905</v>
      </c>
      <c r="F413" s="13">
        <v>331.9</v>
      </c>
    </row>
    <row r="414" spans="1:6">
      <c r="A414" s="12">
        <v>32876</v>
      </c>
      <c r="E414" s="7">
        <v>32874</v>
      </c>
      <c r="F414" s="13">
        <v>329.1</v>
      </c>
    </row>
    <row r="415" spans="1:6">
      <c r="A415" s="12">
        <v>32875</v>
      </c>
      <c r="E415" s="7">
        <v>32843</v>
      </c>
      <c r="F415" s="13">
        <v>353.4</v>
      </c>
    </row>
    <row r="416" spans="1:6">
      <c r="A416" s="12">
        <v>32874</v>
      </c>
      <c r="E416" s="7">
        <v>32813</v>
      </c>
      <c r="F416" s="13">
        <v>346</v>
      </c>
    </row>
    <row r="417" spans="1:6">
      <c r="A417" s="12">
        <v>32520</v>
      </c>
      <c r="E417" s="7">
        <v>32782</v>
      </c>
      <c r="F417" s="13">
        <v>340.4</v>
      </c>
    </row>
    <row r="418" spans="1:6">
      <c r="A418" s="12">
        <v>32519</v>
      </c>
      <c r="E418" s="7">
        <v>32752</v>
      </c>
      <c r="F418" s="13">
        <v>349.1</v>
      </c>
    </row>
    <row r="419" spans="1:6">
      <c r="A419" s="12">
        <v>32518</v>
      </c>
      <c r="E419" s="7">
        <v>32721</v>
      </c>
      <c r="F419" s="13">
        <v>351.4</v>
      </c>
    </row>
    <row r="420" spans="1:6">
      <c r="A420" s="12">
        <v>32517</v>
      </c>
      <c r="E420" s="7">
        <v>32690</v>
      </c>
      <c r="F420" s="13">
        <v>346.1</v>
      </c>
    </row>
    <row r="421" spans="1:6">
      <c r="A421" s="12">
        <v>32516</v>
      </c>
      <c r="E421" s="7">
        <v>32660</v>
      </c>
      <c r="F421" s="13">
        <v>318</v>
      </c>
    </row>
    <row r="422" spans="1:6">
      <c r="A422" s="12">
        <v>32515</v>
      </c>
      <c r="E422" s="7">
        <v>32629</v>
      </c>
      <c r="F422" s="13">
        <v>320.5</v>
      </c>
    </row>
    <row r="423" spans="1:6">
      <c r="A423" s="12">
        <v>32514</v>
      </c>
      <c r="E423" s="7">
        <v>32599</v>
      </c>
      <c r="F423" s="13">
        <v>309.60000000000002</v>
      </c>
    </row>
    <row r="424" spans="1:6">
      <c r="A424" s="12">
        <v>32513</v>
      </c>
      <c r="E424" s="7">
        <v>32568</v>
      </c>
      <c r="F424" s="13">
        <v>294.89999999999998</v>
      </c>
    </row>
    <row r="425" spans="1:6">
      <c r="A425" s="12">
        <v>32512</v>
      </c>
      <c r="E425" s="7">
        <v>32540</v>
      </c>
      <c r="F425" s="13">
        <v>288.89999999999998</v>
      </c>
    </row>
    <row r="426" spans="1:6">
      <c r="A426" s="12">
        <v>32511</v>
      </c>
      <c r="E426" s="7">
        <v>32509</v>
      </c>
      <c r="F426" s="13">
        <v>297.5</v>
      </c>
    </row>
    <row r="427" spans="1:6">
      <c r="A427" s="12">
        <v>32510</v>
      </c>
      <c r="E427" s="7">
        <v>32478</v>
      </c>
      <c r="F427" s="13">
        <v>277.7</v>
      </c>
    </row>
    <row r="428" spans="1:6">
      <c r="A428" s="12">
        <v>32509</v>
      </c>
      <c r="E428" s="7">
        <v>32448</v>
      </c>
      <c r="F428" s="13">
        <v>273.7</v>
      </c>
    </row>
    <row r="429" spans="1:6">
      <c r="A429" s="12">
        <v>32154</v>
      </c>
      <c r="E429" s="7">
        <v>32417</v>
      </c>
      <c r="F429" s="13">
        <v>279</v>
      </c>
    </row>
    <row r="430" spans="1:6">
      <c r="A430" s="12">
        <v>32153</v>
      </c>
      <c r="E430" s="7">
        <v>32387</v>
      </c>
      <c r="F430" s="13">
        <v>271.89999999999998</v>
      </c>
    </row>
    <row r="431" spans="1:6">
      <c r="A431" s="12">
        <v>32152</v>
      </c>
      <c r="E431" s="7">
        <v>32356</v>
      </c>
      <c r="F431" s="13">
        <v>261.5</v>
      </c>
    </row>
    <row r="432" spans="1:6">
      <c r="A432" s="12">
        <v>32151</v>
      </c>
      <c r="E432" s="7">
        <v>32325</v>
      </c>
      <c r="F432" s="13">
        <v>272</v>
      </c>
    </row>
    <row r="433" spans="1:6">
      <c r="A433" s="12">
        <v>32150</v>
      </c>
      <c r="E433" s="7">
        <v>32295</v>
      </c>
      <c r="F433" s="13">
        <v>273.5</v>
      </c>
    </row>
    <row r="434" spans="1:6">
      <c r="A434" s="12">
        <v>32149</v>
      </c>
      <c r="E434" s="7">
        <v>32264</v>
      </c>
      <c r="F434" s="13">
        <v>262.2</v>
      </c>
    </row>
    <row r="435" spans="1:6">
      <c r="A435" s="12">
        <v>32148</v>
      </c>
      <c r="E435" s="7">
        <v>32234</v>
      </c>
      <c r="F435" s="13">
        <v>261.3</v>
      </c>
    </row>
    <row r="436" spans="1:6">
      <c r="A436" s="12">
        <v>32147</v>
      </c>
      <c r="E436" s="7">
        <v>32203</v>
      </c>
      <c r="F436" s="13">
        <v>258.89999999999998</v>
      </c>
    </row>
    <row r="437" spans="1:6">
      <c r="A437" s="12">
        <v>32146</v>
      </c>
      <c r="E437" s="7">
        <v>32174</v>
      </c>
      <c r="F437" s="13">
        <v>267.8</v>
      </c>
    </row>
    <row r="438" spans="1:6">
      <c r="A438" s="12">
        <v>32145</v>
      </c>
      <c r="E438" s="7">
        <v>32143</v>
      </c>
      <c r="F438" s="13">
        <v>257.10000000000002</v>
      </c>
    </row>
    <row r="439" spans="1:6">
      <c r="A439" s="12">
        <v>32144</v>
      </c>
      <c r="E439" s="7">
        <v>32112</v>
      </c>
      <c r="F439" s="13">
        <v>247.1</v>
      </c>
    </row>
    <row r="440" spans="1:6">
      <c r="A440" s="12">
        <v>32143</v>
      </c>
      <c r="E440" s="7">
        <v>32082</v>
      </c>
      <c r="F440" s="13">
        <v>230.3</v>
      </c>
    </row>
    <row r="441" spans="1:6">
      <c r="A441" s="12">
        <v>31789</v>
      </c>
      <c r="E441" s="7">
        <v>32051</v>
      </c>
      <c r="F441" s="13">
        <v>251.8</v>
      </c>
    </row>
    <row r="442" spans="1:6">
      <c r="A442" s="12">
        <v>31788</v>
      </c>
      <c r="E442" s="7">
        <v>32021</v>
      </c>
      <c r="F442" s="13">
        <v>321.8</v>
      </c>
    </row>
    <row r="443" spans="1:6">
      <c r="A443" s="12">
        <v>31787</v>
      </c>
      <c r="E443" s="7">
        <v>31990</v>
      </c>
      <c r="F443" s="13">
        <v>329.8</v>
      </c>
    </row>
    <row r="444" spans="1:6">
      <c r="A444" s="12">
        <v>31786</v>
      </c>
      <c r="E444" s="7">
        <v>31959</v>
      </c>
      <c r="F444" s="13">
        <v>318.7</v>
      </c>
    </row>
    <row r="445" spans="1:6">
      <c r="A445" s="12">
        <v>31785</v>
      </c>
      <c r="E445" s="7">
        <v>31929</v>
      </c>
      <c r="F445" s="13">
        <v>304</v>
      </c>
    </row>
    <row r="446" spans="1:6">
      <c r="A446" s="12">
        <v>31784</v>
      </c>
      <c r="E446" s="7">
        <v>31898</v>
      </c>
      <c r="F446" s="13">
        <v>290.10000000000002</v>
      </c>
    </row>
    <row r="447" spans="1:6">
      <c r="A447" s="12">
        <v>31783</v>
      </c>
      <c r="E447" s="7">
        <v>31868</v>
      </c>
      <c r="F447" s="13">
        <v>288.39999999999998</v>
      </c>
    </row>
    <row r="448" spans="1:6">
      <c r="A448" s="12">
        <v>31782</v>
      </c>
      <c r="E448" s="7">
        <v>31837</v>
      </c>
      <c r="F448" s="13">
        <v>291.7</v>
      </c>
    </row>
    <row r="449" spans="1:6">
      <c r="A449" s="12">
        <v>31781</v>
      </c>
      <c r="E449" s="7">
        <v>31809</v>
      </c>
      <c r="F449" s="13">
        <v>284.2</v>
      </c>
    </row>
    <row r="450" spans="1:6">
      <c r="A450" s="12">
        <v>31780</v>
      </c>
      <c r="E450" s="7">
        <v>31778</v>
      </c>
      <c r="F450" s="13">
        <v>274.10000000000002</v>
      </c>
    </row>
    <row r="451" spans="1:6">
      <c r="A451" s="12">
        <v>31779</v>
      </c>
      <c r="E451" s="7">
        <v>31747</v>
      </c>
      <c r="F451" s="13">
        <v>242.2</v>
      </c>
    </row>
    <row r="452" spans="1:6">
      <c r="A452" s="12">
        <v>31778</v>
      </c>
      <c r="E452" s="7">
        <v>31717</v>
      </c>
      <c r="F452" s="13">
        <v>249.2</v>
      </c>
    </row>
    <row r="453" spans="1:6">
      <c r="A453" s="12">
        <v>31424</v>
      </c>
      <c r="E453" s="7">
        <v>31686</v>
      </c>
      <c r="F453" s="13">
        <v>244</v>
      </c>
    </row>
    <row r="454" spans="1:6">
      <c r="A454" s="12">
        <v>31423</v>
      </c>
      <c r="E454" s="7">
        <v>31656</v>
      </c>
      <c r="F454" s="13">
        <v>231.3</v>
      </c>
    </row>
    <row r="455" spans="1:6">
      <c r="A455" s="12">
        <v>31422</v>
      </c>
      <c r="E455" s="7">
        <v>31625</v>
      </c>
      <c r="F455" s="13">
        <v>252.9</v>
      </c>
    </row>
    <row r="456" spans="1:6">
      <c r="A456" s="12">
        <v>31421</v>
      </c>
      <c r="E456" s="7">
        <v>31594</v>
      </c>
      <c r="F456" s="13">
        <v>236.1</v>
      </c>
    </row>
    <row r="457" spans="1:6">
      <c r="A457" s="12">
        <v>31420</v>
      </c>
      <c r="E457" s="7">
        <v>31564</v>
      </c>
      <c r="F457" s="13">
        <v>250.8</v>
      </c>
    </row>
    <row r="458" spans="1:6">
      <c r="A458" s="12">
        <v>31419</v>
      </c>
      <c r="E458" s="7">
        <v>31533</v>
      </c>
      <c r="F458" s="13">
        <v>247.3</v>
      </c>
    </row>
    <row r="459" spans="1:6">
      <c r="A459" s="12">
        <v>31418</v>
      </c>
      <c r="E459" s="7">
        <v>31503</v>
      </c>
      <c r="F459" s="13">
        <v>235.5</v>
      </c>
    </row>
    <row r="460" spans="1:6">
      <c r="A460" s="12">
        <v>31417</v>
      </c>
      <c r="E460" s="7">
        <v>31472</v>
      </c>
      <c r="F460" s="13">
        <v>238.9</v>
      </c>
    </row>
    <row r="461" spans="1:6">
      <c r="A461" s="12">
        <v>31416</v>
      </c>
      <c r="E461" s="7">
        <v>31444</v>
      </c>
      <c r="F461" s="13">
        <v>226.9</v>
      </c>
    </row>
    <row r="462" spans="1:6">
      <c r="A462" s="12">
        <v>31415</v>
      </c>
      <c r="E462" s="7">
        <v>31413</v>
      </c>
      <c r="F462" s="13">
        <v>211.8</v>
      </c>
    </row>
    <row r="463" spans="1:6">
      <c r="A463" s="12">
        <v>31414</v>
      </c>
      <c r="E463" s="7">
        <v>31382</v>
      </c>
      <c r="F463" s="13">
        <v>211.3</v>
      </c>
    </row>
    <row r="464" spans="1:6">
      <c r="A464" s="12">
        <v>31413</v>
      </c>
      <c r="E464" s="7">
        <v>31352</v>
      </c>
      <c r="F464" s="13">
        <v>202.2</v>
      </c>
    </row>
    <row r="465" spans="1:6">
      <c r="A465" s="12">
        <v>31059</v>
      </c>
      <c r="E465" s="7">
        <v>31321</v>
      </c>
      <c r="F465" s="13">
        <v>189.8</v>
      </c>
    </row>
    <row r="466" spans="1:6">
      <c r="A466" s="12">
        <v>31058</v>
      </c>
      <c r="E466" s="7">
        <v>31291</v>
      </c>
      <c r="F466" s="13">
        <v>182.1</v>
      </c>
    </row>
    <row r="467" spans="1:6">
      <c r="A467" s="12">
        <v>31057</v>
      </c>
      <c r="E467" s="7">
        <v>31260</v>
      </c>
      <c r="F467" s="13">
        <v>188.6</v>
      </c>
    </row>
    <row r="468" spans="1:6">
      <c r="A468" s="12">
        <v>31056</v>
      </c>
      <c r="E468" s="7">
        <v>31229</v>
      </c>
      <c r="F468" s="13">
        <v>190.9</v>
      </c>
    </row>
    <row r="469" spans="1:6">
      <c r="A469" s="12">
        <v>31055</v>
      </c>
      <c r="E469" s="7">
        <v>31199</v>
      </c>
      <c r="F469" s="13">
        <v>191.8</v>
      </c>
    </row>
    <row r="470" spans="1:6">
      <c r="A470" s="12">
        <v>31054</v>
      </c>
      <c r="E470" s="7">
        <v>31168</v>
      </c>
      <c r="F470" s="13">
        <v>189.6</v>
      </c>
    </row>
    <row r="471" spans="1:6">
      <c r="A471" s="12">
        <v>31053</v>
      </c>
      <c r="E471" s="7">
        <v>31138</v>
      </c>
      <c r="F471" s="13">
        <v>179.8</v>
      </c>
    </row>
    <row r="472" spans="1:6">
      <c r="A472" s="12">
        <v>31052</v>
      </c>
      <c r="E472" s="7">
        <v>31107</v>
      </c>
      <c r="F472" s="13">
        <v>180.7</v>
      </c>
    </row>
    <row r="473" spans="1:6">
      <c r="A473" s="12">
        <v>31051</v>
      </c>
      <c r="E473" s="7">
        <v>31079</v>
      </c>
      <c r="F473" s="13">
        <v>181.2</v>
      </c>
    </row>
    <row r="474" spans="1:6">
      <c r="A474" s="12">
        <v>31050</v>
      </c>
      <c r="E474" s="7">
        <v>31048</v>
      </c>
      <c r="F474" s="13">
        <v>179.6</v>
      </c>
    </row>
    <row r="475" spans="1:6">
      <c r="A475" s="12">
        <v>31049</v>
      </c>
      <c r="E475" s="7">
        <v>31017</v>
      </c>
      <c r="F475" s="13">
        <v>167.2</v>
      </c>
    </row>
    <row r="476" spans="1:6">
      <c r="A476" s="12">
        <v>31048</v>
      </c>
      <c r="E476" s="7">
        <v>30987</v>
      </c>
      <c r="F476" s="13">
        <v>163.6</v>
      </c>
    </row>
    <row r="477" spans="1:6">
      <c r="A477" s="12">
        <v>30693</v>
      </c>
      <c r="E477" s="7">
        <v>30956</v>
      </c>
      <c r="F477" s="13">
        <v>166.1</v>
      </c>
    </row>
    <row r="478" spans="1:6">
      <c r="A478" s="12">
        <v>30692</v>
      </c>
      <c r="E478" s="7">
        <v>30926</v>
      </c>
      <c r="F478" s="13">
        <v>166.1</v>
      </c>
    </row>
    <row r="479" spans="1:6">
      <c r="A479" s="12">
        <v>30691</v>
      </c>
      <c r="E479" s="7">
        <v>30895</v>
      </c>
      <c r="F479" s="13">
        <v>166.7</v>
      </c>
    </row>
    <row r="480" spans="1:6">
      <c r="A480" s="12">
        <v>30690</v>
      </c>
      <c r="E480" s="7">
        <v>30864</v>
      </c>
      <c r="F480" s="13">
        <v>150.69999999999999</v>
      </c>
    </row>
    <row r="481" spans="1:6">
      <c r="A481" s="12">
        <v>30689</v>
      </c>
      <c r="E481" s="7">
        <v>30834</v>
      </c>
      <c r="F481" s="13">
        <v>153.19999999999999</v>
      </c>
    </row>
    <row r="482" spans="1:6">
      <c r="A482" s="12">
        <v>30688</v>
      </c>
      <c r="E482" s="7">
        <v>30803</v>
      </c>
      <c r="F482" s="13">
        <v>150.6</v>
      </c>
    </row>
    <row r="483" spans="1:6">
      <c r="A483" s="12">
        <v>30687</v>
      </c>
      <c r="E483" s="7">
        <v>30773</v>
      </c>
      <c r="F483" s="13">
        <v>160.1</v>
      </c>
    </row>
    <row r="484" spans="1:6">
      <c r="A484" s="12">
        <v>30686</v>
      </c>
      <c r="E484" s="7">
        <v>30742</v>
      </c>
      <c r="F484" s="13">
        <v>159.19999999999999</v>
      </c>
    </row>
    <row r="485" spans="1:6">
      <c r="A485" s="12">
        <v>30685</v>
      </c>
      <c r="E485" s="7">
        <v>30713</v>
      </c>
      <c r="F485" s="13">
        <v>157.1</v>
      </c>
    </row>
    <row r="486" spans="1:6">
      <c r="A486" s="12">
        <v>30684</v>
      </c>
      <c r="E486" s="7">
        <v>30682</v>
      </c>
      <c r="F486" s="13">
        <v>163.4</v>
      </c>
    </row>
    <row r="487" spans="1:6">
      <c r="A487" s="12">
        <v>30683</v>
      </c>
      <c r="E487" s="7">
        <v>30651</v>
      </c>
      <c r="F487" s="13">
        <v>164.9</v>
      </c>
    </row>
    <row r="488" spans="1:6">
      <c r="A488" s="12">
        <v>30682</v>
      </c>
      <c r="E488" s="7">
        <v>30621</v>
      </c>
      <c r="F488" s="13">
        <v>166.4</v>
      </c>
    </row>
    <row r="489" spans="1:6">
      <c r="A489" s="12">
        <v>30328</v>
      </c>
      <c r="E489" s="7">
        <v>30590</v>
      </c>
      <c r="F489" s="13">
        <v>163.6</v>
      </c>
    </row>
    <row r="490" spans="1:6">
      <c r="A490" s="12">
        <v>30327</v>
      </c>
      <c r="E490" s="7">
        <v>30560</v>
      </c>
      <c r="F490" s="13">
        <v>166.1</v>
      </c>
    </row>
    <row r="491" spans="1:6">
      <c r="A491" s="12">
        <v>30326</v>
      </c>
      <c r="E491" s="7">
        <v>30529</v>
      </c>
      <c r="F491" s="13">
        <v>164.4</v>
      </c>
    </row>
    <row r="492" spans="1:6">
      <c r="A492" s="12">
        <v>30325</v>
      </c>
      <c r="E492" s="7">
        <v>30498</v>
      </c>
      <c r="F492" s="13">
        <v>162.6</v>
      </c>
    </row>
    <row r="493" spans="1:6">
      <c r="A493" s="12">
        <v>30324</v>
      </c>
      <c r="E493" s="7">
        <v>30468</v>
      </c>
      <c r="F493" s="13">
        <v>168.1</v>
      </c>
    </row>
    <row r="494" spans="1:6">
      <c r="A494" s="12">
        <v>30323</v>
      </c>
      <c r="E494" s="7">
        <v>30437</v>
      </c>
      <c r="F494" s="13">
        <v>162.4</v>
      </c>
    </row>
    <row r="495" spans="1:6">
      <c r="A495" s="12">
        <v>30322</v>
      </c>
      <c r="E495" s="7">
        <v>30407</v>
      </c>
      <c r="F495" s="13">
        <v>164.4</v>
      </c>
    </row>
    <row r="496" spans="1:6">
      <c r="A496" s="12">
        <v>30321</v>
      </c>
      <c r="E496" s="7">
        <v>30376</v>
      </c>
      <c r="F496" s="13">
        <v>153</v>
      </c>
    </row>
    <row r="497" spans="1:6">
      <c r="A497" s="12">
        <v>30320</v>
      </c>
      <c r="E497" s="7">
        <v>30348</v>
      </c>
      <c r="F497" s="13">
        <v>148.1</v>
      </c>
    </row>
    <row r="498" spans="1:6">
      <c r="A498" s="12">
        <v>30319</v>
      </c>
      <c r="E498" s="7">
        <v>30317</v>
      </c>
      <c r="F498" s="13">
        <v>145.30000000000001</v>
      </c>
    </row>
    <row r="499" spans="1:6">
      <c r="A499" s="12">
        <v>30318</v>
      </c>
      <c r="E499" s="7">
        <v>30286</v>
      </c>
      <c r="F499" s="13">
        <v>140.6</v>
      </c>
    </row>
    <row r="500" spans="1:6">
      <c r="A500" s="12">
        <v>30317</v>
      </c>
      <c r="E500" s="7">
        <v>30256</v>
      </c>
      <c r="F500" s="13">
        <v>138.5</v>
      </c>
    </row>
    <row r="501" spans="1:6">
      <c r="A501" s="12">
        <v>29963</v>
      </c>
      <c r="E501" s="7">
        <v>30225</v>
      </c>
      <c r="F501" s="13">
        <v>133.69999999999999</v>
      </c>
    </row>
    <row r="502" spans="1:6">
      <c r="A502" s="12">
        <v>29962</v>
      </c>
      <c r="E502" s="7">
        <v>30195</v>
      </c>
      <c r="F502" s="13">
        <v>120.4</v>
      </c>
    </row>
    <row r="503" spans="1:6">
      <c r="A503" s="12">
        <v>29961</v>
      </c>
      <c r="E503" s="7">
        <v>30164</v>
      </c>
      <c r="F503" s="13">
        <v>119.5</v>
      </c>
    </row>
    <row r="504" spans="1:6">
      <c r="A504" s="12">
        <v>29960</v>
      </c>
      <c r="E504" s="7">
        <v>30133</v>
      </c>
      <c r="F504" s="13">
        <v>107.1</v>
      </c>
    </row>
    <row r="505" spans="1:6">
      <c r="A505" s="12">
        <v>29959</v>
      </c>
      <c r="E505" s="7">
        <v>30103</v>
      </c>
      <c r="F505" s="13">
        <v>109.6</v>
      </c>
    </row>
    <row r="506" spans="1:6">
      <c r="A506" s="12">
        <v>29958</v>
      </c>
      <c r="E506" s="7">
        <v>30072</v>
      </c>
      <c r="F506" s="13">
        <v>111.9</v>
      </c>
    </row>
    <row r="507" spans="1:6">
      <c r="A507" s="12">
        <v>29957</v>
      </c>
      <c r="E507" s="7">
        <v>30042</v>
      </c>
      <c r="F507" s="13">
        <v>116.4</v>
      </c>
    </row>
    <row r="508" spans="1:6">
      <c r="A508" s="12">
        <v>29956</v>
      </c>
      <c r="E508" s="7">
        <v>30011</v>
      </c>
      <c r="F508" s="13">
        <v>112</v>
      </c>
    </row>
    <row r="509" spans="1:6">
      <c r="A509" s="12">
        <v>29955</v>
      </c>
      <c r="E509" s="7">
        <v>29983</v>
      </c>
      <c r="F509" s="13">
        <v>113.1</v>
      </c>
    </row>
    <row r="510" spans="1:6">
      <c r="A510" s="12">
        <v>29954</v>
      </c>
      <c r="E510" s="7">
        <v>29952</v>
      </c>
      <c r="F510" s="13">
        <v>120.4</v>
      </c>
    </row>
    <row r="511" spans="1:6">
      <c r="A511" s="12">
        <v>29953</v>
      </c>
      <c r="E511" s="7">
        <v>29921</v>
      </c>
      <c r="F511" s="13">
        <v>122.6</v>
      </c>
    </row>
    <row r="512" spans="1:6">
      <c r="A512" s="12">
        <v>29952</v>
      </c>
      <c r="E512" s="7">
        <v>29891</v>
      </c>
      <c r="F512" s="13">
        <v>126.3</v>
      </c>
    </row>
    <row r="513" spans="1:6">
      <c r="A513" s="12">
        <v>29598</v>
      </c>
      <c r="E513" s="7">
        <v>29860</v>
      </c>
      <c r="F513" s="13">
        <v>121.9</v>
      </c>
    </row>
    <row r="514" spans="1:6">
      <c r="A514" s="12">
        <v>29597</v>
      </c>
      <c r="E514" s="7">
        <v>29830</v>
      </c>
      <c r="F514" s="13">
        <v>116.2</v>
      </c>
    </row>
    <row r="515" spans="1:6">
      <c r="A515" s="12">
        <v>29596</v>
      </c>
      <c r="E515" s="7">
        <v>29799</v>
      </c>
      <c r="F515" s="13">
        <v>122.8</v>
      </c>
    </row>
    <row r="516" spans="1:6">
      <c r="A516" s="12">
        <v>29595</v>
      </c>
      <c r="E516" s="7">
        <v>29768</v>
      </c>
      <c r="F516" s="13">
        <v>130.9</v>
      </c>
    </row>
    <row r="517" spans="1:6">
      <c r="A517" s="12">
        <v>29594</v>
      </c>
      <c r="E517" s="7">
        <v>29738</v>
      </c>
      <c r="F517" s="13">
        <v>131.19999999999999</v>
      </c>
    </row>
    <row r="518" spans="1:6">
      <c r="A518" s="12">
        <v>29593</v>
      </c>
      <c r="E518" s="7">
        <v>29707</v>
      </c>
      <c r="F518" s="13">
        <v>132.6</v>
      </c>
    </row>
    <row r="519" spans="1:6">
      <c r="A519" s="12">
        <v>29592</v>
      </c>
      <c r="E519" s="7">
        <v>29677</v>
      </c>
      <c r="F519" s="13">
        <v>132.80000000000001</v>
      </c>
    </row>
    <row r="520" spans="1:6">
      <c r="A520" s="12">
        <v>29591</v>
      </c>
      <c r="E520" s="7">
        <v>29646</v>
      </c>
      <c r="F520" s="13">
        <v>136</v>
      </c>
    </row>
    <row r="521" spans="1:6">
      <c r="A521" s="12">
        <v>29590</v>
      </c>
      <c r="E521" s="7">
        <v>29618</v>
      </c>
      <c r="F521" s="13">
        <v>131.30000000000001</v>
      </c>
    </row>
    <row r="522" spans="1:6">
      <c r="A522" s="12">
        <v>29589</v>
      </c>
      <c r="E522" s="7">
        <v>29587</v>
      </c>
      <c r="F522" s="13">
        <v>129.6</v>
      </c>
    </row>
    <row r="523" spans="1:6">
      <c r="A523" s="12">
        <v>29588</v>
      </c>
      <c r="E523" s="7">
        <v>29556</v>
      </c>
      <c r="F523" s="13">
        <v>135.80000000000001</v>
      </c>
    </row>
    <row r="524" spans="1:6">
      <c r="A524" s="12">
        <v>29587</v>
      </c>
      <c r="E524" s="7">
        <v>29526</v>
      </c>
      <c r="F524" s="13">
        <v>140.5</v>
      </c>
    </row>
    <row r="525" spans="1:6">
      <c r="A525" s="12">
        <v>29232</v>
      </c>
      <c r="E525" s="7">
        <v>29495</v>
      </c>
      <c r="F525" s="13">
        <v>127.5</v>
      </c>
    </row>
    <row r="526" spans="1:6">
      <c r="A526" s="12">
        <v>29231</v>
      </c>
      <c r="E526" s="7">
        <v>29465</v>
      </c>
      <c r="F526" s="13">
        <v>125.5</v>
      </c>
    </row>
    <row r="527" spans="1:6">
      <c r="A527" s="12">
        <v>29230</v>
      </c>
      <c r="E527" s="7">
        <v>29434</v>
      </c>
      <c r="F527" s="13">
        <v>122.4</v>
      </c>
    </row>
    <row r="528" spans="1:6">
      <c r="A528" s="12">
        <v>29229</v>
      </c>
      <c r="E528" s="7">
        <v>29403</v>
      </c>
      <c r="F528" s="13">
        <v>121.7</v>
      </c>
    </row>
    <row r="529" spans="1:6">
      <c r="A529" s="12">
        <v>29228</v>
      </c>
      <c r="E529" s="7">
        <v>29373</v>
      </c>
      <c r="F529" s="13">
        <v>114.2</v>
      </c>
    </row>
    <row r="530" spans="1:6">
      <c r="A530" s="12">
        <v>29227</v>
      </c>
      <c r="E530" s="7">
        <v>29342</v>
      </c>
      <c r="F530" s="13">
        <v>111.2</v>
      </c>
    </row>
    <row r="531" spans="1:6">
      <c r="A531" s="12">
        <v>29226</v>
      </c>
      <c r="E531" s="7">
        <v>29312</v>
      </c>
      <c r="F531" s="13">
        <v>106.3</v>
      </c>
    </row>
    <row r="532" spans="1:6">
      <c r="A532" s="12">
        <v>29225</v>
      </c>
      <c r="E532" s="7">
        <v>29281</v>
      </c>
      <c r="F532" s="13">
        <v>102.1</v>
      </c>
    </row>
    <row r="533" spans="1:6">
      <c r="A533" s="12">
        <v>29224</v>
      </c>
      <c r="E533" s="7">
        <v>29252</v>
      </c>
      <c r="F533" s="13">
        <v>113.7</v>
      </c>
    </row>
    <row r="534" spans="1:6">
      <c r="A534" s="12">
        <v>29223</v>
      </c>
      <c r="E534" s="7">
        <v>29221</v>
      </c>
      <c r="F534" s="13">
        <v>114.2</v>
      </c>
    </row>
    <row r="535" spans="1:6">
      <c r="A535" s="12">
        <v>29222</v>
      </c>
      <c r="E535" s="7">
        <v>29190</v>
      </c>
      <c r="F535" s="13">
        <v>107.9</v>
      </c>
    </row>
    <row r="536" spans="1:6">
      <c r="A536" s="12">
        <v>29221</v>
      </c>
      <c r="E536" s="7">
        <v>29160</v>
      </c>
      <c r="F536" s="13">
        <v>106.2</v>
      </c>
    </row>
    <row r="537" spans="1:6">
      <c r="A537" s="12">
        <v>28867</v>
      </c>
      <c r="E537" s="7">
        <v>29129</v>
      </c>
      <c r="F537" s="13">
        <v>101.8</v>
      </c>
    </row>
    <row r="538" spans="1:6">
      <c r="A538" s="12">
        <v>28866</v>
      </c>
      <c r="E538" s="7">
        <v>29099</v>
      </c>
      <c r="F538" s="13">
        <v>109.3</v>
      </c>
    </row>
    <row r="539" spans="1:6">
      <c r="A539" s="12">
        <v>28865</v>
      </c>
      <c r="E539" s="7">
        <v>29068</v>
      </c>
      <c r="F539" s="13">
        <v>109.3</v>
      </c>
    </row>
    <row r="540" spans="1:6">
      <c r="A540" s="12">
        <v>28864</v>
      </c>
      <c r="E540" s="7">
        <v>29037</v>
      </c>
      <c r="F540" s="13">
        <v>103.8</v>
      </c>
    </row>
    <row r="541" spans="1:6">
      <c r="A541" s="12">
        <v>28863</v>
      </c>
      <c r="E541" s="7">
        <v>29007</v>
      </c>
      <c r="F541" s="13">
        <v>102.9</v>
      </c>
    </row>
    <row r="542" spans="1:6">
      <c r="A542" s="12">
        <v>28862</v>
      </c>
      <c r="E542" s="7">
        <v>28976</v>
      </c>
      <c r="F542" s="13">
        <v>99.1</v>
      </c>
    </row>
    <row r="543" spans="1:6">
      <c r="A543" s="12">
        <v>28861</v>
      </c>
      <c r="E543" s="7">
        <v>28946</v>
      </c>
      <c r="F543" s="13">
        <v>101.8</v>
      </c>
    </row>
    <row r="544" spans="1:6">
      <c r="A544" s="12">
        <v>28860</v>
      </c>
      <c r="E544" s="7">
        <v>28915</v>
      </c>
      <c r="F544" s="13">
        <v>101.6</v>
      </c>
    </row>
    <row r="545" spans="1:6">
      <c r="A545" s="12">
        <v>28859</v>
      </c>
      <c r="E545" s="7">
        <v>28887</v>
      </c>
      <c r="F545" s="13">
        <v>96.3</v>
      </c>
    </row>
    <row r="546" spans="1:6">
      <c r="A546" s="12">
        <v>28858</v>
      </c>
      <c r="E546" s="7">
        <v>28856</v>
      </c>
      <c r="F546" s="13">
        <v>99.9</v>
      </c>
    </row>
    <row r="547" spans="1:6">
      <c r="A547" s="12">
        <v>28857</v>
      </c>
      <c r="E547" s="7">
        <v>28825</v>
      </c>
      <c r="F547" s="13">
        <v>96.1</v>
      </c>
    </row>
    <row r="548" spans="1:6">
      <c r="A548" s="12">
        <v>28856</v>
      </c>
      <c r="E548" s="7">
        <v>28795</v>
      </c>
      <c r="F548" s="13">
        <v>94.7</v>
      </c>
    </row>
    <row r="549" spans="1:6">
      <c r="A549" s="12">
        <v>28502</v>
      </c>
      <c r="E549" s="7">
        <v>28764</v>
      </c>
      <c r="F549" s="13">
        <v>93.2</v>
      </c>
    </row>
    <row r="550" spans="1:6">
      <c r="A550" s="12">
        <v>28501</v>
      </c>
      <c r="E550" s="7">
        <v>28734</v>
      </c>
      <c r="F550" s="13">
        <v>102.5</v>
      </c>
    </row>
    <row r="551" spans="1:6">
      <c r="A551" s="12">
        <v>28500</v>
      </c>
      <c r="E551" s="7">
        <v>28703</v>
      </c>
      <c r="F551" s="13">
        <v>103.3</v>
      </c>
    </row>
    <row r="552" spans="1:6">
      <c r="A552" s="12">
        <v>28499</v>
      </c>
      <c r="E552" s="7">
        <v>28672</v>
      </c>
      <c r="F552" s="13">
        <v>100.7</v>
      </c>
    </row>
    <row r="553" spans="1:6">
      <c r="A553" s="12">
        <v>28498</v>
      </c>
      <c r="E553" s="7">
        <v>28642</v>
      </c>
      <c r="F553" s="13">
        <v>95.5</v>
      </c>
    </row>
    <row r="554" spans="1:6">
      <c r="A554" s="12">
        <v>28497</v>
      </c>
      <c r="E554" s="7">
        <v>28611</v>
      </c>
      <c r="F554" s="13">
        <v>97.2</v>
      </c>
    </row>
    <row r="555" spans="1:6">
      <c r="A555" s="12">
        <v>28496</v>
      </c>
      <c r="E555" s="7">
        <v>28581</v>
      </c>
      <c r="F555" s="13">
        <v>96.8</v>
      </c>
    </row>
    <row r="556" spans="1:6">
      <c r="A556" s="12">
        <v>28495</v>
      </c>
      <c r="E556" s="7">
        <v>28550</v>
      </c>
      <c r="F556" s="13">
        <v>89.2</v>
      </c>
    </row>
    <row r="557" spans="1:6">
      <c r="A557" s="12">
        <v>28494</v>
      </c>
      <c r="E557" s="7">
        <v>28522</v>
      </c>
      <c r="F557" s="13">
        <v>87</v>
      </c>
    </row>
    <row r="558" spans="1:6">
      <c r="A558" s="12">
        <v>28493</v>
      </c>
      <c r="E558" s="7">
        <v>28491</v>
      </c>
      <c r="F558" s="13">
        <v>89.2</v>
      </c>
    </row>
    <row r="559" spans="1:6">
      <c r="A559" s="12">
        <v>28492</v>
      </c>
      <c r="E559" s="7">
        <v>28460</v>
      </c>
      <c r="F559" s="13">
        <v>95.1</v>
      </c>
    </row>
    <row r="560" spans="1:6">
      <c r="A560" s="12">
        <v>28491</v>
      </c>
      <c r="E560" s="7">
        <v>28430</v>
      </c>
      <c r="F560" s="13">
        <v>94.8</v>
      </c>
    </row>
    <row r="561" spans="1:6">
      <c r="A561" s="12">
        <v>28137</v>
      </c>
      <c r="E561" s="7">
        <v>28399</v>
      </c>
      <c r="F561" s="13">
        <v>92.3</v>
      </c>
    </row>
    <row r="562" spans="1:6">
      <c r="A562" s="12">
        <v>28136</v>
      </c>
      <c r="E562" s="7">
        <v>28369</v>
      </c>
      <c r="F562" s="13">
        <v>96.5</v>
      </c>
    </row>
    <row r="563" spans="1:6">
      <c r="A563" s="12">
        <v>28135</v>
      </c>
      <c r="E563" s="7">
        <v>28338</v>
      </c>
      <c r="F563" s="13">
        <v>96.8</v>
      </c>
    </row>
    <row r="564" spans="1:6">
      <c r="A564" s="12">
        <v>28134</v>
      </c>
      <c r="E564" s="7">
        <v>28307</v>
      </c>
      <c r="F564" s="13">
        <v>98.8</v>
      </c>
    </row>
    <row r="565" spans="1:6">
      <c r="A565" s="12">
        <v>28133</v>
      </c>
      <c r="E565" s="7">
        <v>28277</v>
      </c>
      <c r="F565" s="13">
        <v>100.5</v>
      </c>
    </row>
    <row r="566" spans="1:6">
      <c r="A566" s="12">
        <v>28132</v>
      </c>
      <c r="E566" s="7">
        <v>28246</v>
      </c>
      <c r="F566" s="13">
        <v>96.1</v>
      </c>
    </row>
    <row r="567" spans="1:6">
      <c r="A567" s="12">
        <v>28131</v>
      </c>
      <c r="E567" s="7">
        <v>28216</v>
      </c>
      <c r="F567" s="13">
        <v>98.4</v>
      </c>
    </row>
    <row r="568" spans="1:6">
      <c r="A568" s="12">
        <v>28130</v>
      </c>
      <c r="E568" s="7">
        <v>28185</v>
      </c>
      <c r="F568" s="13">
        <v>98.4</v>
      </c>
    </row>
    <row r="569" spans="1:6">
      <c r="A569" s="12">
        <v>28129</v>
      </c>
      <c r="E569" s="7">
        <v>28157</v>
      </c>
      <c r="F569" s="13">
        <v>99.8</v>
      </c>
    </row>
    <row r="570" spans="1:6">
      <c r="A570" s="12">
        <v>28128</v>
      </c>
      <c r="E570" s="7">
        <v>28126</v>
      </c>
      <c r="F570" s="13">
        <v>102</v>
      </c>
    </row>
    <row r="571" spans="1:6">
      <c r="A571" s="12">
        <v>28127</v>
      </c>
      <c r="E571" s="7">
        <v>28095</v>
      </c>
      <c r="F571" s="13">
        <v>107.5</v>
      </c>
    </row>
    <row r="572" spans="1:6">
      <c r="A572" s="12">
        <v>28126</v>
      </c>
      <c r="E572" s="7">
        <v>28065</v>
      </c>
      <c r="F572" s="13">
        <v>102.1</v>
      </c>
    </row>
    <row r="573" spans="1:6">
      <c r="A573" s="12">
        <v>27771</v>
      </c>
      <c r="E573" s="7">
        <v>28034</v>
      </c>
      <c r="F573" s="13">
        <v>102.9</v>
      </c>
    </row>
    <row r="574" spans="1:6">
      <c r="A574" s="12">
        <v>27770</v>
      </c>
      <c r="E574" s="7">
        <v>28004</v>
      </c>
      <c r="F574" s="13">
        <v>105.2</v>
      </c>
    </row>
    <row r="575" spans="1:6">
      <c r="A575" s="12">
        <v>27769</v>
      </c>
      <c r="E575" s="7">
        <v>27973</v>
      </c>
      <c r="F575" s="13">
        <v>102.9</v>
      </c>
    </row>
    <row r="576" spans="1:6">
      <c r="A576" s="12">
        <v>27768</v>
      </c>
      <c r="E576" s="7">
        <v>27942</v>
      </c>
      <c r="F576" s="13">
        <v>103.4</v>
      </c>
    </row>
    <row r="577" spans="1:6">
      <c r="A577" s="12">
        <v>27767</v>
      </c>
      <c r="E577" s="7">
        <v>27912</v>
      </c>
      <c r="F577" s="13">
        <v>104.3</v>
      </c>
    </row>
    <row r="578" spans="1:6">
      <c r="A578" s="12">
        <v>27766</v>
      </c>
      <c r="E578" s="7">
        <v>27881</v>
      </c>
      <c r="F578" s="13">
        <v>100.2</v>
      </c>
    </row>
    <row r="579" spans="1:6">
      <c r="A579" s="12">
        <v>27765</v>
      </c>
      <c r="E579" s="7">
        <v>27851</v>
      </c>
      <c r="F579" s="13">
        <v>101.6</v>
      </c>
    </row>
    <row r="580" spans="1:6">
      <c r="A580" s="12">
        <v>27764</v>
      </c>
      <c r="E580" s="7">
        <v>27820</v>
      </c>
      <c r="F580" s="13">
        <v>102.8</v>
      </c>
    </row>
    <row r="581" spans="1:6">
      <c r="A581" s="12">
        <v>27763</v>
      </c>
      <c r="E581" s="7">
        <v>27791</v>
      </c>
      <c r="F581" s="13">
        <v>99.7</v>
      </c>
    </row>
    <row r="582" spans="1:6">
      <c r="A582" s="12">
        <v>27762</v>
      </c>
      <c r="E582" s="7">
        <v>27760</v>
      </c>
      <c r="F582" s="13">
        <v>100.9</v>
      </c>
    </row>
    <row r="583" spans="1:6">
      <c r="A583" s="12">
        <v>27761</v>
      </c>
      <c r="E583" s="7">
        <v>27729</v>
      </c>
      <c r="F583" s="13">
        <v>90.2</v>
      </c>
    </row>
    <row r="584" spans="1:6">
      <c r="A584" s="12">
        <v>27760</v>
      </c>
      <c r="E584" s="7">
        <v>27699</v>
      </c>
      <c r="F584" s="13">
        <v>91.2</v>
      </c>
    </row>
    <row r="585" spans="1:6">
      <c r="A585" s="12">
        <v>27406</v>
      </c>
      <c r="E585" s="7">
        <v>27668</v>
      </c>
      <c r="F585" s="13">
        <v>89</v>
      </c>
    </row>
    <row r="586" spans="1:6">
      <c r="A586" s="12">
        <v>27405</v>
      </c>
      <c r="E586" s="7">
        <v>27638</v>
      </c>
      <c r="F586" s="13">
        <v>83.9</v>
      </c>
    </row>
    <row r="587" spans="1:6">
      <c r="A587" s="12">
        <v>27404</v>
      </c>
      <c r="E587" s="7">
        <v>27607</v>
      </c>
      <c r="F587" s="13">
        <v>86.9</v>
      </c>
    </row>
    <row r="588" spans="1:6">
      <c r="A588" s="12">
        <v>27403</v>
      </c>
      <c r="E588" s="7">
        <v>27576</v>
      </c>
      <c r="F588" s="13">
        <v>88.8</v>
      </c>
    </row>
    <row r="589" spans="1:6">
      <c r="A589" s="12">
        <v>27402</v>
      </c>
      <c r="E589" s="7">
        <v>27546</v>
      </c>
      <c r="F589" s="13">
        <v>95.2</v>
      </c>
    </row>
    <row r="590" spans="1:6">
      <c r="A590" s="12">
        <v>27401</v>
      </c>
      <c r="E590" s="7">
        <v>27515</v>
      </c>
      <c r="F590" s="13">
        <v>91.2</v>
      </c>
    </row>
    <row r="591" spans="1:6">
      <c r="A591" s="12">
        <v>27400</v>
      </c>
      <c r="E591" s="7">
        <v>27485</v>
      </c>
      <c r="F591" s="13">
        <v>87.3</v>
      </c>
    </row>
    <row r="592" spans="1:6">
      <c r="A592" s="12">
        <v>27399</v>
      </c>
      <c r="E592" s="7">
        <v>27454</v>
      </c>
      <c r="F592" s="13">
        <v>83.4</v>
      </c>
    </row>
    <row r="593" spans="1:6">
      <c r="A593" s="12">
        <v>27398</v>
      </c>
      <c r="E593" s="7">
        <v>27426</v>
      </c>
      <c r="F593" s="13">
        <v>81.599999999999994</v>
      </c>
    </row>
    <row r="594" spans="1:6">
      <c r="A594" s="12">
        <v>27397</v>
      </c>
      <c r="E594" s="7">
        <v>27395</v>
      </c>
      <c r="F594" s="13">
        <v>77</v>
      </c>
    </row>
    <row r="595" spans="1:6">
      <c r="A595" s="12">
        <v>27396</v>
      </c>
      <c r="E595" s="7">
        <v>27364</v>
      </c>
      <c r="F595" s="13">
        <v>68.599999999999994</v>
      </c>
    </row>
    <row r="596" spans="1:6">
      <c r="A596" s="12">
        <v>27395</v>
      </c>
      <c r="E596" s="7">
        <v>27334</v>
      </c>
      <c r="F596" s="13">
        <v>70</v>
      </c>
    </row>
    <row r="597" spans="1:6">
      <c r="A597" s="12">
        <v>27041</v>
      </c>
      <c r="E597" s="7">
        <v>27303</v>
      </c>
      <c r="F597" s="13">
        <v>73.900000000000006</v>
      </c>
    </row>
    <row r="598" spans="1:6">
      <c r="A598" s="12">
        <v>27040</v>
      </c>
      <c r="E598" s="7">
        <v>27273</v>
      </c>
      <c r="F598" s="13">
        <v>63.5</v>
      </c>
    </row>
    <row r="599" spans="1:6">
      <c r="A599" s="12">
        <v>27039</v>
      </c>
      <c r="E599" s="7">
        <v>27242</v>
      </c>
      <c r="F599" s="13">
        <v>72.2</v>
      </c>
    </row>
    <row r="600" spans="1:6">
      <c r="A600" s="12">
        <v>27038</v>
      </c>
      <c r="E600" s="7">
        <v>27211</v>
      </c>
      <c r="F600" s="13">
        <v>79.3</v>
      </c>
    </row>
    <row r="601" spans="1:6">
      <c r="A601" s="12">
        <v>27037</v>
      </c>
      <c r="E601" s="7">
        <v>27181</v>
      </c>
      <c r="F601" s="13">
        <v>86</v>
      </c>
    </row>
    <row r="602" spans="1:6">
      <c r="A602" s="12">
        <v>27036</v>
      </c>
      <c r="E602" s="7">
        <v>27150</v>
      </c>
      <c r="F602" s="13">
        <v>87.3</v>
      </c>
    </row>
    <row r="603" spans="1:6">
      <c r="A603" s="12">
        <v>27035</v>
      </c>
      <c r="E603" s="7">
        <v>27120</v>
      </c>
      <c r="F603" s="13">
        <v>90.3</v>
      </c>
    </row>
    <row r="604" spans="1:6">
      <c r="A604" s="12">
        <v>27034</v>
      </c>
      <c r="E604" s="7">
        <v>27089</v>
      </c>
      <c r="F604" s="13">
        <v>94</v>
      </c>
    </row>
    <row r="605" spans="1:6">
      <c r="A605" s="12">
        <v>27033</v>
      </c>
      <c r="E605" s="7">
        <v>27061</v>
      </c>
      <c r="F605" s="13">
        <v>96.2</v>
      </c>
    </row>
    <row r="606" spans="1:6">
      <c r="A606" s="12">
        <v>27032</v>
      </c>
      <c r="E606" s="7">
        <v>27030</v>
      </c>
      <c r="F606" s="13">
        <v>96.6</v>
      </c>
    </row>
    <row r="607" spans="1:6">
      <c r="A607" s="12">
        <v>27031</v>
      </c>
      <c r="E607" s="7">
        <v>26999</v>
      </c>
      <c r="F607" s="13">
        <v>97.5</v>
      </c>
    </row>
    <row r="608" spans="1:6">
      <c r="A608" s="12">
        <v>27030</v>
      </c>
      <c r="E608" s="7">
        <v>26969</v>
      </c>
      <c r="F608" s="13">
        <v>96</v>
      </c>
    </row>
    <row r="609" spans="1:6">
      <c r="A609" s="12">
        <v>26676</v>
      </c>
      <c r="E609" s="7">
        <v>26938</v>
      </c>
      <c r="F609" s="13">
        <v>108.3</v>
      </c>
    </row>
    <row r="610" spans="1:6">
      <c r="A610" s="12">
        <v>26675</v>
      </c>
      <c r="E610" s="7">
        <v>26908</v>
      </c>
      <c r="F610" s="13">
        <v>108.4</v>
      </c>
    </row>
    <row r="611" spans="1:6">
      <c r="A611" s="12">
        <v>26674</v>
      </c>
      <c r="E611" s="7">
        <v>26877</v>
      </c>
      <c r="F611" s="13">
        <v>104.2</v>
      </c>
    </row>
    <row r="612" spans="1:6">
      <c r="A612" s="12">
        <v>26673</v>
      </c>
      <c r="E612" s="7">
        <v>26846</v>
      </c>
      <c r="F612" s="13">
        <v>108.2</v>
      </c>
    </row>
    <row r="613" spans="1:6">
      <c r="A613" s="12">
        <v>26672</v>
      </c>
      <c r="E613" s="7">
        <v>26816</v>
      </c>
      <c r="F613" s="13">
        <v>104.3</v>
      </c>
    </row>
    <row r="614" spans="1:6">
      <c r="A614" s="12">
        <v>26671</v>
      </c>
      <c r="E614" s="7">
        <v>26785</v>
      </c>
      <c r="F614" s="13">
        <v>105</v>
      </c>
    </row>
    <row r="615" spans="1:6">
      <c r="A615" s="12">
        <v>26670</v>
      </c>
      <c r="E615" s="7">
        <v>26755</v>
      </c>
      <c r="F615" s="13">
        <v>107</v>
      </c>
    </row>
    <row r="616" spans="1:6">
      <c r="A616" s="12">
        <v>26669</v>
      </c>
      <c r="E616" s="7">
        <v>26724</v>
      </c>
      <c r="F616" s="13">
        <v>111.5</v>
      </c>
    </row>
    <row r="617" spans="1:6">
      <c r="A617" s="12">
        <v>26668</v>
      </c>
      <c r="E617" s="7">
        <v>26696</v>
      </c>
      <c r="F617" s="13">
        <v>111.7</v>
      </c>
    </row>
    <row r="618" spans="1:6">
      <c r="A618" s="12">
        <v>26667</v>
      </c>
      <c r="E618" s="7">
        <v>26665</v>
      </c>
      <c r="F618" s="13">
        <v>116</v>
      </c>
    </row>
    <row r="619" spans="1:6">
      <c r="A619" s="12">
        <v>26666</v>
      </c>
      <c r="E619" s="7">
        <v>26634</v>
      </c>
      <c r="F619" s="13">
        <v>118</v>
      </c>
    </row>
    <row r="620" spans="1:6">
      <c r="A620" s="12">
        <v>26665</v>
      </c>
      <c r="E620" s="7">
        <v>26604</v>
      </c>
      <c r="F620" s="13">
        <v>116.7</v>
      </c>
    </row>
    <row r="621" spans="1:6">
      <c r="A621" s="12">
        <v>26310</v>
      </c>
      <c r="E621" s="7">
        <v>26573</v>
      </c>
      <c r="F621" s="13">
        <v>111.6</v>
      </c>
    </row>
    <row r="622" spans="1:6">
      <c r="A622" s="12">
        <v>26309</v>
      </c>
      <c r="E622" s="7">
        <v>26543</v>
      </c>
      <c r="F622" s="13">
        <v>110.5</v>
      </c>
    </row>
    <row r="623" spans="1:6">
      <c r="A623" s="12">
        <v>26308</v>
      </c>
      <c r="E623" s="7">
        <v>26512</v>
      </c>
      <c r="F623" s="13">
        <v>111.1</v>
      </c>
    </row>
    <row r="624" spans="1:6">
      <c r="A624" s="12">
        <v>26307</v>
      </c>
      <c r="E624" s="7">
        <v>26481</v>
      </c>
      <c r="F624" s="13">
        <v>107.4</v>
      </c>
    </row>
    <row r="625" spans="1:6">
      <c r="A625" s="12">
        <v>26306</v>
      </c>
      <c r="E625" s="7">
        <v>26451</v>
      </c>
      <c r="F625" s="13">
        <v>107.1</v>
      </c>
    </row>
    <row r="626" spans="1:6">
      <c r="A626" s="12">
        <v>26305</v>
      </c>
      <c r="E626" s="7">
        <v>26420</v>
      </c>
      <c r="F626" s="13">
        <v>109.5</v>
      </c>
    </row>
    <row r="627" spans="1:6">
      <c r="A627" s="12">
        <v>26304</v>
      </c>
      <c r="E627" s="7">
        <v>26390</v>
      </c>
      <c r="F627" s="13">
        <v>107.7</v>
      </c>
    </row>
    <row r="628" spans="1:6">
      <c r="A628" s="12">
        <v>26303</v>
      </c>
      <c r="E628" s="7">
        <v>26359</v>
      </c>
      <c r="F628" s="13">
        <v>107.2</v>
      </c>
    </row>
    <row r="629" spans="1:6">
      <c r="A629" s="12">
        <v>26302</v>
      </c>
      <c r="E629" s="7">
        <v>26330</v>
      </c>
      <c r="F629" s="13">
        <v>106.6</v>
      </c>
    </row>
    <row r="630" spans="1:6">
      <c r="A630" s="12">
        <v>26301</v>
      </c>
      <c r="E630" s="7">
        <v>26299</v>
      </c>
      <c r="F630" s="13">
        <v>103.9</v>
      </c>
    </row>
    <row r="631" spans="1:6">
      <c r="A631" s="12">
        <v>26300</v>
      </c>
      <c r="E631" s="7">
        <v>26268</v>
      </c>
      <c r="F631" s="13">
        <v>102.1</v>
      </c>
    </row>
    <row r="632" spans="1:6">
      <c r="A632" s="12">
        <v>26299</v>
      </c>
      <c r="E632" s="7">
        <v>26238</v>
      </c>
      <c r="F632" s="13">
        <v>94</v>
      </c>
    </row>
    <row r="633" spans="1:6">
      <c r="A633" s="12">
        <v>25945</v>
      </c>
      <c r="E633" s="7">
        <v>26207</v>
      </c>
      <c r="F633" s="13">
        <v>94.2</v>
      </c>
    </row>
    <row r="634" spans="1:6">
      <c r="A634" s="12">
        <v>25944</v>
      </c>
      <c r="E634" s="7">
        <v>26177</v>
      </c>
      <c r="F634" s="13">
        <v>98.3</v>
      </c>
    </row>
    <row r="635" spans="1:6">
      <c r="A635" s="12">
        <v>25943</v>
      </c>
      <c r="E635" s="7">
        <v>26146</v>
      </c>
      <c r="F635" s="13">
        <v>99</v>
      </c>
    </row>
    <row r="636" spans="1:6">
      <c r="A636" s="12">
        <v>25942</v>
      </c>
      <c r="E636" s="7">
        <v>26115</v>
      </c>
      <c r="F636" s="13">
        <v>95.6</v>
      </c>
    </row>
    <row r="637" spans="1:6">
      <c r="A637" s="12">
        <v>25941</v>
      </c>
      <c r="E637" s="7">
        <v>26085</v>
      </c>
      <c r="F637" s="13">
        <v>99.7</v>
      </c>
    </row>
    <row r="638" spans="1:6">
      <c r="A638" s="12">
        <v>25940</v>
      </c>
      <c r="E638" s="7">
        <v>26054</v>
      </c>
      <c r="F638" s="13">
        <v>99.6</v>
      </c>
    </row>
    <row r="639" spans="1:6">
      <c r="A639" s="12">
        <v>25939</v>
      </c>
      <c r="E639" s="7">
        <v>26024</v>
      </c>
      <c r="F639" s="13">
        <v>104</v>
      </c>
    </row>
    <row r="640" spans="1:6">
      <c r="A640" s="12">
        <v>25938</v>
      </c>
      <c r="E640" s="7">
        <v>25993</v>
      </c>
      <c r="F640" s="13">
        <v>100.3</v>
      </c>
    </row>
    <row r="641" spans="1:6">
      <c r="A641" s="12">
        <v>25937</v>
      </c>
      <c r="E641" s="7">
        <v>25965</v>
      </c>
      <c r="F641" s="13">
        <v>96.8</v>
      </c>
    </row>
    <row r="642" spans="1:6">
      <c r="A642" s="12">
        <v>25936</v>
      </c>
      <c r="E642" s="7">
        <v>25934</v>
      </c>
      <c r="F642" s="13">
        <v>95.9</v>
      </c>
    </row>
    <row r="643" spans="1:6">
      <c r="A643" s="12">
        <v>25935</v>
      </c>
      <c r="E643" s="7">
        <v>25903</v>
      </c>
      <c r="F643" s="13">
        <v>92.2</v>
      </c>
    </row>
    <row r="644" spans="1:6">
      <c r="A644" s="12">
        <v>25934</v>
      </c>
      <c r="E644" s="7">
        <v>25873</v>
      </c>
      <c r="F644" s="13">
        <v>87.2</v>
      </c>
    </row>
    <row r="645" spans="1:6">
      <c r="A645" s="12">
        <v>25580</v>
      </c>
      <c r="E645" s="7">
        <v>25842</v>
      </c>
      <c r="F645" s="13">
        <v>83.2</v>
      </c>
    </row>
    <row r="646" spans="1:6">
      <c r="A646" s="12">
        <v>25579</v>
      </c>
      <c r="E646" s="7">
        <v>25812</v>
      </c>
      <c r="F646" s="13">
        <v>84.2</v>
      </c>
    </row>
    <row r="647" spans="1:6">
      <c r="A647" s="12">
        <v>25578</v>
      </c>
      <c r="E647" s="7">
        <v>25781</v>
      </c>
      <c r="F647" s="13">
        <v>81.5</v>
      </c>
    </row>
    <row r="648" spans="1:6">
      <c r="A648" s="12">
        <v>25577</v>
      </c>
      <c r="E648" s="7">
        <v>25750</v>
      </c>
      <c r="F648" s="13">
        <v>78</v>
      </c>
    </row>
    <row r="649" spans="1:6">
      <c r="A649" s="12">
        <v>25576</v>
      </c>
      <c r="E649" s="7">
        <v>25720</v>
      </c>
      <c r="F649" s="13">
        <v>72.7</v>
      </c>
    </row>
    <row r="650" spans="1:6">
      <c r="A650" s="12">
        <v>25575</v>
      </c>
      <c r="E650" s="7">
        <v>25689</v>
      </c>
      <c r="F650" s="13">
        <v>76.5</v>
      </c>
    </row>
    <row r="651" spans="1:6">
      <c r="A651" s="12">
        <v>25574</v>
      </c>
      <c r="E651" s="7">
        <v>25659</v>
      </c>
      <c r="F651" s="13">
        <v>81.5</v>
      </c>
    </row>
    <row r="652" spans="1:6">
      <c r="A652" s="12">
        <v>25573</v>
      </c>
      <c r="E652" s="7">
        <v>25628</v>
      </c>
      <c r="F652" s="13">
        <v>89.6</v>
      </c>
    </row>
    <row r="653" spans="1:6">
      <c r="A653" s="12">
        <v>25572</v>
      </c>
      <c r="E653" s="7">
        <v>25600</v>
      </c>
      <c r="F653" s="13">
        <v>89.5</v>
      </c>
    </row>
    <row r="654" spans="1:6">
      <c r="A654" s="12">
        <v>25571</v>
      </c>
      <c r="E654" s="7">
        <v>25569</v>
      </c>
    </row>
    <row r="655" spans="1:6">
      <c r="A655" s="12">
        <v>25570</v>
      </c>
      <c r="E655" s="7">
        <v>25538</v>
      </c>
    </row>
    <row r="656" spans="1:6">
      <c r="E656" s="7">
        <v>25508</v>
      </c>
    </row>
    <row r="657" spans="5:5">
      <c r="E657" s="7">
        <v>25477</v>
      </c>
    </row>
    <row r="658" spans="5:5">
      <c r="E658" s="7">
        <v>25447</v>
      </c>
    </row>
    <row r="659" spans="5:5">
      <c r="E659" s="7">
        <v>25416</v>
      </c>
    </row>
    <row r="660" spans="5:5">
      <c r="E660" s="7">
        <v>25385</v>
      </c>
    </row>
    <row r="661" spans="5:5">
      <c r="E661" s="7">
        <v>25355</v>
      </c>
    </row>
    <row r="662" spans="5:5">
      <c r="E662" s="7">
        <v>25324</v>
      </c>
    </row>
    <row r="663" spans="5:5">
      <c r="E663" s="7">
        <v>25294</v>
      </c>
    </row>
    <row r="664" spans="5:5">
      <c r="E664" s="7">
        <v>25263</v>
      </c>
    </row>
    <row r="665" spans="5:5">
      <c r="E665" s="7">
        <v>25235</v>
      </c>
    </row>
    <row r="666" spans="5:5">
      <c r="E666" s="7">
        <v>25204</v>
      </c>
    </row>
    <row r="667" spans="5:5">
      <c r="E667" s="7">
        <v>25173</v>
      </c>
    </row>
    <row r="668" spans="5:5">
      <c r="E668" s="7">
        <v>25143</v>
      </c>
    </row>
    <row r="669" spans="5:5">
      <c r="E669" s="7">
        <v>25112</v>
      </c>
    </row>
    <row r="670" spans="5:5">
      <c r="E670" s="7">
        <v>25082</v>
      </c>
    </row>
    <row r="671" spans="5:5">
      <c r="E671" s="7">
        <v>25051</v>
      </c>
    </row>
    <row r="672" spans="5:5">
      <c r="E672" s="7">
        <v>25020</v>
      </c>
    </row>
    <row r="673" spans="5:5">
      <c r="E673" s="7">
        <v>24990</v>
      </c>
    </row>
    <row r="674" spans="5:5">
      <c r="E674" s="7">
        <v>24959</v>
      </c>
    </row>
    <row r="675" spans="5:5">
      <c r="E675" s="7">
        <v>24929</v>
      </c>
    </row>
    <row r="676" spans="5:5">
      <c r="E676" s="7">
        <v>24898</v>
      </c>
    </row>
    <row r="677" spans="5:5">
      <c r="E677" s="7">
        <v>24869</v>
      </c>
    </row>
    <row r="678" spans="5:5">
      <c r="E678" s="7">
        <v>24838</v>
      </c>
    </row>
    <row r="679" spans="5:5">
      <c r="E679" s="7">
        <v>24807</v>
      </c>
    </row>
    <row r="680" spans="5:5">
      <c r="E680" s="7">
        <v>24777</v>
      </c>
    </row>
    <row r="681" spans="5:5">
      <c r="E681" s="7">
        <v>24746</v>
      </c>
    </row>
    <row r="682" spans="5:5">
      <c r="E682" s="7">
        <v>24716</v>
      </c>
    </row>
    <row r="683" spans="5:5">
      <c r="E683" s="7">
        <v>24685</v>
      </c>
    </row>
    <row r="684" spans="5:5">
      <c r="E684" s="7">
        <v>24654</v>
      </c>
    </row>
    <row r="685" spans="5:5">
      <c r="E685" s="7">
        <v>24624</v>
      </c>
    </row>
    <row r="686" spans="5:5">
      <c r="E686" s="7">
        <v>24593</v>
      </c>
    </row>
    <row r="687" spans="5:5">
      <c r="E687" s="7">
        <v>24563</v>
      </c>
    </row>
    <row r="688" spans="5:5">
      <c r="E688" s="7">
        <v>24532</v>
      </c>
    </row>
    <row r="689" spans="5:5">
      <c r="E689" s="7">
        <v>24504</v>
      </c>
    </row>
    <row r="690" spans="5:5">
      <c r="E690" s="7">
        <v>24473</v>
      </c>
    </row>
    <row r="691" spans="5:5">
      <c r="E691" s="7">
        <v>24442</v>
      </c>
    </row>
    <row r="692" spans="5:5">
      <c r="E692" s="7">
        <v>24412</v>
      </c>
    </row>
    <row r="693" spans="5:5">
      <c r="E693" s="7">
        <v>24381</v>
      </c>
    </row>
    <row r="694" spans="5:5">
      <c r="E694" s="7">
        <v>24351</v>
      </c>
    </row>
    <row r="695" spans="5:5">
      <c r="E695" s="7">
        <v>24320</v>
      </c>
    </row>
    <row r="696" spans="5:5">
      <c r="E696" s="7">
        <v>24289</v>
      </c>
    </row>
    <row r="697" spans="5:5">
      <c r="E697" s="7">
        <v>24259</v>
      </c>
    </row>
    <row r="698" spans="5:5">
      <c r="E698" s="7">
        <v>24228</v>
      </c>
    </row>
    <row r="699" spans="5:5">
      <c r="E699" s="7">
        <v>24198</v>
      </c>
    </row>
    <row r="700" spans="5:5">
      <c r="E700" s="7">
        <v>24167</v>
      </c>
    </row>
    <row r="701" spans="5:5">
      <c r="E701" s="7">
        <v>24139</v>
      </c>
    </row>
    <row r="702" spans="5:5">
      <c r="E702" s="7">
        <v>24108</v>
      </c>
    </row>
    <row r="703" spans="5:5">
      <c r="E703" s="7">
        <v>24077</v>
      </c>
    </row>
    <row r="704" spans="5:5">
      <c r="E704" s="7">
        <v>24047</v>
      </c>
    </row>
    <row r="705" spans="5:5">
      <c r="E705" s="7">
        <v>24016</v>
      </c>
    </row>
    <row r="706" spans="5:5">
      <c r="E706" s="7">
        <v>23986</v>
      </c>
    </row>
    <row r="707" spans="5:5">
      <c r="E707" s="7">
        <v>23955</v>
      </c>
    </row>
    <row r="708" spans="5:5">
      <c r="E708" s="7">
        <v>23924</v>
      </c>
    </row>
    <row r="709" spans="5:5">
      <c r="E709" s="7">
        <v>23894</v>
      </c>
    </row>
    <row r="710" spans="5:5">
      <c r="E710" s="7">
        <v>23863</v>
      </c>
    </row>
    <row r="711" spans="5:5">
      <c r="E711" s="7">
        <v>23833</v>
      </c>
    </row>
    <row r="712" spans="5:5">
      <c r="E712" s="7">
        <v>23802</v>
      </c>
    </row>
    <row r="713" spans="5:5">
      <c r="E713" s="7">
        <v>23774</v>
      </c>
    </row>
    <row r="714" spans="5:5">
      <c r="E714" s="7">
        <v>23743</v>
      </c>
    </row>
    <row r="715" spans="5:5">
      <c r="E715" s="7">
        <v>23712</v>
      </c>
    </row>
    <row r="716" spans="5:5">
      <c r="E716" s="7">
        <v>23682</v>
      </c>
    </row>
    <row r="717" spans="5:5">
      <c r="E717" s="7">
        <v>23651</v>
      </c>
    </row>
    <row r="718" spans="5:5">
      <c r="E718" s="7">
        <v>23621</v>
      </c>
    </row>
    <row r="719" spans="5:5">
      <c r="E719" s="7">
        <v>23590</v>
      </c>
    </row>
    <row r="720" spans="5:5">
      <c r="E720" s="7">
        <v>23559</v>
      </c>
    </row>
    <row r="721" spans="5:5">
      <c r="E721" s="7">
        <v>23529</v>
      </c>
    </row>
    <row r="722" spans="5:5">
      <c r="E722" s="7">
        <v>23498</v>
      </c>
    </row>
    <row r="723" spans="5:5">
      <c r="E723" s="7">
        <v>23468</v>
      </c>
    </row>
    <row r="724" spans="5:5">
      <c r="E724" s="7">
        <v>23437</v>
      </c>
    </row>
    <row r="725" spans="5:5">
      <c r="E725" s="7">
        <v>23408</v>
      </c>
    </row>
    <row r="726" spans="5:5">
      <c r="E726" s="7">
        <v>23377</v>
      </c>
    </row>
    <row r="727" spans="5:5">
      <c r="E727" s="7">
        <v>23346</v>
      </c>
    </row>
    <row r="728" spans="5:5">
      <c r="E728" s="7">
        <v>23316</v>
      </c>
    </row>
    <row r="729" spans="5:5">
      <c r="E729" s="7">
        <v>23285</v>
      </c>
    </row>
    <row r="730" spans="5:5">
      <c r="E730" s="7">
        <v>23255</v>
      </c>
    </row>
    <row r="731" spans="5:5">
      <c r="E731" s="7">
        <v>23224</v>
      </c>
    </row>
    <row r="732" spans="5:5">
      <c r="E732" s="7">
        <v>23193</v>
      </c>
    </row>
    <row r="733" spans="5:5">
      <c r="E733" s="7">
        <v>23163</v>
      </c>
    </row>
    <row r="734" spans="5:5">
      <c r="E734" s="7">
        <v>23132</v>
      </c>
    </row>
    <row r="735" spans="5:5">
      <c r="E735" s="7">
        <v>23102</v>
      </c>
    </row>
    <row r="736" spans="5:5">
      <c r="E736" s="7">
        <v>23071</v>
      </c>
    </row>
    <row r="737" spans="5:5">
      <c r="E737" s="7">
        <v>23043</v>
      </c>
    </row>
    <row r="738" spans="5:5">
      <c r="E738" s="7">
        <v>23012</v>
      </c>
    </row>
    <row r="739" spans="5:5">
      <c r="E739" s="7">
        <v>22981</v>
      </c>
    </row>
    <row r="740" spans="5:5">
      <c r="E740" s="7">
        <v>22951</v>
      </c>
    </row>
    <row r="741" spans="5:5">
      <c r="E741" s="7">
        <v>22920</v>
      </c>
    </row>
    <row r="742" spans="5:5">
      <c r="E742" s="7">
        <v>22890</v>
      </c>
    </row>
    <row r="743" spans="5:5">
      <c r="E743" s="7">
        <v>22859</v>
      </c>
    </row>
    <row r="744" spans="5:5">
      <c r="E744" s="7">
        <v>22828</v>
      </c>
    </row>
    <row r="745" spans="5:5">
      <c r="E745" s="7">
        <v>22798</v>
      </c>
    </row>
    <row r="746" spans="5:5">
      <c r="E746" s="7">
        <v>22767</v>
      </c>
    </row>
    <row r="747" spans="5:5">
      <c r="E747" s="7">
        <v>22737</v>
      </c>
    </row>
    <row r="748" spans="5:5">
      <c r="E748" s="7">
        <v>22706</v>
      </c>
    </row>
    <row r="749" spans="5:5">
      <c r="E749" s="7">
        <v>22678</v>
      </c>
    </row>
    <row r="750" spans="5:5">
      <c r="E750" s="7">
        <v>22647</v>
      </c>
    </row>
    <row r="751" spans="5:5">
      <c r="E751" s="7">
        <v>22616</v>
      </c>
    </row>
    <row r="752" spans="5:5">
      <c r="E752" s="7">
        <v>22586</v>
      </c>
    </row>
    <row r="753" spans="5:5">
      <c r="E753" s="7">
        <v>22555</v>
      </c>
    </row>
    <row r="754" spans="5:5">
      <c r="E754" s="7">
        <v>22525</v>
      </c>
    </row>
    <row r="755" spans="5:5">
      <c r="E755" s="7">
        <v>22494</v>
      </c>
    </row>
    <row r="756" spans="5:5">
      <c r="E756" s="7">
        <v>22463</v>
      </c>
    </row>
    <row r="757" spans="5:5">
      <c r="E757" s="7">
        <v>22433</v>
      </c>
    </row>
    <row r="758" spans="5:5">
      <c r="E758" s="7">
        <v>22402</v>
      </c>
    </row>
    <row r="759" spans="5:5">
      <c r="E759" s="7">
        <v>22372</v>
      </c>
    </row>
    <row r="760" spans="5:5">
      <c r="E760" s="7">
        <v>22341</v>
      </c>
    </row>
    <row r="761" spans="5:5">
      <c r="E761" s="7">
        <v>22313</v>
      </c>
    </row>
    <row r="762" spans="5:5">
      <c r="E762" s="7">
        <v>22282</v>
      </c>
    </row>
    <row r="763" spans="5:5">
      <c r="E763" s="7">
        <v>22251</v>
      </c>
    </row>
    <row r="764" spans="5:5">
      <c r="E764" s="7">
        <v>22221</v>
      </c>
    </row>
    <row r="765" spans="5:5">
      <c r="E765" s="7">
        <v>22190</v>
      </c>
    </row>
    <row r="766" spans="5:5">
      <c r="E766" s="7">
        <v>22160</v>
      </c>
    </row>
    <row r="767" spans="5:5">
      <c r="E767" s="7">
        <v>22129</v>
      </c>
    </row>
    <row r="768" spans="5:5">
      <c r="E768" s="7">
        <v>22098</v>
      </c>
    </row>
    <row r="769" spans="5:5">
      <c r="E769" s="7">
        <v>22068</v>
      </c>
    </row>
    <row r="770" spans="5:5">
      <c r="E770" s="7">
        <v>22037</v>
      </c>
    </row>
    <row r="771" spans="5:5">
      <c r="E771" s="7">
        <v>22007</v>
      </c>
    </row>
    <row r="772" spans="5:5">
      <c r="E772" s="7">
        <v>21976</v>
      </c>
    </row>
    <row r="773" spans="5:5">
      <c r="E773" s="7">
        <v>21947</v>
      </c>
    </row>
    <row r="774" spans="5:5">
      <c r="E774" s="7">
        <v>21916</v>
      </c>
    </row>
  </sheetData>
  <autoFilter ref="E1:E774" xr:uid="{AA05A07D-2D11-4935-8523-E5A361437BA5}">
    <sortState xmlns:xlrd2="http://schemas.microsoft.com/office/spreadsheetml/2017/richdata2" ref="E2:E774">
      <sortCondition descending="1" ref="E1:E774"/>
    </sortState>
  </autoFilter>
  <sortState xmlns:xlrd2="http://schemas.microsoft.com/office/spreadsheetml/2017/richdata2" ref="A2:B655">
    <sortCondition descending="1" ref="A2:A655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FB2D04-5F3B-4263-9D8E-A71DAC79157C}">
  <dimension ref="A1:E259"/>
  <sheetViews>
    <sheetView workbookViewId="0">
      <selection activeCell="D1" sqref="D1"/>
    </sheetView>
  </sheetViews>
  <sheetFormatPr baseColWidth="10" defaultColWidth="9.1328125" defaultRowHeight="14.25"/>
  <cols>
    <col min="1" max="1" width="16.3984375" style="22" customWidth="1"/>
    <col min="2" max="3" width="9.1328125" style="22"/>
    <col min="4" max="4" width="13.59765625" style="22" customWidth="1"/>
    <col min="5" max="16384" width="9.1328125" style="22"/>
  </cols>
  <sheetData>
    <row r="1" spans="1:5">
      <c r="A1" s="54" t="s">
        <v>0</v>
      </c>
      <c r="B1" s="54" t="s">
        <v>27</v>
      </c>
      <c r="D1" s="54" t="s">
        <v>0</v>
      </c>
      <c r="E1" s="54" t="s">
        <v>28</v>
      </c>
    </row>
    <row r="2" spans="1:5">
      <c r="A2" s="53">
        <v>21916</v>
      </c>
      <c r="B2" s="52">
        <v>1045</v>
      </c>
      <c r="D2" s="55">
        <v>26024</v>
      </c>
      <c r="E2" s="15">
        <v>100</v>
      </c>
    </row>
    <row r="3" spans="1:5">
      <c r="A3" s="53">
        <v>22007</v>
      </c>
      <c r="B3" s="52">
        <v>1009</v>
      </c>
      <c r="D3" s="55">
        <v>26115</v>
      </c>
      <c r="E3" s="15">
        <v>101.7</v>
      </c>
    </row>
    <row r="4" spans="1:5">
      <c r="A4" s="53">
        <v>22098</v>
      </c>
      <c r="B4" s="52">
        <v>992</v>
      </c>
      <c r="D4" s="55">
        <v>26207</v>
      </c>
      <c r="E4" s="15">
        <v>99.2</v>
      </c>
    </row>
    <row r="5" spans="1:5">
      <c r="A5" s="53">
        <v>22190</v>
      </c>
      <c r="B5" s="52">
        <v>967</v>
      </c>
      <c r="D5" s="55">
        <v>26299</v>
      </c>
      <c r="E5" s="15">
        <v>95.9</v>
      </c>
    </row>
    <row r="6" spans="1:5">
      <c r="A6" s="53">
        <v>22282</v>
      </c>
      <c r="B6" s="52">
        <v>977</v>
      </c>
      <c r="D6" s="55">
        <v>26390</v>
      </c>
      <c r="E6" s="15">
        <v>97.9</v>
      </c>
    </row>
    <row r="7" spans="1:5">
      <c r="A7" s="53">
        <v>22372</v>
      </c>
      <c r="B7" s="52">
        <v>1033</v>
      </c>
      <c r="D7" s="55">
        <v>26481</v>
      </c>
      <c r="E7" s="15">
        <v>98.5</v>
      </c>
    </row>
    <row r="8" spans="1:5">
      <c r="A8" s="53">
        <v>22463</v>
      </c>
      <c r="B8" s="52">
        <v>1113</v>
      </c>
      <c r="D8" s="55">
        <v>26573</v>
      </c>
      <c r="E8" s="15">
        <v>98.8</v>
      </c>
    </row>
    <row r="9" spans="1:5">
      <c r="A9" s="53">
        <v>22555</v>
      </c>
      <c r="B9" s="52">
        <v>1145</v>
      </c>
      <c r="D9" s="55">
        <v>26665</v>
      </c>
      <c r="E9" s="15">
        <v>99.3</v>
      </c>
    </row>
    <row r="10" spans="1:5">
      <c r="A10" s="53">
        <v>22647</v>
      </c>
      <c r="B10" s="52">
        <v>1150</v>
      </c>
      <c r="D10" s="55">
        <v>26755</v>
      </c>
      <c r="E10" s="15">
        <v>102.9</v>
      </c>
    </row>
    <row r="11" spans="1:5">
      <c r="A11" s="53">
        <v>22737</v>
      </c>
      <c r="B11" s="52">
        <v>1177</v>
      </c>
      <c r="D11" s="55">
        <v>26846</v>
      </c>
      <c r="E11" s="15">
        <v>117.4</v>
      </c>
    </row>
    <row r="12" spans="1:5">
      <c r="A12" s="53">
        <v>22828</v>
      </c>
      <c r="B12" s="52">
        <v>1204</v>
      </c>
      <c r="D12" s="55">
        <v>26938</v>
      </c>
      <c r="E12" s="15">
        <v>113.5</v>
      </c>
    </row>
    <row r="13" spans="1:5">
      <c r="A13" s="53">
        <v>22920</v>
      </c>
      <c r="B13" s="52">
        <v>1218</v>
      </c>
      <c r="D13" s="55">
        <v>27030</v>
      </c>
      <c r="E13" s="15">
        <v>111.5</v>
      </c>
    </row>
    <row r="14" spans="1:5">
      <c r="A14" s="53">
        <v>23012</v>
      </c>
      <c r="B14" s="52">
        <v>1239</v>
      </c>
      <c r="D14" s="55">
        <v>27120</v>
      </c>
      <c r="E14" s="15">
        <v>120.7</v>
      </c>
    </row>
    <row r="15" spans="1:5">
      <c r="A15" s="53">
        <v>23102</v>
      </c>
      <c r="B15" s="52">
        <v>1328</v>
      </c>
      <c r="D15" s="55">
        <v>27211</v>
      </c>
      <c r="E15" s="15">
        <v>133</v>
      </c>
    </row>
    <row r="16" spans="1:5">
      <c r="A16" s="53">
        <v>23193</v>
      </c>
      <c r="B16" s="52">
        <v>1348</v>
      </c>
      <c r="D16" s="55">
        <v>27303</v>
      </c>
      <c r="E16" s="15">
        <v>126.8</v>
      </c>
    </row>
    <row r="17" spans="1:5">
      <c r="A17" s="53">
        <v>23285</v>
      </c>
      <c r="B17" s="52">
        <v>1398</v>
      </c>
      <c r="D17" s="55">
        <v>27395</v>
      </c>
      <c r="E17" s="15">
        <v>117.5</v>
      </c>
    </row>
    <row r="18" spans="1:5">
      <c r="A18" s="53">
        <v>23377</v>
      </c>
      <c r="B18" s="52">
        <v>1350</v>
      </c>
      <c r="D18" s="55">
        <v>27485</v>
      </c>
      <c r="E18" s="15">
        <v>118</v>
      </c>
    </row>
    <row r="19" spans="1:5">
      <c r="A19" s="53">
        <v>23468</v>
      </c>
      <c r="B19" s="52">
        <v>1281</v>
      </c>
      <c r="D19" s="55">
        <v>27576</v>
      </c>
      <c r="E19" s="15">
        <v>121.2</v>
      </c>
    </row>
    <row r="20" spans="1:5">
      <c r="A20" s="53">
        <v>23559</v>
      </c>
      <c r="B20" s="52">
        <v>1292</v>
      </c>
      <c r="D20" s="55">
        <v>27668</v>
      </c>
      <c r="E20" s="15">
        <v>120.6</v>
      </c>
    </row>
    <row r="21" spans="1:5">
      <c r="A21" s="53">
        <v>23651</v>
      </c>
      <c r="B21" s="52">
        <v>1216</v>
      </c>
      <c r="D21" s="55">
        <v>27760</v>
      </c>
      <c r="E21" s="15">
        <v>116</v>
      </c>
    </row>
    <row r="22" spans="1:5">
      <c r="A22" s="53">
        <v>23743</v>
      </c>
      <c r="B22" s="52">
        <v>1220</v>
      </c>
      <c r="D22" s="55">
        <v>27851</v>
      </c>
      <c r="E22" s="15">
        <v>118</v>
      </c>
    </row>
    <row r="23" spans="1:5">
      <c r="A23" s="53">
        <v>23833</v>
      </c>
      <c r="B23" s="52">
        <v>1203</v>
      </c>
      <c r="D23" s="55">
        <v>27942</v>
      </c>
      <c r="E23" s="15">
        <v>119</v>
      </c>
    </row>
    <row r="24" spans="1:5">
      <c r="A24" s="53">
        <v>23924</v>
      </c>
      <c r="B24" s="52">
        <v>1238</v>
      </c>
      <c r="D24" s="55">
        <v>28034</v>
      </c>
      <c r="E24" s="15">
        <v>116.4</v>
      </c>
    </row>
    <row r="25" spans="1:5">
      <c r="A25" s="53">
        <v>24016</v>
      </c>
      <c r="B25" s="52">
        <v>1300</v>
      </c>
      <c r="D25" s="55">
        <v>28126</v>
      </c>
      <c r="E25" s="15">
        <v>115.4</v>
      </c>
    </row>
    <row r="26" spans="1:5">
      <c r="A26" s="53">
        <v>24108</v>
      </c>
      <c r="B26" s="52">
        <v>1239</v>
      </c>
      <c r="D26" s="55">
        <v>28216</v>
      </c>
      <c r="E26" s="15">
        <v>117.8</v>
      </c>
    </row>
    <row r="27" spans="1:5">
      <c r="A27" s="53">
        <v>24198</v>
      </c>
      <c r="B27" s="52">
        <v>1060</v>
      </c>
      <c r="D27" s="55">
        <v>28307</v>
      </c>
      <c r="E27" s="15">
        <v>118</v>
      </c>
    </row>
    <row r="28" spans="1:5">
      <c r="A28" s="53">
        <v>24289</v>
      </c>
      <c r="B28" s="52">
        <v>861</v>
      </c>
      <c r="D28" s="55">
        <v>28399</v>
      </c>
      <c r="E28" s="15">
        <v>119.4</v>
      </c>
    </row>
    <row r="29" spans="1:5">
      <c r="A29" s="53">
        <v>24381</v>
      </c>
      <c r="B29" s="52">
        <v>739</v>
      </c>
      <c r="D29" s="55">
        <v>28491</v>
      </c>
      <c r="E29" s="15">
        <v>122.7</v>
      </c>
    </row>
    <row r="30" spans="1:5">
      <c r="A30" s="53">
        <v>24473</v>
      </c>
      <c r="B30" s="52">
        <v>952</v>
      </c>
      <c r="D30" s="55">
        <v>28581</v>
      </c>
      <c r="E30" s="15">
        <v>129</v>
      </c>
    </row>
    <row r="31" spans="1:5">
      <c r="A31" s="53">
        <v>24563</v>
      </c>
      <c r="B31" s="52">
        <v>1093</v>
      </c>
      <c r="D31" s="55">
        <v>28672</v>
      </c>
      <c r="E31" s="15">
        <v>129.69999999999999</v>
      </c>
    </row>
    <row r="32" spans="1:5">
      <c r="A32" s="53">
        <v>24654</v>
      </c>
      <c r="B32" s="52">
        <v>1228</v>
      </c>
      <c r="D32" s="55">
        <v>28764</v>
      </c>
      <c r="E32" s="15">
        <v>137.69999999999999</v>
      </c>
    </row>
    <row r="33" spans="1:5">
      <c r="A33" s="53">
        <v>24746</v>
      </c>
      <c r="B33" s="52">
        <v>1297</v>
      </c>
      <c r="D33" s="55">
        <v>28856</v>
      </c>
      <c r="E33" s="15">
        <v>138.6</v>
      </c>
    </row>
    <row r="34" spans="1:5">
      <c r="A34" s="53">
        <v>24838</v>
      </c>
      <c r="B34" s="52">
        <v>1297</v>
      </c>
      <c r="D34" s="55">
        <v>28946</v>
      </c>
      <c r="E34" s="15">
        <v>147.19999999999999</v>
      </c>
    </row>
    <row r="35" spans="1:5">
      <c r="A35" s="53">
        <v>24929</v>
      </c>
      <c r="B35" s="52">
        <v>1294</v>
      </c>
      <c r="D35" s="55">
        <v>29037</v>
      </c>
      <c r="E35" s="15">
        <v>150.5</v>
      </c>
    </row>
    <row r="36" spans="1:5">
      <c r="A36" s="53">
        <v>25020</v>
      </c>
      <c r="B36" s="52">
        <v>1388</v>
      </c>
      <c r="D36" s="55">
        <v>29129</v>
      </c>
      <c r="E36" s="15">
        <v>171.1</v>
      </c>
    </row>
    <row r="37" spans="1:5">
      <c r="A37" s="53">
        <v>25112</v>
      </c>
      <c r="B37" s="52">
        <v>1415</v>
      </c>
      <c r="D37" s="55">
        <v>29221</v>
      </c>
      <c r="E37" s="15">
        <v>212.6</v>
      </c>
    </row>
    <row r="38" spans="1:5">
      <c r="A38" s="53">
        <v>25204</v>
      </c>
      <c r="B38" s="52">
        <v>1464</v>
      </c>
      <c r="D38" s="55">
        <v>29312</v>
      </c>
      <c r="E38" s="15">
        <v>163.80000000000001</v>
      </c>
    </row>
    <row r="39" spans="1:5">
      <c r="A39" s="53">
        <v>25294</v>
      </c>
      <c r="B39" s="52">
        <v>1373</v>
      </c>
      <c r="D39" s="55">
        <v>29403</v>
      </c>
      <c r="E39" s="15">
        <v>178.1</v>
      </c>
    </row>
    <row r="40" spans="1:5">
      <c r="A40" s="53">
        <v>25385</v>
      </c>
      <c r="B40" s="52">
        <v>1286</v>
      </c>
      <c r="D40" s="55">
        <v>29495</v>
      </c>
      <c r="E40" s="15">
        <v>198.3</v>
      </c>
    </row>
    <row r="41" spans="1:5">
      <c r="A41" s="53">
        <v>25477</v>
      </c>
      <c r="B41" s="52">
        <v>1187</v>
      </c>
      <c r="D41" s="55">
        <v>29587</v>
      </c>
      <c r="E41" s="15">
        <v>204.2</v>
      </c>
    </row>
    <row r="42" spans="1:5">
      <c r="A42" s="53">
        <v>25569</v>
      </c>
      <c r="B42" s="52">
        <v>1104</v>
      </c>
      <c r="D42" s="55">
        <v>29677</v>
      </c>
      <c r="E42" s="15">
        <v>220.4</v>
      </c>
    </row>
    <row r="43" spans="1:5">
      <c r="A43" s="53">
        <v>25659</v>
      </c>
      <c r="B43" s="52">
        <v>1291</v>
      </c>
      <c r="D43" s="55">
        <v>29768</v>
      </c>
      <c r="E43" s="15">
        <v>243.5</v>
      </c>
    </row>
    <row r="44" spans="1:5">
      <c r="A44" s="53">
        <v>25750</v>
      </c>
      <c r="B44" s="52">
        <v>1381</v>
      </c>
      <c r="D44" s="55">
        <v>29860</v>
      </c>
      <c r="E44" s="15">
        <v>226</v>
      </c>
    </row>
    <row r="45" spans="1:5">
      <c r="A45" s="53">
        <v>25842</v>
      </c>
      <c r="B45" s="52">
        <v>1611</v>
      </c>
      <c r="D45" s="55">
        <v>29952</v>
      </c>
      <c r="E45" s="15">
        <v>226</v>
      </c>
    </row>
    <row r="46" spans="1:5">
      <c r="A46" s="53">
        <v>25934</v>
      </c>
      <c r="B46" s="52">
        <v>1663</v>
      </c>
      <c r="D46" s="55">
        <v>30042</v>
      </c>
      <c r="E46" s="15">
        <v>221.9</v>
      </c>
    </row>
    <row r="47" spans="1:5">
      <c r="A47" s="53">
        <v>26024</v>
      </c>
      <c r="B47" s="52">
        <v>1873</v>
      </c>
      <c r="D47" s="55">
        <v>30133</v>
      </c>
      <c r="E47" s="15">
        <v>201.5</v>
      </c>
    </row>
    <row r="48" spans="1:5">
      <c r="A48" s="53">
        <v>26115</v>
      </c>
      <c r="B48" s="52">
        <v>2023</v>
      </c>
      <c r="D48" s="55">
        <v>30225</v>
      </c>
      <c r="E48" s="15">
        <v>180</v>
      </c>
    </row>
    <row r="49" spans="1:5">
      <c r="A49" s="53">
        <v>26207</v>
      </c>
      <c r="B49" s="52">
        <v>2079</v>
      </c>
      <c r="D49" s="55">
        <v>30317</v>
      </c>
      <c r="E49" s="15">
        <v>170.6</v>
      </c>
    </row>
    <row r="50" spans="1:5">
      <c r="A50" s="53">
        <v>26299</v>
      </c>
      <c r="B50" s="52">
        <v>2171</v>
      </c>
      <c r="D50" s="55">
        <v>30407</v>
      </c>
      <c r="E50" s="15">
        <v>171.9</v>
      </c>
    </row>
    <row r="51" spans="1:5">
      <c r="A51" s="53">
        <v>26390</v>
      </c>
      <c r="B51" s="52">
        <v>2130</v>
      </c>
      <c r="D51" s="55">
        <v>30498</v>
      </c>
      <c r="E51" s="15">
        <v>181</v>
      </c>
    </row>
    <row r="52" spans="1:5">
      <c r="A52" s="53">
        <v>26481</v>
      </c>
      <c r="B52" s="52">
        <v>2284</v>
      </c>
      <c r="D52" s="55">
        <v>30590</v>
      </c>
      <c r="E52" s="15">
        <v>178.1</v>
      </c>
    </row>
    <row r="53" spans="1:5">
      <c r="A53" s="53">
        <v>26573</v>
      </c>
      <c r="B53" s="52">
        <v>2336</v>
      </c>
      <c r="D53" s="55">
        <v>30682</v>
      </c>
      <c r="E53" s="15">
        <v>179.7</v>
      </c>
    </row>
    <row r="54" spans="1:5">
      <c r="A54" s="53">
        <v>26665</v>
      </c>
      <c r="B54" s="52">
        <v>2186</v>
      </c>
      <c r="D54" s="55">
        <v>30773</v>
      </c>
      <c r="E54" s="15">
        <v>192.3</v>
      </c>
    </row>
    <row r="55" spans="1:5">
      <c r="A55" s="53">
        <v>26755</v>
      </c>
      <c r="B55" s="52">
        <v>1963</v>
      </c>
      <c r="D55" s="55">
        <v>30864</v>
      </c>
      <c r="E55" s="15">
        <v>189.1</v>
      </c>
    </row>
    <row r="56" spans="1:5">
      <c r="A56" s="53">
        <v>26846</v>
      </c>
      <c r="B56" s="52">
        <v>1777</v>
      </c>
      <c r="D56" s="55">
        <v>30956</v>
      </c>
      <c r="E56" s="15">
        <v>174.3</v>
      </c>
    </row>
    <row r="57" spans="1:5">
      <c r="A57" s="53">
        <v>26938</v>
      </c>
      <c r="B57" s="52">
        <v>1367</v>
      </c>
      <c r="D57" s="55">
        <v>31048</v>
      </c>
      <c r="E57" s="15">
        <v>176.3</v>
      </c>
    </row>
    <row r="58" spans="1:5">
      <c r="A58" s="53">
        <v>27030</v>
      </c>
      <c r="B58" s="52">
        <v>1377</v>
      </c>
      <c r="D58" s="55">
        <v>31138</v>
      </c>
      <c r="E58" s="15">
        <v>161.1</v>
      </c>
    </row>
    <row r="59" spans="1:5">
      <c r="A59" s="53">
        <v>27120</v>
      </c>
      <c r="B59" s="52">
        <v>1159</v>
      </c>
      <c r="D59" s="55">
        <v>31229</v>
      </c>
      <c r="E59" s="15">
        <v>161.4</v>
      </c>
    </row>
    <row r="60" spans="1:5">
      <c r="A60" s="53">
        <v>27211</v>
      </c>
      <c r="B60" s="52">
        <v>920</v>
      </c>
      <c r="D60" s="55">
        <v>31321</v>
      </c>
      <c r="E60" s="15">
        <v>147.1</v>
      </c>
    </row>
    <row r="61" spans="1:5">
      <c r="A61" s="53">
        <v>27303</v>
      </c>
      <c r="B61" s="52">
        <v>825</v>
      </c>
      <c r="D61" s="55">
        <v>31413</v>
      </c>
      <c r="E61" s="15">
        <v>134</v>
      </c>
    </row>
    <row r="62" spans="1:5">
      <c r="A62" s="53">
        <v>27395</v>
      </c>
      <c r="B62" s="52">
        <v>721</v>
      </c>
      <c r="D62" s="55">
        <v>31503</v>
      </c>
      <c r="E62" s="15">
        <v>140.80000000000001</v>
      </c>
    </row>
    <row r="63" spans="1:5">
      <c r="A63" s="53">
        <v>27485</v>
      </c>
      <c r="B63" s="52">
        <v>909</v>
      </c>
      <c r="D63" s="55">
        <v>31594</v>
      </c>
      <c r="E63" s="15">
        <v>134</v>
      </c>
    </row>
    <row r="64" spans="1:5">
      <c r="A64" s="53">
        <v>27576</v>
      </c>
      <c r="B64" s="52">
        <v>1026</v>
      </c>
      <c r="D64" s="55">
        <v>31686</v>
      </c>
      <c r="E64" s="15">
        <v>123.2</v>
      </c>
    </row>
    <row r="65" spans="1:5">
      <c r="A65" s="53">
        <v>27668</v>
      </c>
      <c r="B65" s="52">
        <v>1099</v>
      </c>
      <c r="D65" s="55">
        <v>31778</v>
      </c>
      <c r="E65" s="15">
        <v>119.8</v>
      </c>
    </row>
    <row r="66" spans="1:5">
      <c r="A66" s="53">
        <v>27760</v>
      </c>
      <c r="B66" s="52">
        <v>1183</v>
      </c>
      <c r="D66" s="55">
        <v>31868</v>
      </c>
      <c r="E66" s="15">
        <v>137.30000000000001</v>
      </c>
    </row>
    <row r="67" spans="1:5">
      <c r="A67" s="53">
        <v>27851</v>
      </c>
      <c r="B67" s="52">
        <v>1171</v>
      </c>
      <c r="D67" s="55">
        <v>31959</v>
      </c>
      <c r="E67" s="15">
        <v>146.19999999999999</v>
      </c>
    </row>
    <row r="68" spans="1:5">
      <c r="A68" s="53">
        <v>27942</v>
      </c>
      <c r="B68" s="52">
        <v>1345</v>
      </c>
      <c r="D68" s="55">
        <v>32051</v>
      </c>
      <c r="E68" s="15">
        <v>140.69999999999999</v>
      </c>
    </row>
    <row r="69" spans="1:5">
      <c r="A69" s="53">
        <v>28034</v>
      </c>
      <c r="B69" s="52">
        <v>1489</v>
      </c>
      <c r="D69" s="55">
        <v>32143</v>
      </c>
      <c r="E69" s="15">
        <v>132.5</v>
      </c>
    </row>
    <row r="70" spans="1:5">
      <c r="A70" s="53">
        <v>28126</v>
      </c>
      <c r="B70" s="52">
        <v>1562</v>
      </c>
      <c r="D70" s="55">
        <v>32234</v>
      </c>
      <c r="E70" s="15">
        <v>137.9</v>
      </c>
    </row>
    <row r="71" spans="1:5">
      <c r="A71" s="53">
        <v>28216</v>
      </c>
      <c r="B71" s="52">
        <v>1693</v>
      </c>
      <c r="D71" s="55">
        <v>32325</v>
      </c>
      <c r="E71" s="15">
        <v>138.19999999999999</v>
      </c>
    </row>
    <row r="72" spans="1:5">
      <c r="A72" s="53">
        <v>28307</v>
      </c>
      <c r="B72" s="52">
        <v>1714</v>
      </c>
      <c r="D72" s="55">
        <v>32417</v>
      </c>
      <c r="E72" s="15">
        <v>142.80000000000001</v>
      </c>
    </row>
    <row r="73" spans="1:5">
      <c r="A73" s="53">
        <v>28399</v>
      </c>
      <c r="B73" s="52">
        <v>1761</v>
      </c>
      <c r="D73" s="55">
        <v>32509</v>
      </c>
      <c r="E73" s="15">
        <v>148.4</v>
      </c>
    </row>
    <row r="74" spans="1:5">
      <c r="A74" s="53">
        <v>28491</v>
      </c>
      <c r="B74" s="52">
        <v>1758</v>
      </c>
      <c r="D74" s="55">
        <v>32599</v>
      </c>
      <c r="E74" s="15">
        <v>133.6</v>
      </c>
    </row>
    <row r="75" spans="1:5">
      <c r="A75" s="53">
        <v>28581</v>
      </c>
      <c r="B75" s="52">
        <v>1899</v>
      </c>
      <c r="D75" s="55">
        <v>32690</v>
      </c>
      <c r="E75" s="15">
        <v>134.69999999999999</v>
      </c>
    </row>
    <row r="76" spans="1:5">
      <c r="A76" s="53">
        <v>28672</v>
      </c>
      <c r="B76" s="52">
        <v>1743</v>
      </c>
      <c r="D76" s="55">
        <v>32782</v>
      </c>
      <c r="E76" s="15">
        <v>129.69999999999999</v>
      </c>
    </row>
    <row r="77" spans="1:5">
      <c r="A77" s="53">
        <v>28764</v>
      </c>
      <c r="B77" s="52">
        <v>1798</v>
      </c>
      <c r="D77" s="55">
        <v>32874</v>
      </c>
      <c r="E77" s="15">
        <v>135.5</v>
      </c>
    </row>
    <row r="78" spans="1:5">
      <c r="A78" s="53">
        <v>28856</v>
      </c>
      <c r="B78" s="52">
        <v>1558</v>
      </c>
      <c r="D78" s="55">
        <v>32964</v>
      </c>
      <c r="E78" s="15">
        <v>134.6</v>
      </c>
    </row>
    <row r="79" spans="1:5">
      <c r="A79" s="53">
        <v>28946</v>
      </c>
      <c r="B79" s="52">
        <v>1640</v>
      </c>
      <c r="D79" s="55">
        <v>33055</v>
      </c>
      <c r="E79" s="15">
        <v>135.5</v>
      </c>
    </row>
    <row r="80" spans="1:5">
      <c r="A80" s="53">
        <v>29037</v>
      </c>
      <c r="B80" s="52">
        <v>1588</v>
      </c>
      <c r="D80" s="55">
        <v>33147</v>
      </c>
      <c r="E80" s="15">
        <v>128.4</v>
      </c>
    </row>
    <row r="81" spans="1:5">
      <c r="A81" s="53">
        <v>29129</v>
      </c>
      <c r="B81" s="52">
        <v>1337</v>
      </c>
      <c r="D81" s="55">
        <v>33239</v>
      </c>
      <c r="E81" s="15">
        <v>126.3</v>
      </c>
    </row>
    <row r="82" spans="1:5">
      <c r="A82" s="53">
        <v>29221</v>
      </c>
      <c r="B82" s="52">
        <v>1156</v>
      </c>
      <c r="D82" s="55">
        <v>33329</v>
      </c>
      <c r="E82" s="15">
        <v>128.19999999999999</v>
      </c>
    </row>
    <row r="83" spans="1:5">
      <c r="A83" s="53">
        <v>29312</v>
      </c>
      <c r="B83" s="52">
        <v>929</v>
      </c>
      <c r="D83" s="55">
        <v>33420</v>
      </c>
      <c r="E83" s="15">
        <v>118.3</v>
      </c>
    </row>
    <row r="84" spans="1:5">
      <c r="A84" s="53">
        <v>29403</v>
      </c>
      <c r="B84" s="52">
        <v>1370</v>
      </c>
      <c r="D84" s="55">
        <v>33512</v>
      </c>
      <c r="E84" s="15">
        <v>110.7</v>
      </c>
    </row>
    <row r="85" spans="1:5">
      <c r="A85" s="53">
        <v>29495</v>
      </c>
      <c r="B85" s="52">
        <v>1333</v>
      </c>
      <c r="D85" s="55">
        <v>33604</v>
      </c>
      <c r="E85" s="15">
        <v>119.1</v>
      </c>
    </row>
    <row r="86" spans="1:5">
      <c r="A86" s="53">
        <v>29587</v>
      </c>
      <c r="B86" s="52">
        <v>1201</v>
      </c>
      <c r="D86" s="55">
        <v>33695</v>
      </c>
      <c r="E86" s="15">
        <v>111.8</v>
      </c>
    </row>
    <row r="87" spans="1:5">
      <c r="A87" s="53">
        <v>29677</v>
      </c>
      <c r="B87" s="52">
        <v>1113</v>
      </c>
      <c r="D87" s="55">
        <v>33786</v>
      </c>
      <c r="E87" s="15">
        <v>106.4</v>
      </c>
    </row>
    <row r="88" spans="1:5">
      <c r="A88" s="53">
        <v>29768</v>
      </c>
      <c r="B88" s="52">
        <v>890</v>
      </c>
      <c r="D88" s="55">
        <v>33878</v>
      </c>
      <c r="E88" s="15">
        <v>108</v>
      </c>
    </row>
    <row r="89" spans="1:5">
      <c r="A89" s="53">
        <v>29860</v>
      </c>
      <c r="B89" s="52">
        <v>758</v>
      </c>
      <c r="D89" s="55">
        <v>33970</v>
      </c>
      <c r="E89" s="15">
        <v>99.5</v>
      </c>
    </row>
    <row r="90" spans="1:5">
      <c r="A90" s="53">
        <v>29952</v>
      </c>
      <c r="B90" s="52">
        <v>831</v>
      </c>
      <c r="D90" s="55">
        <v>34060</v>
      </c>
      <c r="E90" s="15">
        <v>97.3</v>
      </c>
    </row>
    <row r="91" spans="1:5">
      <c r="A91" s="53">
        <v>30042</v>
      </c>
      <c r="B91" s="52">
        <v>918</v>
      </c>
      <c r="D91" s="55">
        <v>34151</v>
      </c>
      <c r="E91" s="15">
        <v>92.2</v>
      </c>
    </row>
    <row r="92" spans="1:5">
      <c r="A92" s="53">
        <v>30133</v>
      </c>
      <c r="B92" s="52">
        <v>1004</v>
      </c>
      <c r="D92" s="55">
        <v>34243</v>
      </c>
      <c r="E92" s="15">
        <v>94.6</v>
      </c>
    </row>
    <row r="93" spans="1:5">
      <c r="A93" s="53">
        <v>30225</v>
      </c>
      <c r="B93" s="52">
        <v>1243</v>
      </c>
      <c r="D93" s="55">
        <v>34335</v>
      </c>
      <c r="E93" s="15">
        <v>103.4</v>
      </c>
    </row>
    <row r="94" spans="1:5">
      <c r="A94" s="53">
        <v>30317</v>
      </c>
      <c r="B94" s="52">
        <v>1457</v>
      </c>
      <c r="D94" s="55">
        <v>34425</v>
      </c>
      <c r="E94" s="15">
        <v>112.2</v>
      </c>
    </row>
    <row r="95" spans="1:5">
      <c r="A95" s="53">
        <v>30407</v>
      </c>
      <c r="B95" s="52">
        <v>1668</v>
      </c>
      <c r="D95" s="55">
        <v>34516</v>
      </c>
      <c r="E95" s="15">
        <v>117</v>
      </c>
    </row>
    <row r="96" spans="1:5">
      <c r="A96" s="53">
        <v>30498</v>
      </c>
      <c r="B96" s="52">
        <v>1698</v>
      </c>
      <c r="D96" s="55">
        <v>34608</v>
      </c>
      <c r="E96" s="15">
        <v>121.8</v>
      </c>
    </row>
    <row r="97" spans="1:5">
      <c r="A97" s="53">
        <v>30590</v>
      </c>
      <c r="B97" s="52">
        <v>1670</v>
      </c>
      <c r="D97" s="55">
        <v>34700</v>
      </c>
      <c r="E97" s="15">
        <v>111.1</v>
      </c>
    </row>
    <row r="98" spans="1:5">
      <c r="A98" s="53">
        <v>30682</v>
      </c>
      <c r="B98" s="52">
        <v>1843</v>
      </c>
      <c r="D98" s="55">
        <v>34790</v>
      </c>
      <c r="E98" s="15">
        <v>99.9</v>
      </c>
    </row>
    <row r="99" spans="1:5">
      <c r="A99" s="53">
        <v>30773</v>
      </c>
      <c r="B99" s="52">
        <v>1777</v>
      </c>
      <c r="D99" s="55">
        <v>34881</v>
      </c>
      <c r="E99" s="15">
        <v>101.1</v>
      </c>
    </row>
    <row r="100" spans="1:5">
      <c r="A100" s="53">
        <v>30864</v>
      </c>
      <c r="B100" s="52">
        <v>1553</v>
      </c>
      <c r="D100" s="55">
        <v>34973</v>
      </c>
      <c r="E100" s="15">
        <v>94.3</v>
      </c>
    </row>
    <row r="101" spans="1:5">
      <c r="A101" s="53">
        <v>30956</v>
      </c>
      <c r="B101" s="52">
        <v>1586</v>
      </c>
      <c r="D101" s="55">
        <v>35065</v>
      </c>
      <c r="E101" s="15">
        <v>102</v>
      </c>
    </row>
    <row r="102" spans="1:5">
      <c r="A102" s="53">
        <v>31048</v>
      </c>
      <c r="B102" s="52">
        <v>1683</v>
      </c>
      <c r="D102" s="55">
        <v>35156</v>
      </c>
      <c r="E102" s="15">
        <v>109.9</v>
      </c>
    </row>
    <row r="103" spans="1:5">
      <c r="A103" s="53">
        <v>31138</v>
      </c>
      <c r="B103" s="52">
        <v>1696</v>
      </c>
      <c r="D103" s="55">
        <v>35247</v>
      </c>
      <c r="E103" s="15">
        <v>108.2</v>
      </c>
    </row>
    <row r="104" spans="1:5">
      <c r="A104" s="53">
        <v>31229</v>
      </c>
      <c r="B104" s="52">
        <v>1807</v>
      </c>
      <c r="D104" s="55">
        <v>35339</v>
      </c>
      <c r="E104" s="15">
        <v>101.3</v>
      </c>
    </row>
    <row r="105" spans="1:5">
      <c r="A105" s="53">
        <v>31321</v>
      </c>
      <c r="B105" s="52">
        <v>1743</v>
      </c>
      <c r="D105" s="55">
        <v>35431</v>
      </c>
      <c r="E105" s="15">
        <v>105.7</v>
      </c>
    </row>
    <row r="106" spans="1:5">
      <c r="A106" s="53">
        <v>31413</v>
      </c>
      <c r="B106" s="52">
        <v>1798</v>
      </c>
      <c r="D106" s="55">
        <v>35521</v>
      </c>
      <c r="E106" s="15">
        <v>100.5</v>
      </c>
    </row>
    <row r="107" spans="1:5">
      <c r="A107" s="53">
        <v>31503</v>
      </c>
      <c r="B107" s="52">
        <v>1815</v>
      </c>
      <c r="D107" s="55">
        <v>35612</v>
      </c>
      <c r="E107" s="15">
        <v>96.6</v>
      </c>
    </row>
    <row r="108" spans="1:5">
      <c r="A108" s="53">
        <v>31594</v>
      </c>
      <c r="B108" s="52">
        <v>1731</v>
      </c>
      <c r="D108" s="55">
        <v>35704</v>
      </c>
      <c r="E108" s="15">
        <v>92.7</v>
      </c>
    </row>
    <row r="109" spans="1:5">
      <c r="A109" s="53">
        <v>31686</v>
      </c>
      <c r="B109" s="52">
        <v>1741</v>
      </c>
      <c r="D109" s="55">
        <v>35796</v>
      </c>
      <c r="E109" s="15">
        <v>93.9</v>
      </c>
    </row>
    <row r="110" spans="1:5">
      <c r="A110" s="53">
        <v>31778</v>
      </c>
      <c r="B110" s="52">
        <v>1694</v>
      </c>
      <c r="D110" s="55">
        <v>35886</v>
      </c>
      <c r="E110" s="15">
        <v>92.3</v>
      </c>
    </row>
    <row r="111" spans="1:5">
      <c r="A111" s="53">
        <v>31868</v>
      </c>
      <c r="B111" s="52">
        <v>1541</v>
      </c>
      <c r="D111" s="55">
        <v>35977</v>
      </c>
      <c r="E111" s="15">
        <v>88.1</v>
      </c>
    </row>
    <row r="112" spans="1:5">
      <c r="A112" s="53">
        <v>31959</v>
      </c>
      <c r="B112" s="52">
        <v>1514</v>
      </c>
      <c r="D112" s="55">
        <v>36069</v>
      </c>
      <c r="E112" s="15">
        <v>90.6</v>
      </c>
    </row>
    <row r="113" spans="1:5">
      <c r="A113" s="53">
        <v>32051</v>
      </c>
      <c r="B113" s="52">
        <v>1416</v>
      </c>
      <c r="D113" s="55">
        <v>36161</v>
      </c>
      <c r="E113" s="15">
        <v>92.6</v>
      </c>
    </row>
    <row r="114" spans="1:5">
      <c r="A114" s="53">
        <v>32143</v>
      </c>
      <c r="B114" s="52">
        <v>1402</v>
      </c>
      <c r="D114" s="55">
        <v>36251</v>
      </c>
      <c r="E114" s="15">
        <v>101.2</v>
      </c>
    </row>
    <row r="115" spans="1:5">
      <c r="A115" s="53">
        <v>32234</v>
      </c>
      <c r="B115" s="52">
        <v>1453</v>
      </c>
      <c r="D115" s="55">
        <v>36342</v>
      </c>
      <c r="E115" s="15">
        <v>102.9</v>
      </c>
    </row>
    <row r="116" spans="1:5">
      <c r="A116" s="53">
        <v>32325</v>
      </c>
      <c r="B116" s="52">
        <v>1445</v>
      </c>
      <c r="D116" s="55">
        <v>36434</v>
      </c>
      <c r="E116" s="15">
        <v>106.9</v>
      </c>
    </row>
    <row r="117" spans="1:5">
      <c r="A117" s="53">
        <v>32417</v>
      </c>
      <c r="B117" s="52">
        <v>1508</v>
      </c>
      <c r="D117" s="55">
        <v>36526</v>
      </c>
      <c r="E117" s="15">
        <v>109.2</v>
      </c>
    </row>
    <row r="118" spans="1:5">
      <c r="A118" s="53">
        <v>32509</v>
      </c>
      <c r="B118" s="52">
        <v>1354</v>
      </c>
      <c r="D118" s="55">
        <v>36617</v>
      </c>
      <c r="E118" s="15">
        <v>109</v>
      </c>
    </row>
    <row r="119" spans="1:5">
      <c r="A119" s="53">
        <v>32599</v>
      </c>
      <c r="B119" s="52">
        <v>1360</v>
      </c>
      <c r="D119" s="55">
        <v>36708</v>
      </c>
      <c r="E119" s="15">
        <v>104.5</v>
      </c>
    </row>
    <row r="120" spans="1:5">
      <c r="A120" s="53">
        <v>32690</v>
      </c>
      <c r="B120" s="52">
        <v>1310</v>
      </c>
      <c r="D120" s="55">
        <v>36800</v>
      </c>
      <c r="E120" s="15">
        <v>94.6</v>
      </c>
    </row>
    <row r="121" spans="1:5">
      <c r="A121" s="53">
        <v>32782</v>
      </c>
      <c r="B121" s="52">
        <v>1377</v>
      </c>
      <c r="D121" s="55">
        <v>36892</v>
      </c>
      <c r="E121" s="15">
        <v>91.6</v>
      </c>
    </row>
    <row r="122" spans="1:5">
      <c r="A122" s="53">
        <v>32874</v>
      </c>
      <c r="B122" s="52">
        <v>1441</v>
      </c>
      <c r="D122" s="55">
        <v>36982</v>
      </c>
      <c r="E122" s="15">
        <v>94.3</v>
      </c>
    </row>
    <row r="123" spans="1:5">
      <c r="A123" s="53">
        <v>32964</v>
      </c>
      <c r="B123" s="52">
        <v>1104</v>
      </c>
      <c r="D123" s="55">
        <v>37073</v>
      </c>
      <c r="E123" s="15">
        <v>89.1</v>
      </c>
    </row>
    <row r="124" spans="1:5">
      <c r="A124" s="53">
        <v>33055</v>
      </c>
      <c r="B124" s="52">
        <v>1041</v>
      </c>
      <c r="D124" s="55">
        <v>37165</v>
      </c>
      <c r="E124" s="15">
        <v>95</v>
      </c>
    </row>
    <row r="125" spans="1:5">
      <c r="A125" s="53">
        <v>33147</v>
      </c>
      <c r="B125" s="52">
        <v>909</v>
      </c>
      <c r="D125" s="55">
        <v>37257</v>
      </c>
      <c r="E125" s="15">
        <v>95.2</v>
      </c>
    </row>
    <row r="126" spans="1:5">
      <c r="A126" s="53">
        <v>33239</v>
      </c>
      <c r="B126" s="52">
        <v>850</v>
      </c>
      <c r="D126" s="55">
        <v>37347</v>
      </c>
      <c r="E126" s="15">
        <v>86.9</v>
      </c>
    </row>
    <row r="127" spans="1:5">
      <c r="A127" s="53">
        <v>33329</v>
      </c>
      <c r="B127" s="52">
        <v>957</v>
      </c>
      <c r="D127" s="55">
        <v>37438</v>
      </c>
      <c r="E127" s="15">
        <v>79.400000000000006</v>
      </c>
    </row>
    <row r="128" spans="1:5">
      <c r="A128" s="53">
        <v>33420</v>
      </c>
      <c r="B128" s="52">
        <v>964</v>
      </c>
      <c r="D128" s="55">
        <v>37530</v>
      </c>
      <c r="E128" s="15">
        <v>78.599999999999994</v>
      </c>
    </row>
    <row r="129" spans="1:5">
      <c r="A129" s="53">
        <v>33512</v>
      </c>
      <c r="B129" s="52">
        <v>1012</v>
      </c>
      <c r="D129" s="55">
        <v>37622</v>
      </c>
      <c r="E129" s="15">
        <v>78.400000000000006</v>
      </c>
    </row>
    <row r="130" spans="1:5">
      <c r="A130" s="53">
        <v>33604</v>
      </c>
      <c r="B130" s="52">
        <v>1102</v>
      </c>
      <c r="D130" s="55">
        <v>37712</v>
      </c>
      <c r="E130" s="15">
        <v>69.5</v>
      </c>
    </row>
    <row r="131" spans="1:5">
      <c r="A131" s="53">
        <v>33695</v>
      </c>
      <c r="B131" s="52">
        <v>1056</v>
      </c>
      <c r="D131" s="55">
        <v>37803</v>
      </c>
      <c r="E131" s="15">
        <v>79.3</v>
      </c>
    </row>
    <row r="132" spans="1:5">
      <c r="A132" s="53">
        <v>33786</v>
      </c>
      <c r="B132" s="52">
        <v>1093</v>
      </c>
      <c r="D132" s="55">
        <v>37895</v>
      </c>
      <c r="E132" s="15">
        <v>77.599999999999994</v>
      </c>
    </row>
    <row r="133" spans="1:5">
      <c r="A133" s="53">
        <v>33878</v>
      </c>
      <c r="B133" s="52">
        <v>1142</v>
      </c>
      <c r="D133" s="55">
        <v>37987</v>
      </c>
      <c r="E133" s="15">
        <v>71.599999999999994</v>
      </c>
    </row>
    <row r="134" spans="1:5">
      <c r="A134" s="53">
        <v>33970</v>
      </c>
      <c r="B134" s="52">
        <v>1127</v>
      </c>
      <c r="D134" s="55">
        <v>38078</v>
      </c>
      <c r="E134" s="15">
        <v>82.9</v>
      </c>
    </row>
    <row r="135" spans="1:5">
      <c r="A135" s="53">
        <v>34060</v>
      </c>
      <c r="B135" s="52">
        <v>1115</v>
      </c>
      <c r="D135" s="55">
        <v>38169</v>
      </c>
      <c r="E135" s="15">
        <v>75.900000000000006</v>
      </c>
    </row>
    <row r="136" spans="1:5">
      <c r="A136" s="53">
        <v>34151</v>
      </c>
      <c r="B136" s="52">
        <v>1218</v>
      </c>
      <c r="D136" s="55">
        <v>38261</v>
      </c>
      <c r="E136" s="15">
        <v>77.099999999999994</v>
      </c>
    </row>
    <row r="137" spans="1:5">
      <c r="A137" s="53">
        <v>34243</v>
      </c>
      <c r="B137" s="52">
        <v>1368</v>
      </c>
      <c r="D137" s="55">
        <v>38353</v>
      </c>
      <c r="E137" s="15">
        <v>80.099999999999994</v>
      </c>
    </row>
    <row r="138" spans="1:5">
      <c r="A138" s="53">
        <v>34335</v>
      </c>
      <c r="B138" s="52">
        <v>1334</v>
      </c>
      <c r="D138" s="55">
        <v>38443</v>
      </c>
      <c r="E138" s="15">
        <v>73.3</v>
      </c>
    </row>
    <row r="139" spans="1:5">
      <c r="A139" s="53">
        <v>34425</v>
      </c>
      <c r="B139" s="52">
        <v>1382</v>
      </c>
      <c r="D139" s="55">
        <v>38534</v>
      </c>
      <c r="E139" s="15">
        <v>78.400000000000006</v>
      </c>
    </row>
    <row r="140" spans="1:5">
      <c r="A140" s="53">
        <v>34516</v>
      </c>
      <c r="B140" s="52">
        <v>1375</v>
      </c>
      <c r="D140" s="55">
        <v>38626</v>
      </c>
      <c r="E140" s="15">
        <v>82.5</v>
      </c>
    </row>
    <row r="141" spans="1:5">
      <c r="A141" s="53">
        <v>34608</v>
      </c>
      <c r="B141" s="52">
        <v>1378</v>
      </c>
      <c r="D141" s="55">
        <v>38718</v>
      </c>
      <c r="E141" s="15">
        <v>84.2</v>
      </c>
    </row>
    <row r="142" spans="1:5">
      <c r="A142" s="53">
        <v>34700</v>
      </c>
      <c r="B142" s="52">
        <v>1254</v>
      </c>
      <c r="D142" s="55">
        <v>38808</v>
      </c>
      <c r="E142" s="15">
        <v>89.9</v>
      </c>
    </row>
    <row r="143" spans="1:5">
      <c r="A143" s="53">
        <v>34790</v>
      </c>
      <c r="B143" s="52">
        <v>1278</v>
      </c>
      <c r="D143" s="55">
        <v>38899</v>
      </c>
      <c r="E143" s="15">
        <v>83.7</v>
      </c>
    </row>
    <row r="144" spans="1:5">
      <c r="A144" s="53">
        <v>34881</v>
      </c>
      <c r="B144" s="52">
        <v>1387</v>
      </c>
      <c r="D144" s="55">
        <v>38991</v>
      </c>
      <c r="E144" s="15">
        <v>82</v>
      </c>
    </row>
    <row r="145" spans="1:5">
      <c r="A145" s="53">
        <v>34973</v>
      </c>
      <c r="B145" s="52">
        <v>1424</v>
      </c>
      <c r="D145" s="55">
        <v>39083</v>
      </c>
      <c r="E145" s="15">
        <v>81.7</v>
      </c>
    </row>
    <row r="146" spans="1:5">
      <c r="A146" s="53">
        <v>35065</v>
      </c>
      <c r="B146" s="52">
        <v>1415</v>
      </c>
      <c r="D146" s="55">
        <v>39173</v>
      </c>
      <c r="E146" s="15">
        <v>88.5</v>
      </c>
    </row>
    <row r="147" spans="1:5">
      <c r="A147" s="53">
        <v>35156</v>
      </c>
      <c r="B147" s="52">
        <v>1450</v>
      </c>
      <c r="D147" s="55">
        <v>39264</v>
      </c>
      <c r="E147" s="15">
        <v>85.1</v>
      </c>
    </row>
    <row r="148" spans="1:5">
      <c r="A148" s="53">
        <v>35247</v>
      </c>
      <c r="B148" s="52">
        <v>1418</v>
      </c>
      <c r="D148" s="55">
        <v>39356</v>
      </c>
      <c r="E148" s="15">
        <v>81.8</v>
      </c>
    </row>
    <row r="149" spans="1:5">
      <c r="A149" s="53">
        <v>35339</v>
      </c>
      <c r="B149" s="52">
        <v>1394</v>
      </c>
      <c r="D149" s="55">
        <v>39448</v>
      </c>
      <c r="E149" s="15">
        <v>77.599999999999994</v>
      </c>
    </row>
    <row r="150" spans="1:5">
      <c r="A150" s="53">
        <v>35431</v>
      </c>
      <c r="B150" s="52">
        <v>1421</v>
      </c>
      <c r="D150" s="55">
        <v>39539</v>
      </c>
      <c r="E150" s="15">
        <v>85.5</v>
      </c>
    </row>
    <row r="151" spans="1:5">
      <c r="A151" s="53">
        <v>35521</v>
      </c>
      <c r="B151" s="52">
        <v>1412</v>
      </c>
      <c r="D151" s="55">
        <v>39630</v>
      </c>
      <c r="E151" s="15">
        <v>80.8</v>
      </c>
    </row>
    <row r="152" spans="1:5">
      <c r="A152" s="53">
        <v>35612</v>
      </c>
      <c r="B152" s="52">
        <v>1461</v>
      </c>
      <c r="D152" s="55">
        <v>39722</v>
      </c>
      <c r="E152" s="15">
        <v>67.599999999999994</v>
      </c>
    </row>
    <row r="153" spans="1:5">
      <c r="A153" s="53">
        <v>35704</v>
      </c>
      <c r="B153" s="52">
        <v>1475</v>
      </c>
      <c r="D153" s="55">
        <v>39814</v>
      </c>
      <c r="E153" s="15">
        <v>64.3</v>
      </c>
    </row>
    <row r="154" spans="1:5">
      <c r="A154" s="53">
        <v>35796</v>
      </c>
      <c r="B154" s="52">
        <v>1602</v>
      </c>
      <c r="D154" s="55">
        <v>39904</v>
      </c>
      <c r="E154" s="15">
        <v>71.900000000000006</v>
      </c>
    </row>
    <row r="155" spans="1:5">
      <c r="A155" s="53">
        <v>35886</v>
      </c>
      <c r="B155" s="52">
        <v>1551</v>
      </c>
      <c r="D155" s="55">
        <v>39995</v>
      </c>
      <c r="E155" s="15">
        <v>66.8</v>
      </c>
    </row>
    <row r="156" spans="1:5">
      <c r="A156" s="53">
        <v>35977</v>
      </c>
      <c r="B156" s="52">
        <v>1614</v>
      </c>
      <c r="D156" s="55">
        <v>40087</v>
      </c>
      <c r="E156" s="15">
        <v>68.2</v>
      </c>
    </row>
    <row r="157" spans="1:5">
      <c r="A157" s="53">
        <v>36069</v>
      </c>
      <c r="B157" s="52">
        <v>1711</v>
      </c>
      <c r="D157" s="55">
        <v>40179</v>
      </c>
      <c r="E157" s="15">
        <v>66.2</v>
      </c>
    </row>
    <row r="158" spans="1:5">
      <c r="A158" s="53">
        <v>36161</v>
      </c>
      <c r="B158" s="52">
        <v>1706</v>
      </c>
      <c r="D158" s="55">
        <v>40269</v>
      </c>
      <c r="E158" s="15">
        <v>62.2</v>
      </c>
    </row>
    <row r="159" spans="1:5">
      <c r="A159" s="53">
        <v>36251</v>
      </c>
      <c r="B159" s="52">
        <v>1647</v>
      </c>
      <c r="D159" s="55">
        <v>40360</v>
      </c>
      <c r="E159" s="15">
        <v>57.3</v>
      </c>
    </row>
    <row r="160" spans="1:5">
      <c r="A160" s="53">
        <v>36342</v>
      </c>
      <c r="B160" s="52">
        <v>1635</v>
      </c>
      <c r="D160" s="55">
        <v>40452</v>
      </c>
      <c r="E160" s="15">
        <v>64.5</v>
      </c>
    </row>
    <row r="161" spans="1:5">
      <c r="A161" s="53">
        <v>36434</v>
      </c>
      <c r="B161" s="52">
        <v>1668</v>
      </c>
      <c r="D161" s="55">
        <v>40544</v>
      </c>
      <c r="E161" s="15">
        <v>64.5</v>
      </c>
    </row>
    <row r="162" spans="1:5">
      <c r="A162" s="53">
        <v>36526</v>
      </c>
      <c r="B162" s="52">
        <v>1690</v>
      </c>
      <c r="D162" s="55">
        <v>40634</v>
      </c>
      <c r="E162" s="15">
        <v>59.8</v>
      </c>
    </row>
    <row r="163" spans="1:5">
      <c r="A163" s="53">
        <v>36617</v>
      </c>
      <c r="B163" s="52">
        <v>1571</v>
      </c>
      <c r="D163" s="55">
        <v>40725</v>
      </c>
      <c r="E163" s="15">
        <v>53.2</v>
      </c>
    </row>
    <row r="164" spans="1:5">
      <c r="A164" s="53">
        <v>36708</v>
      </c>
      <c r="B164" s="52">
        <v>1555</v>
      </c>
      <c r="D164" s="55">
        <v>40817</v>
      </c>
      <c r="E164" s="15">
        <v>52.4</v>
      </c>
    </row>
    <row r="165" spans="1:5">
      <c r="A165" s="53">
        <v>36800</v>
      </c>
      <c r="B165" s="52">
        <v>1578</v>
      </c>
      <c r="D165" s="55">
        <v>40909</v>
      </c>
      <c r="E165" s="15">
        <v>52.9</v>
      </c>
    </row>
    <row r="166" spans="1:5">
      <c r="A166" s="53">
        <v>36892</v>
      </c>
      <c r="B166" s="52">
        <v>1671</v>
      </c>
      <c r="D166" s="55">
        <v>41000</v>
      </c>
      <c r="E166" s="15">
        <v>48.5</v>
      </c>
    </row>
    <row r="167" spans="1:5">
      <c r="A167" s="53">
        <v>36982</v>
      </c>
      <c r="B167" s="52">
        <v>1652</v>
      </c>
      <c r="D167" s="55">
        <v>41091</v>
      </c>
      <c r="E167" s="15">
        <v>45.1</v>
      </c>
    </row>
    <row r="168" spans="1:5">
      <c r="A168" s="53">
        <v>37073</v>
      </c>
      <c r="B168" s="52">
        <v>1593</v>
      </c>
      <c r="D168" s="55">
        <v>41183</v>
      </c>
      <c r="E168" s="15">
        <v>44.4</v>
      </c>
    </row>
    <row r="169" spans="1:5">
      <c r="A169" s="53">
        <v>37165</v>
      </c>
      <c r="B169" s="52">
        <v>1632</v>
      </c>
      <c r="D169" s="55">
        <v>41275</v>
      </c>
      <c r="E169" s="15">
        <v>47.3</v>
      </c>
    </row>
    <row r="170" spans="1:5">
      <c r="A170" s="53">
        <v>37257</v>
      </c>
      <c r="B170" s="52">
        <v>1714</v>
      </c>
      <c r="D170" s="55">
        <v>41365</v>
      </c>
      <c r="E170" s="15">
        <v>59.2</v>
      </c>
    </row>
    <row r="171" spans="1:5">
      <c r="A171" s="53">
        <v>37347</v>
      </c>
      <c r="B171" s="52">
        <v>1714</v>
      </c>
      <c r="D171" s="55">
        <v>41456</v>
      </c>
      <c r="E171" s="15">
        <v>57.3</v>
      </c>
    </row>
    <row r="172" spans="1:5">
      <c r="A172" s="53">
        <v>37438</v>
      </c>
      <c r="B172" s="52">
        <v>1745</v>
      </c>
      <c r="D172" s="55">
        <v>41548</v>
      </c>
      <c r="E172" s="15">
        <v>59.4</v>
      </c>
    </row>
    <row r="173" spans="1:5">
      <c r="A173" s="53">
        <v>37530</v>
      </c>
      <c r="B173" s="52">
        <v>1822</v>
      </c>
      <c r="D173" s="55">
        <v>41640</v>
      </c>
      <c r="E173" s="15">
        <v>58.4</v>
      </c>
    </row>
    <row r="174" spans="1:5">
      <c r="A174" s="53">
        <v>37622</v>
      </c>
      <c r="B174" s="52">
        <v>1806</v>
      </c>
      <c r="D174" s="55">
        <v>41730</v>
      </c>
      <c r="E174" s="15">
        <v>54.9</v>
      </c>
    </row>
    <row r="175" spans="1:5">
      <c r="A175" s="53">
        <v>37712</v>
      </c>
      <c r="B175" s="52">
        <v>1838</v>
      </c>
      <c r="D175" s="55">
        <v>41821</v>
      </c>
      <c r="E175" s="15">
        <v>55.7</v>
      </c>
    </row>
    <row r="176" spans="1:5">
      <c r="A176" s="53">
        <v>37803</v>
      </c>
      <c r="B176" s="52">
        <v>1937</v>
      </c>
      <c r="D176" s="55">
        <v>41913</v>
      </c>
      <c r="E176" s="15">
        <v>51.3</v>
      </c>
    </row>
    <row r="177" spans="1:5">
      <c r="A177" s="53">
        <v>37895</v>
      </c>
      <c r="B177" s="52">
        <v>1972</v>
      </c>
      <c r="D177" s="55">
        <v>42005</v>
      </c>
      <c r="E177" s="15">
        <v>48.9</v>
      </c>
    </row>
    <row r="178" spans="1:5">
      <c r="A178" s="53">
        <v>37987</v>
      </c>
      <c r="B178" s="52">
        <v>1995</v>
      </c>
      <c r="D178" s="55">
        <v>42095</v>
      </c>
      <c r="E178" s="15">
        <v>53.3</v>
      </c>
    </row>
    <row r="179" spans="1:5">
      <c r="A179" s="53">
        <v>38078</v>
      </c>
      <c r="B179" s="52">
        <v>2080</v>
      </c>
      <c r="D179" s="55">
        <v>42186</v>
      </c>
      <c r="E179" s="15">
        <v>51.2</v>
      </c>
    </row>
    <row r="180" spans="1:5">
      <c r="A180" s="53">
        <v>38169</v>
      </c>
      <c r="B180" s="52">
        <v>2070</v>
      </c>
      <c r="D180" s="55">
        <v>42278</v>
      </c>
      <c r="E180" s="15">
        <v>53.2</v>
      </c>
    </row>
    <row r="181" spans="1:5">
      <c r="A181" s="53">
        <v>38261</v>
      </c>
      <c r="B181" s="52">
        <v>2086</v>
      </c>
      <c r="D181" s="55">
        <v>42370</v>
      </c>
      <c r="E181" s="15">
        <v>49.2</v>
      </c>
    </row>
    <row r="182" spans="1:5">
      <c r="A182" s="53">
        <v>38353</v>
      </c>
      <c r="B182" s="52">
        <v>2105</v>
      </c>
      <c r="D182" s="55">
        <v>42461</v>
      </c>
      <c r="E182" s="15">
        <v>46.2</v>
      </c>
    </row>
    <row r="183" spans="1:5">
      <c r="A183" s="53">
        <v>38443</v>
      </c>
      <c r="B183" s="52">
        <v>2138</v>
      </c>
      <c r="D183" s="55">
        <v>42552</v>
      </c>
      <c r="E183" s="15">
        <v>45.4</v>
      </c>
    </row>
    <row r="184" spans="1:5">
      <c r="A184" s="53">
        <v>38534</v>
      </c>
      <c r="B184" s="52">
        <v>2228</v>
      </c>
      <c r="D184" s="55">
        <v>42644</v>
      </c>
      <c r="E184" s="15">
        <v>57.3</v>
      </c>
    </row>
    <row r="185" spans="1:5">
      <c r="A185" s="53">
        <v>38626</v>
      </c>
      <c r="B185" s="52">
        <v>2169</v>
      </c>
      <c r="D185" s="55">
        <v>42736</v>
      </c>
      <c r="E185" s="15">
        <v>54.9</v>
      </c>
    </row>
    <row r="186" spans="1:5">
      <c r="A186" s="53">
        <v>38718</v>
      </c>
      <c r="B186" s="52">
        <v>2157</v>
      </c>
      <c r="D186" s="55">
        <v>42826</v>
      </c>
      <c r="E186" s="15">
        <v>51.5</v>
      </c>
    </row>
    <row r="187" spans="1:5">
      <c r="A187" s="53">
        <v>38808</v>
      </c>
      <c r="B187" s="52">
        <v>1923</v>
      </c>
      <c r="D187" s="55">
        <v>42917</v>
      </c>
      <c r="E187" s="15">
        <v>50.8</v>
      </c>
    </row>
    <row r="188" spans="1:5">
      <c r="A188" s="53">
        <v>38899</v>
      </c>
      <c r="B188" s="52">
        <v>1713</v>
      </c>
      <c r="D188" s="55">
        <v>43009</v>
      </c>
      <c r="E188" s="15">
        <v>52.9</v>
      </c>
    </row>
    <row r="189" spans="1:5">
      <c r="A189" s="53">
        <v>38991</v>
      </c>
      <c r="B189" s="52">
        <v>1581</v>
      </c>
      <c r="D189" s="55">
        <v>43101</v>
      </c>
      <c r="E189" s="15">
        <v>58.9</v>
      </c>
    </row>
    <row r="190" spans="1:5">
      <c r="A190" s="53">
        <v>39083</v>
      </c>
      <c r="B190" s="52">
        <v>1607</v>
      </c>
      <c r="D190" s="55">
        <v>43191</v>
      </c>
      <c r="E190" s="15">
        <v>60.3</v>
      </c>
    </row>
    <row r="191" spans="1:5">
      <c r="A191" s="53">
        <v>39173</v>
      </c>
      <c r="B191" s="52">
        <v>1457</v>
      </c>
      <c r="D191" s="55">
        <v>43282</v>
      </c>
      <c r="E191" s="15">
        <v>62.6</v>
      </c>
    </row>
    <row r="192" spans="1:5">
      <c r="A192" s="53">
        <v>39264</v>
      </c>
      <c r="B192" s="52">
        <v>1314</v>
      </c>
      <c r="D192" s="55">
        <v>43374</v>
      </c>
      <c r="E192" s="15">
        <v>60.3</v>
      </c>
    </row>
    <row r="193" spans="1:5">
      <c r="A193" s="53">
        <v>39356</v>
      </c>
      <c r="B193" s="52">
        <v>1188</v>
      </c>
      <c r="D193" s="55">
        <v>43466</v>
      </c>
      <c r="E193" s="15">
        <v>53.8</v>
      </c>
    </row>
    <row r="194" spans="1:5">
      <c r="A194" s="53">
        <v>39448</v>
      </c>
      <c r="B194" s="52">
        <v>1025</v>
      </c>
      <c r="D194" s="55">
        <v>43556</v>
      </c>
      <c r="E194" s="15">
        <v>49.5</v>
      </c>
    </row>
    <row r="195" spans="1:5">
      <c r="A195" s="53">
        <v>39539</v>
      </c>
      <c r="B195" s="52">
        <v>1061</v>
      </c>
      <c r="D195" s="55">
        <v>43647</v>
      </c>
      <c r="E195" s="15">
        <v>48.3</v>
      </c>
    </row>
    <row r="196" spans="1:5">
      <c r="A196" s="53">
        <v>39630</v>
      </c>
      <c r="B196" s="52">
        <v>859</v>
      </c>
      <c r="D196" s="55">
        <v>43739</v>
      </c>
      <c r="E196" s="15">
        <v>49.6</v>
      </c>
    </row>
    <row r="197" spans="1:5">
      <c r="A197" s="53">
        <v>39722</v>
      </c>
      <c r="B197" s="52">
        <v>639</v>
      </c>
      <c r="D197" s="55">
        <v>43831</v>
      </c>
      <c r="E197" s="15">
        <v>46.4</v>
      </c>
    </row>
    <row r="198" spans="1:5">
      <c r="A198" s="53">
        <v>39814</v>
      </c>
      <c r="B198" s="52">
        <v>539</v>
      </c>
      <c r="D198" s="55">
        <v>43922</v>
      </c>
      <c r="E198" s="15">
        <v>41.5</v>
      </c>
    </row>
    <row r="199" spans="1:5">
      <c r="A199" s="53">
        <v>39904</v>
      </c>
      <c r="B199" s="52">
        <v>559</v>
      </c>
      <c r="D199" s="55">
        <v>44013</v>
      </c>
      <c r="E199" s="15">
        <v>38.5</v>
      </c>
    </row>
    <row r="200" spans="1:5">
      <c r="A200" s="53">
        <v>39995</v>
      </c>
      <c r="B200" s="52">
        <v>607</v>
      </c>
      <c r="D200" s="55">
        <v>44105</v>
      </c>
      <c r="E200" s="15">
        <v>35.4</v>
      </c>
    </row>
    <row r="201" spans="1:5">
      <c r="A201" s="53">
        <v>40087</v>
      </c>
      <c r="B201" s="52">
        <v>623</v>
      </c>
      <c r="D201" s="55">
        <v>44197</v>
      </c>
      <c r="E201" s="15">
        <v>42</v>
      </c>
    </row>
    <row r="202" spans="1:5">
      <c r="A202" s="53">
        <v>40179</v>
      </c>
      <c r="B202" s="52">
        <v>658</v>
      </c>
      <c r="D202" s="55">
        <v>44287</v>
      </c>
      <c r="E202" s="15">
        <v>40.1</v>
      </c>
    </row>
    <row r="203" spans="1:5">
      <c r="A203" s="53">
        <v>40269</v>
      </c>
      <c r="B203" s="52">
        <v>600</v>
      </c>
      <c r="D203" s="55">
        <v>44378</v>
      </c>
      <c r="E203" s="15">
        <v>39.9</v>
      </c>
    </row>
    <row r="204" spans="1:5">
      <c r="A204" s="53">
        <v>40360</v>
      </c>
      <c r="B204" s="52">
        <v>574</v>
      </c>
      <c r="D204" s="55">
        <v>44470</v>
      </c>
      <c r="E204" s="15">
        <v>41.2</v>
      </c>
    </row>
    <row r="205" spans="1:5">
      <c r="A205" s="53">
        <v>40452</v>
      </c>
      <c r="B205" s="52">
        <v>583</v>
      </c>
      <c r="D205" s="55">
        <v>44562</v>
      </c>
      <c r="E205" s="15">
        <v>61.9</v>
      </c>
    </row>
    <row r="206" spans="1:5">
      <c r="A206" s="53">
        <v>40544</v>
      </c>
      <c r="B206" s="52">
        <v>567</v>
      </c>
      <c r="D206" s="55">
        <v>44652</v>
      </c>
      <c r="E206" s="15">
        <v>75.599999999999994</v>
      </c>
    </row>
    <row r="207" spans="1:5">
      <c r="A207" s="53">
        <v>40634</v>
      </c>
      <c r="B207" s="52">
        <v>612</v>
      </c>
      <c r="D207" s="55">
        <v>44743</v>
      </c>
      <c r="E207" s="15">
        <v>88.9</v>
      </c>
    </row>
    <row r="208" spans="1:5">
      <c r="A208" s="53">
        <v>40725</v>
      </c>
      <c r="B208" s="52">
        <v>626</v>
      </c>
      <c r="D208" s="55">
        <v>44835</v>
      </c>
      <c r="E208" s="15">
        <v>85.1</v>
      </c>
    </row>
    <row r="209" spans="1:5">
      <c r="A209" s="53">
        <v>40817</v>
      </c>
      <c r="B209" s="52">
        <v>691</v>
      </c>
      <c r="D209" s="55">
        <v>44927</v>
      </c>
      <c r="E209" s="15">
        <v>83.8</v>
      </c>
    </row>
    <row r="210" spans="1:5">
      <c r="A210" s="53">
        <v>40909</v>
      </c>
      <c r="B210" s="52">
        <v>752</v>
      </c>
      <c r="D210" s="55">
        <v>45017</v>
      </c>
      <c r="E210" s="15">
        <v>89</v>
      </c>
    </row>
    <row r="211" spans="1:5">
      <c r="A211" s="53">
        <v>41000</v>
      </c>
      <c r="B211" s="52">
        <v>774</v>
      </c>
      <c r="D211" s="55">
        <v>45108</v>
      </c>
      <c r="E211" s="15">
        <v>96.9</v>
      </c>
    </row>
    <row r="212" spans="1:5">
      <c r="A212" s="53">
        <v>41091</v>
      </c>
      <c r="B212" s="52">
        <v>873</v>
      </c>
      <c r="D212" s="55">
        <v>45200</v>
      </c>
      <c r="E212" s="15">
        <v>87.7</v>
      </c>
    </row>
    <row r="213" spans="1:5">
      <c r="A213" s="53">
        <v>41183</v>
      </c>
      <c r="B213" s="52">
        <v>915</v>
      </c>
      <c r="D213" s="55">
        <v>45292</v>
      </c>
      <c r="E213" s="15">
        <v>90.1</v>
      </c>
    </row>
    <row r="214" spans="1:5">
      <c r="A214" s="53">
        <v>41275</v>
      </c>
      <c r="B214" s="52">
        <v>952</v>
      </c>
      <c r="D214" s="55">
        <v>45383</v>
      </c>
      <c r="E214" s="15">
        <v>91</v>
      </c>
    </row>
    <row r="215" spans="1:5">
      <c r="A215" s="53">
        <v>41365</v>
      </c>
      <c r="B215" s="52">
        <v>986</v>
      </c>
      <c r="D215" s="55">
        <v>45474</v>
      </c>
      <c r="E215" s="15" t="s">
        <v>25</v>
      </c>
    </row>
    <row r="216" spans="1:5">
      <c r="A216" s="53">
        <v>41456</v>
      </c>
      <c r="B216" s="52">
        <v>988</v>
      </c>
    </row>
    <row r="217" spans="1:5">
      <c r="A217" s="53">
        <v>41548</v>
      </c>
      <c r="B217" s="52">
        <v>1026</v>
      </c>
    </row>
    <row r="218" spans="1:5">
      <c r="A218" s="53">
        <v>41640</v>
      </c>
      <c r="B218" s="52">
        <v>1027</v>
      </c>
    </row>
    <row r="219" spans="1:5">
      <c r="A219" s="53">
        <v>41730</v>
      </c>
      <c r="B219" s="52">
        <v>1039</v>
      </c>
    </row>
    <row r="220" spans="1:5">
      <c r="A220" s="53">
        <v>41821</v>
      </c>
      <c r="B220" s="52">
        <v>1067</v>
      </c>
    </row>
    <row r="221" spans="1:5">
      <c r="A221" s="53">
        <v>41913</v>
      </c>
      <c r="B221" s="52">
        <v>1075</v>
      </c>
    </row>
    <row r="222" spans="1:5">
      <c r="A222" s="53">
        <v>42005</v>
      </c>
      <c r="B222" s="52">
        <v>1083</v>
      </c>
    </row>
    <row r="223" spans="1:5">
      <c r="A223" s="53">
        <v>42095</v>
      </c>
      <c r="B223" s="52">
        <v>1272</v>
      </c>
    </row>
    <row r="224" spans="1:5">
      <c r="A224" s="53">
        <v>42186</v>
      </c>
      <c r="B224" s="52">
        <v>1150</v>
      </c>
    </row>
    <row r="225" spans="1:2">
      <c r="A225" s="53">
        <v>42278</v>
      </c>
      <c r="B225" s="52">
        <v>1205</v>
      </c>
    </row>
    <row r="226" spans="1:2">
      <c r="A226" s="53">
        <v>42370</v>
      </c>
      <c r="B226" s="52">
        <v>1154</v>
      </c>
    </row>
    <row r="227" spans="1:2">
      <c r="A227" s="53">
        <v>42461</v>
      </c>
      <c r="B227" s="52">
        <v>1191</v>
      </c>
    </row>
    <row r="228" spans="1:2">
      <c r="A228" s="53">
        <v>42552</v>
      </c>
      <c r="B228" s="52">
        <v>1234</v>
      </c>
    </row>
    <row r="229" spans="1:2">
      <c r="A229" s="53">
        <v>42644</v>
      </c>
      <c r="B229" s="52">
        <v>1244</v>
      </c>
    </row>
    <row r="230" spans="1:2">
      <c r="A230" s="53">
        <v>42736</v>
      </c>
      <c r="B230" s="52">
        <v>1270</v>
      </c>
    </row>
    <row r="231" spans="1:2">
      <c r="A231" s="53">
        <v>42826</v>
      </c>
      <c r="B231" s="52">
        <v>1271</v>
      </c>
    </row>
    <row r="232" spans="1:2">
      <c r="A232" s="53">
        <v>42917</v>
      </c>
      <c r="B232" s="52">
        <v>1283</v>
      </c>
    </row>
    <row r="233" spans="1:2">
      <c r="A233" s="53">
        <v>43009</v>
      </c>
      <c r="B233" s="52">
        <v>1322</v>
      </c>
    </row>
    <row r="234" spans="1:2">
      <c r="A234" s="53">
        <v>43101</v>
      </c>
      <c r="B234" s="52">
        <v>1341</v>
      </c>
    </row>
    <row r="235" spans="1:2">
      <c r="A235" s="53">
        <v>43191</v>
      </c>
      <c r="B235" s="52">
        <v>1354</v>
      </c>
    </row>
    <row r="236" spans="1:2">
      <c r="A236" s="53">
        <v>43282</v>
      </c>
      <c r="B236" s="52">
        <v>1307</v>
      </c>
    </row>
    <row r="237" spans="1:2">
      <c r="A237" s="53">
        <v>43374</v>
      </c>
      <c r="B237" s="52">
        <v>1310</v>
      </c>
    </row>
    <row r="238" spans="1:2">
      <c r="A238" s="53">
        <v>43466</v>
      </c>
      <c r="B238" s="52">
        <v>1284</v>
      </c>
    </row>
    <row r="239" spans="1:2">
      <c r="A239" s="53">
        <v>43556</v>
      </c>
      <c r="B239" s="52">
        <v>1324</v>
      </c>
    </row>
    <row r="240" spans="1:2">
      <c r="A240" s="53">
        <v>43647</v>
      </c>
      <c r="B240" s="52">
        <v>1438</v>
      </c>
    </row>
    <row r="241" spans="1:2">
      <c r="A241" s="53">
        <v>43739</v>
      </c>
      <c r="B241" s="52">
        <v>1501</v>
      </c>
    </row>
    <row r="242" spans="1:2">
      <c r="A242" s="53">
        <v>43831</v>
      </c>
      <c r="B242" s="52">
        <v>1436</v>
      </c>
    </row>
    <row r="243" spans="1:2">
      <c r="A243" s="53">
        <v>43922</v>
      </c>
      <c r="B243" s="52">
        <v>1221</v>
      </c>
    </row>
    <row r="244" spans="1:2">
      <c r="A244" s="53">
        <v>44013</v>
      </c>
      <c r="B244" s="52">
        <v>1566</v>
      </c>
    </row>
    <row r="245" spans="1:2">
      <c r="A245" s="53">
        <v>44105</v>
      </c>
      <c r="B245" s="52">
        <v>1690</v>
      </c>
    </row>
    <row r="246" spans="1:2">
      <c r="A246" s="53">
        <v>44197</v>
      </c>
      <c r="B246" s="52">
        <v>1777</v>
      </c>
    </row>
    <row r="247" spans="1:2">
      <c r="A247" s="53">
        <v>44287</v>
      </c>
      <c r="B247" s="52">
        <v>1692</v>
      </c>
    </row>
    <row r="248" spans="1:2">
      <c r="A248" s="53">
        <v>44378</v>
      </c>
      <c r="B248" s="52">
        <v>1682</v>
      </c>
    </row>
    <row r="249" spans="1:2">
      <c r="A249" s="53">
        <v>44470</v>
      </c>
      <c r="B249" s="52">
        <v>1799</v>
      </c>
    </row>
    <row r="250" spans="1:2">
      <c r="A250" s="53">
        <v>44562</v>
      </c>
      <c r="B250" s="52">
        <v>1885</v>
      </c>
    </row>
    <row r="251" spans="1:2">
      <c r="A251" s="53">
        <v>44652</v>
      </c>
      <c r="B251" s="52">
        <v>1764</v>
      </c>
    </row>
    <row r="252" spans="1:2">
      <c r="A252" s="53">
        <v>44743</v>
      </c>
      <c r="B252" s="52">
        <v>1625</v>
      </c>
    </row>
    <row r="253" spans="1:2">
      <c r="A253" s="53">
        <v>44835</v>
      </c>
      <c r="B253" s="52">
        <v>1454</v>
      </c>
    </row>
    <row r="254" spans="1:2">
      <c r="A254" s="53">
        <v>44927</v>
      </c>
      <c r="B254" s="52">
        <v>1519</v>
      </c>
    </row>
    <row r="255" spans="1:2">
      <c r="A255" s="53">
        <v>45017</v>
      </c>
      <c r="B255" s="52">
        <v>1498</v>
      </c>
    </row>
    <row r="256" spans="1:2">
      <c r="A256" s="53">
        <v>45108</v>
      </c>
      <c r="B256" s="52">
        <v>1531</v>
      </c>
    </row>
    <row r="257" spans="1:2">
      <c r="A257" s="53">
        <v>45200</v>
      </c>
      <c r="B257" s="52">
        <v>1524</v>
      </c>
    </row>
    <row r="258" spans="1:2">
      <c r="A258" s="53">
        <v>45292</v>
      </c>
      <c r="B258" s="52">
        <v>1519</v>
      </c>
    </row>
    <row r="259" spans="1:2">
      <c r="A259" s="53">
        <v>45383</v>
      </c>
      <c r="B259" s="52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U.S. Housing</vt:lpstr>
      <vt:lpstr>BPs_GDP Correlation</vt:lpstr>
      <vt:lpstr>SP500</vt:lpstr>
      <vt:lpstr>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Mohamed Amine Ajnui</dc:creator>
  <cp:keywords/>
  <dc:description/>
  <cp:lastModifiedBy>Mohamed Amine Ajnui</cp:lastModifiedBy>
  <cp:revision/>
  <dcterms:created xsi:type="dcterms:W3CDTF">2015-06-05T18:19:34Z</dcterms:created>
  <dcterms:modified xsi:type="dcterms:W3CDTF">2024-07-08T21:42:07Z</dcterms:modified>
  <cp:category/>
  <cp:contentStatus/>
</cp:coreProperties>
</file>