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9F7C343E-E305-4C53-97FE-6B50AAC3C6CB}" xr6:coauthVersionLast="47" xr6:coauthVersionMax="47" xr10:uidLastSave="{00000000-0000-0000-0000-000000000000}"/>
  <bookViews>
    <workbookView xWindow="-98" yWindow="-98" windowWidth="19396" windowHeight="11475" tabRatio="915" xr2:uid="{00000000-000D-0000-FFFF-FFFF00000000}"/>
  </bookViews>
  <sheets>
    <sheet name="Notes" sheetId="2" r:id="rId1"/>
    <sheet name="Heat Map Summary" sheetId="3" r:id="rId2"/>
    <sheet name="Sectors" sheetId="14" r:id="rId3"/>
    <sheet name="Industry Comments" sheetId="15" r:id="rId4"/>
    <sheet name="Industries - NAICS" sheetId="23" r:id="rId5"/>
    <sheet name="Glance" sheetId="21" r:id="rId6"/>
    <sheet name="PMI" sheetId="4" r:id="rId7"/>
    <sheet name="NewOrders" sheetId="5" r:id="rId8"/>
    <sheet name="Production" sheetId="6" r:id="rId9"/>
    <sheet name="Employment" sheetId="7" r:id="rId10"/>
    <sheet name="Deliveries" sheetId="8" r:id="rId11"/>
    <sheet name="Inventories" sheetId="9" r:id="rId12"/>
    <sheet name="Prices" sheetId="10" r:id="rId13"/>
    <sheet name="OrderBacklog" sheetId="11" r:id="rId14"/>
    <sheet name="Exports" sheetId="12" r:id="rId15"/>
    <sheet name="Imports" sheetId="13" r:id="rId16"/>
    <sheet name="ISMvsSP500" sheetId="18" r:id="rId17"/>
    <sheet name="ISMvsGDP" sheetId="19" r:id="rId18"/>
    <sheet name="U.S. GDP" sheetId="17" r:id="rId19"/>
  </sheets>
  <externalReferences>
    <externalReference r:id="rId20"/>
  </externalReferences>
  <definedNames>
    <definedName name="_xlnm._FilterDatabase" localSheetId="17" hidden="1">ISMvsGDP!$A$1:$C$918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8" i="2"/>
  <c r="O19" i="2"/>
  <c r="O20" i="2"/>
  <c r="O21" i="2"/>
  <c r="O22" i="2"/>
  <c r="O23" i="2"/>
  <c r="O24" i="2"/>
  <c r="O25" i="2"/>
  <c r="O26" i="2"/>
  <c r="O27" i="2"/>
  <c r="O16" i="2"/>
  <c r="N28" i="2"/>
  <c r="G18" i="19"/>
  <c r="H7" i="19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7" i="17"/>
  <c r="E8" i="17"/>
  <c r="E9" i="17"/>
  <c r="E10" i="17"/>
  <c r="E11" i="17"/>
  <c r="E6" i="17"/>
  <c r="C2" i="19"/>
  <c r="D919" i="4"/>
  <c r="C919" i="4"/>
  <c r="B919" i="4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2" i="18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" i="17"/>
  <c r="B918" i="19"/>
  <c r="B917" i="19"/>
  <c r="B916" i="19"/>
  <c r="B915" i="19"/>
  <c r="B914" i="19"/>
  <c r="B913" i="19"/>
  <c r="B912" i="19"/>
  <c r="B911" i="19"/>
  <c r="B910" i="19"/>
  <c r="B909" i="19"/>
  <c r="B908" i="19"/>
  <c r="B907" i="19"/>
  <c r="B906" i="19"/>
  <c r="B905" i="19"/>
  <c r="B904" i="19"/>
  <c r="B903" i="19"/>
  <c r="B902" i="19"/>
  <c r="B901" i="19"/>
  <c r="B900" i="19"/>
  <c r="B899" i="19"/>
  <c r="B898" i="19"/>
  <c r="B897" i="19"/>
  <c r="B896" i="19"/>
  <c r="B895" i="19"/>
  <c r="B894" i="19"/>
  <c r="B893" i="19"/>
  <c r="B892" i="19"/>
  <c r="B891" i="19"/>
  <c r="B890" i="19"/>
  <c r="B889" i="19"/>
  <c r="B888" i="19"/>
  <c r="B887" i="19"/>
  <c r="B886" i="19"/>
  <c r="B885" i="19"/>
  <c r="B884" i="19"/>
  <c r="B883" i="19"/>
  <c r="B882" i="19"/>
  <c r="B881" i="19"/>
  <c r="B880" i="19"/>
  <c r="B879" i="19"/>
  <c r="B878" i="19"/>
  <c r="B877" i="19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14" i="18"/>
  <c r="H6" i="19" l="1"/>
  <c r="H17" i="19"/>
  <c r="H16" i="19"/>
  <c r="H15" i="19"/>
  <c r="H14" i="19"/>
  <c r="H13" i="19"/>
  <c r="H10" i="19"/>
  <c r="H12" i="19"/>
  <c r="H11" i="19"/>
  <c r="H9" i="19"/>
  <c r="H8" i="19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14" i="4"/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85" i="13"/>
  <c r="F2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14" i="13"/>
  <c r="E3" i="13"/>
  <c r="E4" i="13"/>
  <c r="E5" i="13"/>
  <c r="E6" i="13"/>
  <c r="E7" i="13"/>
  <c r="E8" i="13"/>
  <c r="E9" i="13"/>
  <c r="E10" i="13"/>
  <c r="E11" i="13"/>
  <c r="E12" i="13"/>
  <c r="E13" i="13"/>
  <c r="E2" i="13"/>
  <c r="A378" i="13"/>
  <c r="B378" i="13"/>
  <c r="D378" i="13" s="1"/>
  <c r="A379" i="13"/>
  <c r="B379" i="13"/>
  <c r="D379" i="13" s="1"/>
  <c r="A380" i="13"/>
  <c r="B380" i="13"/>
  <c r="D380" i="13" s="1"/>
  <c r="A381" i="13"/>
  <c r="B381" i="13"/>
  <c r="D381" i="13" s="1"/>
  <c r="A382" i="13"/>
  <c r="B382" i="13"/>
  <c r="D382" i="13" s="1"/>
  <c r="A383" i="13"/>
  <c r="B383" i="13"/>
  <c r="D383" i="13" s="1"/>
  <c r="A384" i="13"/>
  <c r="B384" i="13"/>
  <c r="D384" i="13" s="1"/>
  <c r="A385" i="13"/>
  <c r="B385" i="13"/>
  <c r="D385" i="13" s="1"/>
  <c r="A386" i="13"/>
  <c r="B386" i="13"/>
  <c r="A387" i="13"/>
  <c r="B387" i="13"/>
  <c r="D387" i="13" s="1"/>
  <c r="A388" i="13"/>
  <c r="B388" i="13"/>
  <c r="D388" i="13" s="1"/>
  <c r="A389" i="13"/>
  <c r="B389" i="13"/>
  <c r="D389" i="13" s="1"/>
  <c r="A390" i="13"/>
  <c r="B390" i="13"/>
  <c r="A391" i="13"/>
  <c r="B391" i="13"/>
  <c r="D391" i="13" s="1"/>
  <c r="A392" i="13"/>
  <c r="B392" i="13"/>
  <c r="A393" i="13"/>
  <c r="B393" i="13"/>
  <c r="D393" i="13" s="1"/>
  <c r="A394" i="13"/>
  <c r="B394" i="13"/>
  <c r="D394" i="13" s="1"/>
  <c r="A395" i="13"/>
  <c r="B395" i="13"/>
  <c r="D395" i="13" s="1"/>
  <c r="A396" i="13"/>
  <c r="B396" i="13"/>
  <c r="D396" i="13" s="1"/>
  <c r="A397" i="13"/>
  <c r="F397" i="13" s="1"/>
  <c r="B397" i="13"/>
  <c r="D397" i="13" s="1"/>
  <c r="A398" i="13"/>
  <c r="B398" i="13"/>
  <c r="D398" i="13" s="1"/>
  <c r="A399" i="13"/>
  <c r="B399" i="13"/>
  <c r="D399" i="13" s="1"/>
  <c r="A400" i="13"/>
  <c r="B400" i="13"/>
  <c r="D400" i="13" s="1"/>
  <c r="A401" i="13"/>
  <c r="B401" i="13"/>
  <c r="D401" i="13" s="1"/>
  <c r="A402" i="13"/>
  <c r="B402" i="13"/>
  <c r="D402" i="13" s="1"/>
  <c r="A403" i="13"/>
  <c r="B403" i="13"/>
  <c r="D403" i="13" s="1"/>
  <c r="A404" i="13"/>
  <c r="B404" i="13"/>
  <c r="D404" i="13" s="1"/>
  <c r="A405" i="13"/>
  <c r="B405" i="13"/>
  <c r="D405" i="13" s="1"/>
  <c r="A406" i="13"/>
  <c r="B406" i="13"/>
  <c r="D406" i="13" s="1"/>
  <c r="A407" i="13"/>
  <c r="B407" i="13"/>
  <c r="D407" i="13" s="1"/>
  <c r="A408" i="13"/>
  <c r="B408" i="13"/>
  <c r="D408" i="13" s="1"/>
  <c r="A409" i="13"/>
  <c r="B409" i="13"/>
  <c r="D409" i="13" s="1"/>
  <c r="A410" i="13"/>
  <c r="B410" i="13"/>
  <c r="D410" i="13" s="1"/>
  <c r="A411" i="13"/>
  <c r="B411" i="13"/>
  <c r="D411" i="13" s="1"/>
  <c r="A412" i="13"/>
  <c r="B412" i="13"/>
  <c r="D412" i="13" s="1"/>
  <c r="A413" i="13"/>
  <c r="B413" i="13"/>
  <c r="D413" i="13" s="1"/>
  <c r="A414" i="13"/>
  <c r="B414" i="13"/>
  <c r="D414" i="13" s="1"/>
  <c r="A415" i="13"/>
  <c r="B415" i="13"/>
  <c r="D415" i="13" s="1"/>
  <c r="A416" i="13"/>
  <c r="B416" i="13"/>
  <c r="D416" i="13" s="1"/>
  <c r="B377" i="13"/>
  <c r="D377" i="13" s="1"/>
  <c r="A377" i="13"/>
  <c r="C378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B399" i="12"/>
  <c r="B400" i="12"/>
  <c r="D400" i="12" s="1"/>
  <c r="B401" i="12"/>
  <c r="D401" i="12" s="1"/>
  <c r="B402" i="12"/>
  <c r="D402" i="12" s="1"/>
  <c r="B403" i="12"/>
  <c r="B404" i="12"/>
  <c r="D404" i="12" s="1"/>
  <c r="B405" i="12"/>
  <c r="D405" i="12" s="1"/>
  <c r="B406" i="12"/>
  <c r="B407" i="12"/>
  <c r="D407" i="12" s="1"/>
  <c r="B408" i="12"/>
  <c r="B409" i="12"/>
  <c r="B410" i="12"/>
  <c r="B411" i="12"/>
  <c r="B412" i="12"/>
  <c r="D412" i="12" s="1"/>
  <c r="B413" i="12"/>
  <c r="D413" i="12" s="1"/>
  <c r="B414" i="12"/>
  <c r="D414" i="12" s="1"/>
  <c r="B415" i="12"/>
  <c r="B416" i="12"/>
  <c r="D416" i="12" s="1"/>
  <c r="B417" i="12"/>
  <c r="D417" i="12" s="1"/>
  <c r="B418" i="12"/>
  <c r="B419" i="12"/>
  <c r="D419" i="12" s="1"/>
  <c r="B420" i="12"/>
  <c r="B421" i="12"/>
  <c r="B422" i="12"/>
  <c r="B423" i="12"/>
  <c r="B424" i="12"/>
  <c r="D424" i="12" s="1"/>
  <c r="B425" i="12"/>
  <c r="D425" i="12" s="1"/>
  <c r="B426" i="12"/>
  <c r="D426" i="12" s="1"/>
  <c r="B427" i="12"/>
  <c r="B428" i="12"/>
  <c r="D428" i="12" s="1"/>
  <c r="B429" i="12"/>
  <c r="D429" i="12" s="1"/>
  <c r="B430" i="12"/>
  <c r="B431" i="12"/>
  <c r="D431" i="12" s="1"/>
  <c r="B432" i="12"/>
  <c r="B433" i="12"/>
  <c r="B434" i="12"/>
  <c r="B435" i="12"/>
  <c r="B436" i="12"/>
  <c r="D436" i="12" s="1"/>
  <c r="B437" i="12"/>
  <c r="D437" i="12" s="1"/>
  <c r="B398" i="12"/>
  <c r="C418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41" i="11"/>
  <c r="C343" i="11"/>
  <c r="C365" i="11"/>
  <c r="C367" i="11"/>
  <c r="C377" i="11"/>
  <c r="C3" i="11"/>
  <c r="B339" i="11"/>
  <c r="B340" i="11"/>
  <c r="C340" i="11" s="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C352" i="11" s="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C364" i="11" s="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C376" i="11" s="1"/>
  <c r="B377" i="11"/>
  <c r="B338" i="11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C906" i="9" s="1"/>
  <c r="B907" i="9"/>
  <c r="B908" i="9"/>
  <c r="B909" i="9"/>
  <c r="B910" i="9"/>
  <c r="B911" i="9"/>
  <c r="B912" i="9"/>
  <c r="B913" i="9"/>
  <c r="B914" i="9"/>
  <c r="C914" i="9" s="1"/>
  <c r="B915" i="9"/>
  <c r="B916" i="9"/>
  <c r="B917" i="9"/>
  <c r="B878" i="9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878" i="8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878" i="7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878" i="6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B879" i="5"/>
  <c r="C879" i="5" s="1"/>
  <c r="B880" i="5"/>
  <c r="B881" i="5"/>
  <c r="C881" i="5" s="1"/>
  <c r="B882" i="5"/>
  <c r="B883" i="5"/>
  <c r="B884" i="5"/>
  <c r="B885" i="5"/>
  <c r="B886" i="5"/>
  <c r="B887" i="5"/>
  <c r="B888" i="5"/>
  <c r="B889" i="5"/>
  <c r="B890" i="5"/>
  <c r="B891" i="5"/>
  <c r="B892" i="5"/>
  <c r="C892" i="5" s="1"/>
  <c r="B893" i="5"/>
  <c r="C894" i="5" s="1"/>
  <c r="B894" i="5"/>
  <c r="B895" i="5"/>
  <c r="B896" i="5"/>
  <c r="B897" i="5"/>
  <c r="B898" i="5"/>
  <c r="C898" i="5" s="1"/>
  <c r="B899" i="5"/>
  <c r="B900" i="5"/>
  <c r="B901" i="5"/>
  <c r="B902" i="5"/>
  <c r="B903" i="5"/>
  <c r="B904" i="5"/>
  <c r="C904" i="5" s="1"/>
  <c r="B905" i="5"/>
  <c r="B906" i="5"/>
  <c r="B907" i="5"/>
  <c r="B908" i="5"/>
  <c r="B909" i="5"/>
  <c r="B910" i="5"/>
  <c r="C910" i="5" s="1"/>
  <c r="B911" i="5"/>
  <c r="B912" i="5"/>
  <c r="B913" i="5"/>
  <c r="B914" i="5"/>
  <c r="B915" i="5"/>
  <c r="B916" i="5"/>
  <c r="B917" i="5"/>
  <c r="B878" i="5"/>
  <c r="C878" i="5" s="1"/>
  <c r="C915" i="5"/>
  <c r="C909" i="5"/>
  <c r="C903" i="5"/>
  <c r="C897" i="5"/>
  <c r="C886" i="5"/>
  <c r="C885" i="5"/>
  <c r="C883" i="4"/>
  <c r="C895" i="4"/>
  <c r="C877" i="4"/>
  <c r="B878" i="4"/>
  <c r="B879" i="4"/>
  <c r="B880" i="4"/>
  <c r="B881" i="4"/>
  <c r="B882" i="4"/>
  <c r="C882" i="4" s="1"/>
  <c r="B883" i="4"/>
  <c r="B884" i="4"/>
  <c r="B885" i="4"/>
  <c r="B886" i="4"/>
  <c r="C886" i="4" s="1"/>
  <c r="B887" i="4"/>
  <c r="B888" i="4"/>
  <c r="B889" i="4"/>
  <c r="B890" i="4"/>
  <c r="B891" i="4"/>
  <c r="B892" i="4"/>
  <c r="B893" i="4"/>
  <c r="C893" i="4" s="1"/>
  <c r="B894" i="4"/>
  <c r="C894" i="4" s="1"/>
  <c r="B895" i="4"/>
  <c r="B896" i="4"/>
  <c r="C896" i="4" s="1"/>
  <c r="B897" i="4"/>
  <c r="B898" i="4"/>
  <c r="C898" i="4" s="1"/>
  <c r="B899" i="4"/>
  <c r="B900" i="4"/>
  <c r="B901" i="4"/>
  <c r="C901" i="4" s="1"/>
  <c r="B902" i="4"/>
  <c r="B903" i="4"/>
  <c r="B904" i="4"/>
  <c r="B905" i="4"/>
  <c r="C905" i="4" s="1"/>
  <c r="B906" i="4"/>
  <c r="C906" i="4" s="1"/>
  <c r="B907" i="4"/>
  <c r="B908" i="4"/>
  <c r="C908" i="4" s="1"/>
  <c r="B909" i="4"/>
  <c r="B910" i="4"/>
  <c r="C910" i="4" s="1"/>
  <c r="B911" i="4"/>
  <c r="B912" i="4"/>
  <c r="B913" i="4"/>
  <c r="B914" i="4"/>
  <c r="B915" i="4"/>
  <c r="B916" i="4"/>
  <c r="B917" i="4"/>
  <c r="C917" i="4" s="1"/>
  <c r="B918" i="4"/>
  <c r="C918" i="4" s="1"/>
  <c r="B877" i="4"/>
  <c r="F376" i="13" s="1"/>
  <c r="F396" i="13" l="1"/>
  <c r="F408" i="13"/>
  <c r="F384" i="13"/>
  <c r="C377" i="13"/>
  <c r="C386" i="13"/>
  <c r="D386" i="13"/>
  <c r="C392" i="13"/>
  <c r="D392" i="13"/>
  <c r="C391" i="13"/>
  <c r="D390" i="13"/>
  <c r="E413" i="13"/>
  <c r="D434" i="12"/>
  <c r="E412" i="13"/>
  <c r="D433" i="12"/>
  <c r="E400" i="13"/>
  <c r="D421" i="12"/>
  <c r="E388" i="13"/>
  <c r="D409" i="12"/>
  <c r="E411" i="13"/>
  <c r="D432" i="12"/>
  <c r="E399" i="13"/>
  <c r="D420" i="12"/>
  <c r="E387" i="13"/>
  <c r="D408" i="12"/>
  <c r="E401" i="13"/>
  <c r="D422" i="12"/>
  <c r="E409" i="13"/>
  <c r="D430" i="12"/>
  <c r="E397" i="13"/>
  <c r="D418" i="12"/>
  <c r="E385" i="13"/>
  <c r="D406" i="12"/>
  <c r="E406" i="13"/>
  <c r="D427" i="12"/>
  <c r="E394" i="13"/>
  <c r="D415" i="12"/>
  <c r="E382" i="13"/>
  <c r="D403" i="12"/>
  <c r="E389" i="13"/>
  <c r="D410" i="12"/>
  <c r="E377" i="13"/>
  <c r="D398" i="12"/>
  <c r="E414" i="13"/>
  <c r="D435" i="12"/>
  <c r="E402" i="13"/>
  <c r="D423" i="12"/>
  <c r="C412" i="12"/>
  <c r="D411" i="12"/>
  <c r="E378" i="13"/>
  <c r="D399" i="12"/>
  <c r="C385" i="13"/>
  <c r="C358" i="11"/>
  <c r="C356" i="11"/>
  <c r="F413" i="13"/>
  <c r="F407" i="13"/>
  <c r="F401" i="13"/>
  <c r="F395" i="13"/>
  <c r="F389" i="13"/>
  <c r="F383" i="13"/>
  <c r="C890" i="5"/>
  <c r="C902" i="5"/>
  <c r="C355" i="11"/>
  <c r="C387" i="13"/>
  <c r="C891" i="5"/>
  <c r="C353" i="11"/>
  <c r="F412" i="13"/>
  <c r="F406" i="13"/>
  <c r="F400" i="13"/>
  <c r="F394" i="13"/>
  <c r="F388" i="13"/>
  <c r="F382" i="13"/>
  <c r="C880" i="5"/>
  <c r="C907" i="5"/>
  <c r="C896" i="5"/>
  <c r="C884" i="5"/>
  <c r="C346" i="11"/>
  <c r="E408" i="13"/>
  <c r="E396" i="13"/>
  <c r="E384" i="13"/>
  <c r="F377" i="13"/>
  <c r="C393" i="13"/>
  <c r="C381" i="13"/>
  <c r="F409" i="13"/>
  <c r="C375" i="11"/>
  <c r="C363" i="11"/>
  <c r="C351" i="11"/>
  <c r="C339" i="11"/>
  <c r="C344" i="11"/>
  <c r="C416" i="12"/>
  <c r="C893" i="5"/>
  <c r="C905" i="5"/>
  <c r="F416" i="13"/>
  <c r="F410" i="13"/>
  <c r="F404" i="13"/>
  <c r="F398" i="13"/>
  <c r="F392" i="13"/>
  <c r="F386" i="13"/>
  <c r="F380" i="13"/>
  <c r="C882" i="5"/>
  <c r="C370" i="11"/>
  <c r="C380" i="13"/>
  <c r="C397" i="13"/>
  <c r="C379" i="13"/>
  <c r="C907" i="4"/>
  <c r="C371" i="11"/>
  <c r="C359" i="11"/>
  <c r="C347" i="11"/>
  <c r="C368" i="11"/>
  <c r="E415" i="13"/>
  <c r="E403" i="13"/>
  <c r="E391" i="13"/>
  <c r="E379" i="13"/>
  <c r="F415" i="13"/>
  <c r="F403" i="13"/>
  <c r="F391" i="13"/>
  <c r="F379" i="13"/>
  <c r="C916" i="4"/>
  <c r="C904" i="4"/>
  <c r="C892" i="4"/>
  <c r="C880" i="4"/>
  <c r="C374" i="11"/>
  <c r="C362" i="11"/>
  <c r="C350" i="11"/>
  <c r="C338" i="11"/>
  <c r="C915" i="4"/>
  <c r="C903" i="4"/>
  <c r="C891" i="4"/>
  <c r="C879" i="4"/>
  <c r="C908" i="5"/>
  <c r="C373" i="11"/>
  <c r="C361" i="11"/>
  <c r="C349" i="11"/>
  <c r="E410" i="13"/>
  <c r="E398" i="13"/>
  <c r="E386" i="13"/>
  <c r="F405" i="13"/>
  <c r="F393" i="13"/>
  <c r="F381" i="13"/>
  <c r="E390" i="13"/>
  <c r="C914" i="4"/>
  <c r="C902" i="4"/>
  <c r="C890" i="4"/>
  <c r="C878" i="4"/>
  <c r="C894" i="9"/>
  <c r="C372" i="11"/>
  <c r="C360" i="11"/>
  <c r="C348" i="11"/>
  <c r="C913" i="4"/>
  <c r="C889" i="4"/>
  <c r="C414" i="12"/>
  <c r="C895" i="5"/>
  <c r="C912" i="4"/>
  <c r="C900" i="4"/>
  <c r="C888" i="4"/>
  <c r="E407" i="13"/>
  <c r="E395" i="13"/>
  <c r="E383" i="13"/>
  <c r="F414" i="13"/>
  <c r="F402" i="13"/>
  <c r="F390" i="13"/>
  <c r="F378" i="13"/>
  <c r="C911" i="4"/>
  <c r="C899" i="4"/>
  <c r="C887" i="4"/>
  <c r="C883" i="5"/>
  <c r="C914" i="5"/>
  <c r="C882" i="9"/>
  <c r="C369" i="11"/>
  <c r="C357" i="11"/>
  <c r="C345" i="11"/>
  <c r="C896" i="10"/>
  <c r="E405" i="13"/>
  <c r="E393" i="13"/>
  <c r="E381" i="13"/>
  <c r="C909" i="4"/>
  <c r="C897" i="4"/>
  <c r="C885" i="4"/>
  <c r="E416" i="13"/>
  <c r="E404" i="13"/>
  <c r="E392" i="13"/>
  <c r="E380" i="13"/>
  <c r="F411" i="13"/>
  <c r="F399" i="13"/>
  <c r="F387" i="13"/>
  <c r="C884" i="4"/>
  <c r="C366" i="11"/>
  <c r="C354" i="11"/>
  <c r="C342" i="11"/>
  <c r="C906" i="5"/>
  <c r="C881" i="4"/>
  <c r="C383" i="13"/>
  <c r="C395" i="13"/>
  <c r="C384" i="13"/>
  <c r="C390" i="13"/>
  <c r="C396" i="13"/>
  <c r="C389" i="13"/>
  <c r="C382" i="13"/>
  <c r="C388" i="13"/>
  <c r="C394" i="13"/>
  <c r="C398" i="13"/>
  <c r="C402" i="13"/>
  <c r="C406" i="13"/>
  <c r="C410" i="13"/>
  <c r="C414" i="13"/>
  <c r="C399" i="13"/>
  <c r="C403" i="13"/>
  <c r="C407" i="13"/>
  <c r="C411" i="13"/>
  <c r="C415" i="13"/>
  <c r="C400" i="13"/>
  <c r="C404" i="13"/>
  <c r="C408" i="13"/>
  <c r="C412" i="13"/>
  <c r="C416" i="13"/>
  <c r="C401" i="13"/>
  <c r="C405" i="13"/>
  <c r="C409" i="13"/>
  <c r="C413" i="13"/>
  <c r="C434" i="12"/>
  <c r="C430" i="12"/>
  <c r="C398" i="12"/>
  <c r="C402" i="12"/>
  <c r="C406" i="12"/>
  <c r="C410" i="12"/>
  <c r="C422" i="12"/>
  <c r="C426" i="12"/>
  <c r="C399" i="12"/>
  <c r="C403" i="12"/>
  <c r="C407" i="12"/>
  <c r="C411" i="12"/>
  <c r="C415" i="12"/>
  <c r="C419" i="12"/>
  <c r="C423" i="12"/>
  <c r="C427" i="12"/>
  <c r="C431" i="12"/>
  <c r="C435" i="12"/>
  <c r="C400" i="12"/>
  <c r="C404" i="12"/>
  <c r="C408" i="12"/>
  <c r="C420" i="12"/>
  <c r="C424" i="12"/>
  <c r="C428" i="12"/>
  <c r="C432" i="12"/>
  <c r="C436" i="12"/>
  <c r="C401" i="12"/>
  <c r="C405" i="12"/>
  <c r="C409" i="12"/>
  <c r="C413" i="12"/>
  <c r="C417" i="12"/>
  <c r="C421" i="12"/>
  <c r="C425" i="12"/>
  <c r="C429" i="12"/>
  <c r="C433" i="12"/>
  <c r="C437" i="12"/>
  <c r="C878" i="10"/>
  <c r="C882" i="10"/>
  <c r="C886" i="10"/>
  <c r="C890" i="10"/>
  <c r="C894" i="10"/>
  <c r="C898" i="10"/>
  <c r="C902" i="10"/>
  <c r="C906" i="10"/>
  <c r="C910" i="10"/>
  <c r="C914" i="10"/>
  <c r="C879" i="10"/>
  <c r="C883" i="10"/>
  <c r="C887" i="10"/>
  <c r="C891" i="10"/>
  <c r="C895" i="10"/>
  <c r="C899" i="10"/>
  <c r="C903" i="10"/>
  <c r="C907" i="10"/>
  <c r="C911" i="10"/>
  <c r="C915" i="10"/>
  <c r="C880" i="10"/>
  <c r="C884" i="10"/>
  <c r="C888" i="10"/>
  <c r="C892" i="10"/>
  <c r="C900" i="10"/>
  <c r="C904" i="10"/>
  <c r="C908" i="10"/>
  <c r="C912" i="10"/>
  <c r="C916" i="10"/>
  <c r="C881" i="10"/>
  <c r="C885" i="10"/>
  <c r="C889" i="10"/>
  <c r="C893" i="10"/>
  <c r="C897" i="10"/>
  <c r="C901" i="10"/>
  <c r="C905" i="10"/>
  <c r="C909" i="10"/>
  <c r="C913" i="10"/>
  <c r="C917" i="10"/>
  <c r="C886" i="9"/>
  <c r="C898" i="9"/>
  <c r="C890" i="9"/>
  <c r="C910" i="9"/>
  <c r="C879" i="6"/>
  <c r="C883" i="6"/>
  <c r="C887" i="6"/>
  <c r="C891" i="6"/>
  <c r="C895" i="6"/>
  <c r="C899" i="6"/>
  <c r="C903" i="6"/>
  <c r="C907" i="6"/>
  <c r="C911" i="6"/>
  <c r="C915" i="6"/>
  <c r="C880" i="6"/>
  <c r="C884" i="6"/>
  <c r="C888" i="6"/>
  <c r="C892" i="6"/>
  <c r="C896" i="6"/>
  <c r="C900" i="6"/>
  <c r="C904" i="6"/>
  <c r="C908" i="6"/>
  <c r="C912" i="6"/>
  <c r="C916" i="6"/>
  <c r="C877" i="6"/>
  <c r="C881" i="6"/>
  <c r="C885" i="6"/>
  <c r="C889" i="6"/>
  <c r="C893" i="6"/>
  <c r="C897" i="6"/>
  <c r="C901" i="6"/>
  <c r="C905" i="6"/>
  <c r="C909" i="6"/>
  <c r="C913" i="6"/>
  <c r="C917" i="6"/>
  <c r="C878" i="6"/>
  <c r="C882" i="6"/>
  <c r="C886" i="6"/>
  <c r="C890" i="6"/>
  <c r="C894" i="6"/>
  <c r="C898" i="6"/>
  <c r="C902" i="6"/>
  <c r="C906" i="6"/>
  <c r="C910" i="6"/>
  <c r="C914" i="6"/>
  <c r="C878" i="9"/>
  <c r="C902" i="9"/>
  <c r="C879" i="9"/>
  <c r="C883" i="9"/>
  <c r="C887" i="9"/>
  <c r="C891" i="9"/>
  <c r="C895" i="9"/>
  <c r="C899" i="9"/>
  <c r="C903" i="9"/>
  <c r="C907" i="9"/>
  <c r="C911" i="9"/>
  <c r="C915" i="9"/>
  <c r="C880" i="9"/>
  <c r="C884" i="9"/>
  <c r="C888" i="9"/>
  <c r="C892" i="9"/>
  <c r="C896" i="9"/>
  <c r="C900" i="9"/>
  <c r="C904" i="9"/>
  <c r="C908" i="9"/>
  <c r="C912" i="9"/>
  <c r="C916" i="9"/>
  <c r="C881" i="9"/>
  <c r="C885" i="9"/>
  <c r="C889" i="9"/>
  <c r="C893" i="9"/>
  <c r="C897" i="9"/>
  <c r="C901" i="9"/>
  <c r="C905" i="9"/>
  <c r="C909" i="9"/>
  <c r="C913" i="9"/>
  <c r="C917" i="9"/>
  <c r="C878" i="8"/>
  <c r="C882" i="8"/>
  <c r="C886" i="8"/>
  <c r="C890" i="8"/>
  <c r="C894" i="8"/>
  <c r="C898" i="8"/>
  <c r="C902" i="8"/>
  <c r="C906" i="8"/>
  <c r="C910" i="8"/>
  <c r="C914" i="8"/>
  <c r="C879" i="8"/>
  <c r="C883" i="8"/>
  <c r="C887" i="8"/>
  <c r="C891" i="8"/>
  <c r="C895" i="8"/>
  <c r="C899" i="8"/>
  <c r="C903" i="8"/>
  <c r="C907" i="8"/>
  <c r="C911" i="8"/>
  <c r="C915" i="8"/>
  <c r="C880" i="8"/>
  <c r="C884" i="8"/>
  <c r="C888" i="8"/>
  <c r="C892" i="8"/>
  <c r="C896" i="8"/>
  <c r="C900" i="8"/>
  <c r="C904" i="8"/>
  <c r="C908" i="8"/>
  <c r="C912" i="8"/>
  <c r="C916" i="8"/>
  <c r="C881" i="8"/>
  <c r="C885" i="8"/>
  <c r="C889" i="8"/>
  <c r="C893" i="8"/>
  <c r="C897" i="8"/>
  <c r="C901" i="8"/>
  <c r="C905" i="8"/>
  <c r="C909" i="8"/>
  <c r="C913" i="8"/>
  <c r="C917" i="8"/>
  <c r="C878" i="7"/>
  <c r="C882" i="7"/>
  <c r="C886" i="7"/>
  <c r="C890" i="7"/>
  <c r="C894" i="7"/>
  <c r="C898" i="7"/>
  <c r="C902" i="7"/>
  <c r="C906" i="7"/>
  <c r="C910" i="7"/>
  <c r="C914" i="7"/>
  <c r="C879" i="7"/>
  <c r="C883" i="7"/>
  <c r="C887" i="7"/>
  <c r="C891" i="7"/>
  <c r="C895" i="7"/>
  <c r="C899" i="7"/>
  <c r="C903" i="7"/>
  <c r="C907" i="7"/>
  <c r="C911" i="7"/>
  <c r="C915" i="7"/>
  <c r="C880" i="7"/>
  <c r="C884" i="7"/>
  <c r="C888" i="7"/>
  <c r="C892" i="7"/>
  <c r="C896" i="7"/>
  <c r="C900" i="7"/>
  <c r="C904" i="7"/>
  <c r="C908" i="7"/>
  <c r="C912" i="7"/>
  <c r="C916" i="7"/>
  <c r="C881" i="7"/>
  <c r="C885" i="7"/>
  <c r="C889" i="7"/>
  <c r="C893" i="7"/>
  <c r="C897" i="7"/>
  <c r="C901" i="7"/>
  <c r="C905" i="7"/>
  <c r="C909" i="7"/>
  <c r="C913" i="7"/>
  <c r="C917" i="7"/>
  <c r="C887" i="5"/>
  <c r="C899" i="5"/>
  <c r="C911" i="5"/>
  <c r="C888" i="5"/>
  <c r="C900" i="5"/>
  <c r="C912" i="5"/>
  <c r="C889" i="5"/>
  <c r="C901" i="5"/>
  <c r="C913" i="5"/>
  <c r="C916" i="5"/>
  <c r="C917" i="5"/>
</calcChain>
</file>

<file path=xl/sharedStrings.xml><?xml version="1.0" encoding="utf-8"?>
<sst xmlns="http://schemas.openxmlformats.org/spreadsheetml/2006/main" count="1024" uniqueCount="111">
  <si>
    <t>PMI</t>
  </si>
  <si>
    <t>New Orders</t>
  </si>
  <si>
    <t>Production</t>
  </si>
  <si>
    <t>Employment</t>
  </si>
  <si>
    <t>Deliveries</t>
  </si>
  <si>
    <t>Inventories</t>
  </si>
  <si>
    <t>Prices</t>
  </si>
  <si>
    <t>Ord Backlog</t>
  </si>
  <si>
    <t>Exports</t>
  </si>
  <si>
    <t>Imports</t>
  </si>
  <si>
    <t>ISM Manufacturing</t>
  </si>
  <si>
    <t>Apparel, Leather &amp; Allied Products</t>
  </si>
  <si>
    <t>Growth</t>
  </si>
  <si>
    <t>Contraction</t>
  </si>
  <si>
    <t>Furniture &amp; Related Products</t>
  </si>
  <si>
    <t>Wood Products</t>
  </si>
  <si>
    <t>Fabricated Metal Products</t>
  </si>
  <si>
    <t>Machinery</t>
  </si>
  <si>
    <t>Computer &amp; Electronic Products</t>
  </si>
  <si>
    <t>Transportation Equipment</t>
  </si>
  <si>
    <t>Plastics &amp; Rubber Products</t>
  </si>
  <si>
    <t>Paper Products</t>
  </si>
  <si>
    <t>Neutral</t>
  </si>
  <si>
    <t>Chemical Products</t>
  </si>
  <si>
    <t>Petroleum &amp; Coal Products</t>
  </si>
  <si>
    <t>Primary Metals</t>
  </si>
  <si>
    <t>Textile Mills</t>
  </si>
  <si>
    <t>Electrical Equipment, Appliances &amp; Components</t>
  </si>
  <si>
    <t>Food, Beverage &amp; Tobacco Products</t>
  </si>
  <si>
    <t>Miscellaneous Manufacturing</t>
  </si>
  <si>
    <t>Nonmetallic Mineral Products</t>
  </si>
  <si>
    <t>Printing &amp; Related Support Activities</t>
  </si>
  <si>
    <t>NEW ORDERS</t>
  </si>
  <si>
    <t>PRODUCTION</t>
  </si>
  <si>
    <t>EMPLOYMENT</t>
  </si>
  <si>
    <t>DELIVERIES</t>
  </si>
  <si>
    <t>INVENTORIES</t>
  </si>
  <si>
    <t>CUSTOMER INVENTORIES</t>
  </si>
  <si>
    <t>Sector</t>
  </si>
  <si>
    <t>Date</t>
  </si>
  <si>
    <t/>
  </si>
  <si>
    <t>ISM Manufacturing Index</t>
  </si>
  <si>
    <t>Change</t>
  </si>
  <si>
    <t>Order Backlog</t>
  </si>
  <si>
    <t>Exports - Imports</t>
  </si>
  <si>
    <t>ISM PMI</t>
  </si>
  <si>
    <t>Custom Inv.</t>
  </si>
  <si>
    <t>Change MoM</t>
  </si>
  <si>
    <t xml:space="preserve">Change YoY </t>
  </si>
  <si>
    <t>U.S. Real GDP</t>
  </si>
  <si>
    <t>GDP Growth QoQ %</t>
  </si>
  <si>
    <t>GDP Growth QoQ - Annualised</t>
  </si>
  <si>
    <t>S&amp;P 500</t>
  </si>
  <si>
    <t>S&amp;P500 y/y %</t>
  </si>
  <si>
    <t>GDP q/q Annualised %</t>
  </si>
  <si>
    <t>The ISM Manufacturing Report on Business</t>
  </si>
  <si>
    <t>Surveys</t>
  </si>
  <si>
    <t>Weight</t>
  </si>
  <si>
    <t>Survey Design</t>
  </si>
  <si>
    <t>Included in the Diffusion Index:</t>
  </si>
  <si>
    <t>Not Included in the Diffusion Index:</t>
  </si>
  <si>
    <t>News Orders</t>
  </si>
  <si>
    <t>Reflects the levels of New Orders from customers of the manufacturing businesses</t>
  </si>
  <si>
    <t>Measures the rate and direction of change, if any, in the level of Production at the manufacturing businesses</t>
  </si>
  <si>
    <t>Supplier Deliv.</t>
  </si>
  <si>
    <t>Reports the rate of increase or decrease in the level of Employment at the Manufacturing businesses</t>
  </si>
  <si>
    <t>Reveals if deliveries from suppliers are faster or slower at the manufacturing businesses</t>
  </si>
  <si>
    <t>Reflects the inreases and / or decreases in Inventory Levels at the manufacturing businesses</t>
  </si>
  <si>
    <t>Customer Inv.</t>
  </si>
  <si>
    <t>Measures the level of invetories the organization's customers have</t>
  </si>
  <si>
    <t>Reports twhether businesses are paying more or less for products/services</t>
  </si>
  <si>
    <t>Backlog of Ord.</t>
  </si>
  <si>
    <t>Measures the amount of backlog of orders, whether growing or declining</t>
  </si>
  <si>
    <t>Reports on the level of orders, requests for services, and other activities to be provided outside of the U.S.</t>
  </si>
  <si>
    <t>Measures the rate of change in materials imported</t>
  </si>
  <si>
    <t>https://www.ismworld.org/supply-management-news-and-reports/reports/ism-report-on-business/pmi/june/</t>
  </si>
  <si>
    <t>ISM</t>
  </si>
  <si>
    <t>Occurrences</t>
  </si>
  <si>
    <t>% Occu.</t>
  </si>
  <si>
    <t>GDP Growth YoY %</t>
  </si>
  <si>
    <t>GDP QoQ % Annualised</t>
  </si>
  <si>
    <t>Below 40</t>
  </si>
  <si>
    <t>40 - 42</t>
  </si>
  <si>
    <t>42 - 44</t>
  </si>
  <si>
    <t>44 - 46</t>
  </si>
  <si>
    <t>46 - 48</t>
  </si>
  <si>
    <t>48 - 50</t>
  </si>
  <si>
    <t>50 - 52</t>
  </si>
  <si>
    <t>52 - 54</t>
  </si>
  <si>
    <t>54 - 56</t>
  </si>
  <si>
    <t>56 - 58</t>
  </si>
  <si>
    <t>58 - 60</t>
  </si>
  <si>
    <t>Above 60</t>
  </si>
  <si>
    <t>1948 - 2019</t>
  </si>
  <si>
    <t xml:space="preserve">GDP YoY % </t>
  </si>
  <si>
    <t>GDP QoQ % Annualised, 3mo</t>
  </si>
  <si>
    <t>GDP QoQ % Annualised, 6mo</t>
  </si>
  <si>
    <t>ISM vs GDP / 1948 - 2019</t>
  </si>
  <si>
    <t>Manufacturing Business Survey Committee responses are divided into 18 NAICS code categories</t>
  </si>
  <si>
    <t>315/316</t>
  </si>
  <si>
    <t>Printing &amp; Related Support Activities; Petroleum &amp; Coal Products; Primary Metals; Furniture &amp; Related Products; Paper Products; Chemical Products; Miscellaneous Manufacturing; and Nonmetallic Mineral Products</t>
  </si>
  <si>
    <t>“High volume of customer orders.”</t>
  </si>
  <si>
    <t>“Customers continue to cut orders with short notice, causing a ripple effect throughout lower-tier suppliers.”</t>
  </si>
  <si>
    <t>“Consumer demand and inventories are no longer stable at retail and food service establishments.”</t>
  </si>
  <si>
    <t>“While orders are still steady, inventory from the previous month is enough to satisfy current- and near-term commitments.”</t>
  </si>
  <si>
    <t>“Customers ordering more to create buffer stocks (in case of) future shortages.”</t>
  </si>
  <si>
    <t>“Order levels in two of our main divisions are indicating weak demand, and now we must work to reduce inventory levels.”</t>
  </si>
  <si>
    <t>“Sales backlog is decreasing. We have furloughed a portion of our workforce as a result.”</t>
  </si>
  <si>
    <t>“The level of production is lower due to decreased demand for products.”</t>
  </si>
  <si>
    <t>“Elevated financing costs have dampened demand for residential investment. We have reduced inventories of production components.”</t>
  </si>
  <si>
    <t>“Orders have increased slightly due to seasonal restocking.”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</si>
</sst>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sz val="8"/>
      <color rgb="FF444444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6"/>
      <color rgb="FF1E2629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6" fillId="0" borderId="0" applyFont="0" applyFill="0" applyBorder="0" applyAlignment="0" applyProtection="0"/>
    <xf numFmtId="0" fontId="3" fillId="0" borderId="0"/>
    <xf numFmtId="0" fontId="19" fillId="0" borderId="0" applyNumberFormat="0" applyFill="0" applyBorder="0" applyAlignment="0" applyProtection="0"/>
  </cellStyleXfs>
  <cellXfs count="153">
    <xf numFmtId="0" fontId="0" fillId="0" borderId="0" xfId="0"/>
    <xf numFmtId="0" fontId="0" fillId="2" borderId="0" xfId="0" applyFill="1" applyAlignment="1">
      <alignment horizontal="center" vertical="center"/>
    </xf>
    <xf numFmtId="17" fontId="9" fillId="2" borderId="7" xfId="0" applyNumberFormat="1" applyFont="1" applyFill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7" xfId="3" applyNumberFormat="1" applyFont="1" applyBorder="1" applyAlignment="1">
      <alignment horizontal="center" vertical="center"/>
    </xf>
    <xf numFmtId="17" fontId="9" fillId="2" borderId="7" xfId="3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10" fillId="4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0" fillId="2" borderId="0" xfId="0" applyFill="1"/>
    <xf numFmtId="0" fontId="4" fillId="2" borderId="0" xfId="1" applyFont="1" applyFill="1"/>
    <xf numFmtId="164" fontId="2" fillId="5" borderId="9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9" fontId="5" fillId="2" borderId="7" xfId="2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7" xfId="2" applyNumberFormat="1" applyFont="1" applyFill="1" applyBorder="1" applyAlignment="1">
      <alignment horizontal="center" vertical="center"/>
    </xf>
    <xf numFmtId="0" fontId="0" fillId="6" borderId="0" xfId="0" applyFill="1"/>
    <xf numFmtId="14" fontId="0" fillId="6" borderId="0" xfId="0" applyNumberFormat="1" applyFill="1"/>
    <xf numFmtId="0" fontId="7" fillId="3" borderId="0" xfId="0" applyFont="1" applyFill="1"/>
    <xf numFmtId="14" fontId="8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0" xfId="0" applyFont="1" applyFill="1"/>
    <xf numFmtId="14" fontId="5" fillId="6" borderId="0" xfId="0" applyNumberFormat="1" applyFont="1" applyFill="1"/>
    <xf numFmtId="0" fontId="8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vertical="center"/>
    </xf>
    <xf numFmtId="17" fontId="11" fillId="6" borderId="8" xfId="0" applyNumberFormat="1" applyFont="1" applyFill="1" applyBorder="1" applyAlignment="1">
      <alignment horizontal="center" vertical="center"/>
    </xf>
    <xf numFmtId="17" fontId="11" fillId="6" borderId="14" xfId="0" applyNumberFormat="1" applyFont="1" applyFill="1" applyBorder="1" applyAlignment="1">
      <alignment horizontal="center" vertical="center"/>
    </xf>
    <xf numFmtId="17" fontId="11" fillId="6" borderId="8" xfId="1" applyNumberFormat="1" applyFont="1" applyFill="1" applyBorder="1" applyAlignment="1">
      <alignment horizontal="center" vertical="center"/>
    </xf>
    <xf numFmtId="0" fontId="2" fillId="6" borderId="6" xfId="0" applyFont="1" applyFill="1" applyBorder="1"/>
    <xf numFmtId="0" fontId="1" fillId="0" borderId="7" xfId="1" applyFont="1" applyBorder="1"/>
    <xf numFmtId="0" fontId="1" fillId="7" borderId="7" xfId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5" xfId="0" applyFont="1" applyFill="1" applyBorder="1"/>
    <xf numFmtId="0" fontId="2" fillId="6" borderId="10" xfId="0" applyFont="1" applyFill="1" applyBorder="1"/>
    <xf numFmtId="0" fontId="3" fillId="2" borderId="0" xfId="1" applyFill="1"/>
    <xf numFmtId="0" fontId="2" fillId="2" borderId="0" xfId="0" applyFont="1" applyFill="1"/>
    <xf numFmtId="17" fontId="11" fillId="6" borderId="9" xfId="0" applyNumberFormat="1" applyFont="1" applyFill="1" applyBorder="1" applyAlignment="1">
      <alignment horizontal="center" vertical="center"/>
    </xf>
    <xf numFmtId="17" fontId="11" fillId="6" borderId="13" xfId="0" applyNumberFormat="1" applyFont="1" applyFill="1" applyBorder="1" applyAlignment="1">
      <alignment horizontal="center" vertical="center"/>
    </xf>
    <xf numFmtId="17" fontId="11" fillId="6" borderId="6" xfId="0" applyNumberFormat="1" applyFont="1" applyFill="1" applyBorder="1" applyAlignment="1">
      <alignment horizontal="center" vertical="center"/>
    </xf>
    <xf numFmtId="17" fontId="11" fillId="6" borderId="4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" fontId="9" fillId="2" borderId="0" xfId="0" applyNumberFormat="1" applyFont="1" applyFill="1" applyBorder="1" applyAlignment="1">
      <alignment horizontal="center" vertical="center"/>
    </xf>
    <xf numFmtId="17" fontId="9" fillId="2" borderId="0" xfId="3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4" fontId="0" fillId="2" borderId="7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/>
    </xf>
    <xf numFmtId="14" fontId="9" fillId="2" borderId="7" xfId="0" applyNumberFormat="1" applyFont="1" applyFill="1" applyBorder="1" applyAlignment="1">
      <alignment horizontal="center"/>
    </xf>
    <xf numFmtId="0" fontId="0" fillId="2" borderId="7" xfId="0" applyFill="1" applyBorder="1"/>
    <xf numFmtId="14" fontId="4" fillId="2" borderId="7" xfId="0" applyNumberFormat="1" applyFont="1" applyFill="1" applyBorder="1" applyAlignment="1">
      <alignment horizontal="center"/>
    </xf>
    <xf numFmtId="4" fontId="7" fillId="3" borderId="0" xfId="0" applyNumberFormat="1" applyFont="1" applyFill="1" applyAlignment="1">
      <alignment horizontal="center" vertical="center" wrapText="1"/>
    </xf>
    <xf numFmtId="4" fontId="0" fillId="2" borderId="7" xfId="0" applyNumberForma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10" fontId="0" fillId="2" borderId="7" xfId="2" applyNumberFormat="1" applyFont="1" applyFill="1" applyBorder="1" applyAlignment="1">
      <alignment horizontal="center" vertical="center"/>
    </xf>
    <xf numFmtId="165" fontId="0" fillId="2" borderId="7" xfId="2" applyNumberFormat="1" applyFont="1" applyFill="1" applyBorder="1" applyAlignment="1">
      <alignment horizontal="center"/>
    </xf>
    <xf numFmtId="165" fontId="7" fillId="3" borderId="0" xfId="0" applyNumberFormat="1" applyFont="1" applyFill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0" fontId="5" fillId="2" borderId="7" xfId="2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vertical="center"/>
    </xf>
    <xf numFmtId="0" fontId="0" fillId="2" borderId="15" xfId="0" applyFill="1" applyBorder="1"/>
    <xf numFmtId="0" fontId="0" fillId="2" borderId="0" xfId="0" applyFill="1" applyBorder="1"/>
    <xf numFmtId="0" fontId="16" fillId="8" borderId="17" xfId="0" applyFont="1" applyFill="1" applyBorder="1"/>
    <xf numFmtId="0" fontId="16" fillId="8" borderId="18" xfId="0" applyFont="1" applyFill="1" applyBorder="1"/>
    <xf numFmtId="0" fontId="16" fillId="8" borderId="19" xfId="0" applyFont="1" applyFill="1" applyBorder="1"/>
    <xf numFmtId="9" fontId="0" fillId="2" borderId="16" xfId="0" applyNumberFormat="1" applyFill="1" applyBorder="1"/>
    <xf numFmtId="0" fontId="0" fillId="2" borderId="20" xfId="0" applyFill="1" applyBorder="1"/>
    <xf numFmtId="0" fontId="0" fillId="2" borderId="21" xfId="0" applyFill="1" applyBorder="1"/>
    <xf numFmtId="9" fontId="0" fillId="2" borderId="22" xfId="0" applyNumberFormat="1" applyFill="1" applyBorder="1"/>
    <xf numFmtId="0" fontId="16" fillId="2" borderId="0" xfId="0" applyFont="1" applyFill="1"/>
    <xf numFmtId="0" fontId="0" fillId="2" borderId="0" xfId="0" applyFill="1" applyAlignment="1">
      <alignment horizontal="left" indent="2"/>
    </xf>
    <xf numFmtId="0" fontId="16" fillId="2" borderId="0" xfId="0" applyFont="1" applyFill="1" applyBorder="1"/>
    <xf numFmtId="0" fontId="0" fillId="2" borderId="0" xfId="0" applyFill="1" applyBorder="1" applyAlignment="1">
      <alignment horizontal="left" indent="2"/>
    </xf>
    <xf numFmtId="0" fontId="16" fillId="2" borderId="12" xfId="0" applyFont="1" applyFill="1" applyBorder="1"/>
    <xf numFmtId="0" fontId="0" fillId="2" borderId="12" xfId="0" applyFill="1" applyBorder="1" applyAlignment="1">
      <alignment horizontal="left" indent="2"/>
    </xf>
    <xf numFmtId="0" fontId="0" fillId="2" borderId="12" xfId="0" applyFill="1" applyBorder="1"/>
    <xf numFmtId="0" fontId="18" fillId="2" borderId="12" xfId="0" applyFont="1" applyFill="1" applyBorder="1"/>
    <xf numFmtId="0" fontId="0" fillId="2" borderId="23" xfId="0" applyFill="1" applyBorder="1"/>
    <xf numFmtId="0" fontId="16" fillId="2" borderId="12" xfId="0" applyFont="1" applyFill="1" applyBorder="1" applyAlignment="1">
      <alignment horizontal="left" indent="2"/>
    </xf>
    <xf numFmtId="0" fontId="16" fillId="2" borderId="23" xfId="0" applyFont="1" applyFill="1" applyBorder="1" applyAlignment="1">
      <alignment horizontal="left" indent="2"/>
    </xf>
    <xf numFmtId="0" fontId="19" fillId="2" borderId="0" xfId="4" applyFill="1"/>
    <xf numFmtId="165" fontId="0" fillId="2" borderId="0" xfId="2" applyNumberFormat="1" applyFont="1" applyFill="1" applyAlignment="1">
      <alignment horizontal="center" vertical="center"/>
    </xf>
    <xf numFmtId="9" fontId="0" fillId="2" borderId="0" xfId="2" applyNumberFormat="1" applyFont="1" applyFill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7" fillId="11" borderId="12" xfId="0" applyNumberFormat="1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65" fontId="7" fillId="11" borderId="11" xfId="0" applyNumberFormat="1" applyFont="1" applyFill="1" applyBorder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/>
    </xf>
    <xf numFmtId="9" fontId="5" fillId="2" borderId="0" xfId="2" applyNumberFormat="1" applyFont="1" applyFill="1" applyAlignment="1">
      <alignment horizontal="center" vertical="center"/>
    </xf>
    <xf numFmtId="165" fontId="5" fillId="2" borderId="0" xfId="2" applyNumberFormat="1" applyFont="1" applyFill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65" fontId="5" fillId="2" borderId="2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1" fillId="0" borderId="0" xfId="0" applyFont="1"/>
    <xf numFmtId="0" fontId="3" fillId="2" borderId="0" xfId="1" applyFill="1" applyAlignment="1">
      <alignment horizontal="right"/>
    </xf>
    <xf numFmtId="17" fontId="11" fillId="6" borderId="14" xfId="1" applyNumberFormat="1" applyFont="1" applyFill="1" applyBorder="1" applyAlignment="1">
      <alignment horizontal="right" vertical="center"/>
    </xf>
    <xf numFmtId="0" fontId="1" fillId="7" borderId="7" xfId="1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4" fillId="2" borderId="0" xfId="0" applyFont="1" applyFill="1" applyAlignment="1">
      <alignment horizontal="left" wrapText="1"/>
    </xf>
    <xf numFmtId="0" fontId="1" fillId="2" borderId="12" xfId="0" applyFont="1" applyFill="1" applyBorder="1" applyAlignment="1">
      <alignment wrapText="1"/>
    </xf>
    <xf numFmtId="0" fontId="2" fillId="2" borderId="12" xfId="0" applyFont="1" applyFill="1" applyBorder="1"/>
    <xf numFmtId="0" fontId="14" fillId="2" borderId="12" xfId="0" applyFont="1" applyFill="1" applyBorder="1" applyAlignment="1">
      <alignment horizontal="left" wrapText="1"/>
    </xf>
    <xf numFmtId="0" fontId="11" fillId="2" borderId="11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wrapText="1" indent="1"/>
    </xf>
    <xf numFmtId="0" fontId="11" fillId="2" borderId="12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horizontal="left" indent="1"/>
    </xf>
    <xf numFmtId="17" fontId="22" fillId="10" borderId="12" xfId="0" applyNumberFormat="1" applyFont="1" applyFill="1" applyBorder="1" applyAlignment="1">
      <alignment horizontal="left" vertical="center" indent="1"/>
    </xf>
    <xf numFmtId="0" fontId="22" fillId="10" borderId="12" xfId="0" applyFont="1" applyFill="1" applyBorder="1" applyAlignment="1">
      <alignment horizontal="left" vertical="center" indent="2"/>
    </xf>
    <xf numFmtId="0" fontId="15" fillId="10" borderId="12" xfId="0" applyFont="1" applyFill="1" applyBorder="1" applyAlignment="1">
      <alignment horizontal="left" vertical="center" indent="2"/>
    </xf>
    <xf numFmtId="17" fontId="1" fillId="2" borderId="0" xfId="0" applyNumberFormat="1" applyFont="1" applyFill="1" applyAlignment="1">
      <alignment horizontal="left" vertical="center" indent="1"/>
    </xf>
    <xf numFmtId="17" fontId="1" fillId="2" borderId="12" xfId="0" applyNumberFormat="1" applyFont="1" applyFill="1" applyBorder="1" applyAlignment="1">
      <alignment horizontal="left" vertical="center" indent="1"/>
    </xf>
    <xf numFmtId="17" fontId="2" fillId="2" borderId="0" xfId="0" applyNumberFormat="1" applyFont="1" applyFill="1" applyAlignment="1">
      <alignment horizontal="left" indent="1"/>
    </xf>
    <xf numFmtId="17" fontId="1" fillId="2" borderId="11" xfId="0" applyNumberFormat="1" applyFont="1" applyFill="1" applyBorder="1" applyAlignment="1">
      <alignment horizontal="left" vertical="center" indent="1"/>
    </xf>
    <xf numFmtId="0" fontId="1" fillId="2" borderId="0" xfId="0" applyFont="1" applyFill="1" applyAlignment="1">
      <alignment vertical="center" wrapText="1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5" fontId="20" fillId="3" borderId="11" xfId="0" applyNumberFormat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/>
    </xf>
    <xf numFmtId="165" fontId="20" fillId="3" borderId="12" xfId="0" applyNumberFormat="1" applyFont="1" applyFill="1" applyBorder="1" applyAlignment="1">
      <alignment horizontal="center" vertical="center" wrapText="1"/>
    </xf>
  </cellXfs>
  <cellStyles count="5">
    <cellStyle name="Lien hypertexte" xfId="4" builtinId="8"/>
    <cellStyle name="Normal" xfId="0" builtinId="0"/>
    <cellStyle name="Normal 3" xfId="1" xr:uid="{82249B0A-383F-403E-8362-9B8238095BA1}"/>
    <cellStyle name="Normal 4" xfId="3" xr:uid="{95130841-2A12-46FA-AB77-92B3667A49DE}"/>
    <cellStyle name="Pourcentage" xfId="2" builtinId="5"/>
  </cellStyles>
  <dxfs count="7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PMI!$A$2:$A$919</c:f>
              <c:numCache>
                <c:formatCode>m/d/yyyy</c:formatCode>
                <c:ptCount val="91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  <c:pt idx="917">
                  <c:v>45444</c:v>
                </c:pt>
              </c:numCache>
            </c:numRef>
          </c:cat>
          <c:val>
            <c:numRef>
              <c:f>PMI!$B$2:$B$919</c:f>
              <c:numCache>
                <c:formatCode>General</c:formatCode>
                <c:ptCount val="918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  <c:pt idx="917">
                  <c:v>48.5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93-4878-BA6F-E3499688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Exports: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Exports!$B$1</c:f>
              <c:strCache>
                <c:ptCount val="1"/>
                <c:pt idx="0">
                  <c:v>Exports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Exports!$A$2:$A$438</c:f>
              <c:numCache>
                <c:formatCode>m/d/yyyy</c:formatCode>
                <c:ptCount val="437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  <c:pt idx="345">
                  <c:v>42644</c:v>
                </c:pt>
                <c:pt idx="346">
                  <c:v>42675</c:v>
                </c:pt>
                <c:pt idx="347">
                  <c:v>42705</c:v>
                </c:pt>
                <c:pt idx="348">
                  <c:v>42736</c:v>
                </c:pt>
                <c:pt idx="349">
                  <c:v>42767</c:v>
                </c:pt>
                <c:pt idx="350">
                  <c:v>42795</c:v>
                </c:pt>
                <c:pt idx="351">
                  <c:v>42826</c:v>
                </c:pt>
                <c:pt idx="352">
                  <c:v>42856</c:v>
                </c:pt>
                <c:pt idx="353">
                  <c:v>42887</c:v>
                </c:pt>
                <c:pt idx="354">
                  <c:v>42917</c:v>
                </c:pt>
                <c:pt idx="355">
                  <c:v>42948</c:v>
                </c:pt>
                <c:pt idx="356">
                  <c:v>42979</c:v>
                </c:pt>
                <c:pt idx="357">
                  <c:v>43009</c:v>
                </c:pt>
                <c:pt idx="358">
                  <c:v>43040</c:v>
                </c:pt>
                <c:pt idx="359">
                  <c:v>43070</c:v>
                </c:pt>
                <c:pt idx="360">
                  <c:v>43101</c:v>
                </c:pt>
                <c:pt idx="361">
                  <c:v>43132</c:v>
                </c:pt>
                <c:pt idx="362">
                  <c:v>43160</c:v>
                </c:pt>
                <c:pt idx="363">
                  <c:v>43191</c:v>
                </c:pt>
                <c:pt idx="364">
                  <c:v>43221</c:v>
                </c:pt>
                <c:pt idx="365">
                  <c:v>43252</c:v>
                </c:pt>
                <c:pt idx="366">
                  <c:v>43282</c:v>
                </c:pt>
                <c:pt idx="367">
                  <c:v>43313</c:v>
                </c:pt>
                <c:pt idx="368">
                  <c:v>43344</c:v>
                </c:pt>
                <c:pt idx="369">
                  <c:v>43374</c:v>
                </c:pt>
                <c:pt idx="370">
                  <c:v>43405</c:v>
                </c:pt>
                <c:pt idx="371">
                  <c:v>43435</c:v>
                </c:pt>
                <c:pt idx="372">
                  <c:v>43466</c:v>
                </c:pt>
                <c:pt idx="373">
                  <c:v>43497</c:v>
                </c:pt>
                <c:pt idx="374">
                  <c:v>43525</c:v>
                </c:pt>
                <c:pt idx="375">
                  <c:v>43556</c:v>
                </c:pt>
                <c:pt idx="376">
                  <c:v>43586</c:v>
                </c:pt>
                <c:pt idx="377">
                  <c:v>43617</c:v>
                </c:pt>
                <c:pt idx="378">
                  <c:v>43647</c:v>
                </c:pt>
                <c:pt idx="379">
                  <c:v>43678</c:v>
                </c:pt>
                <c:pt idx="380">
                  <c:v>43709</c:v>
                </c:pt>
                <c:pt idx="381">
                  <c:v>43739</c:v>
                </c:pt>
                <c:pt idx="382">
                  <c:v>43770</c:v>
                </c:pt>
                <c:pt idx="383">
                  <c:v>43800</c:v>
                </c:pt>
                <c:pt idx="384">
                  <c:v>43831</c:v>
                </c:pt>
                <c:pt idx="385">
                  <c:v>43862</c:v>
                </c:pt>
                <c:pt idx="386">
                  <c:v>43891</c:v>
                </c:pt>
                <c:pt idx="387">
                  <c:v>43922</c:v>
                </c:pt>
                <c:pt idx="388">
                  <c:v>43952</c:v>
                </c:pt>
                <c:pt idx="389">
                  <c:v>43983</c:v>
                </c:pt>
                <c:pt idx="390">
                  <c:v>44013</c:v>
                </c:pt>
                <c:pt idx="391">
                  <c:v>44044</c:v>
                </c:pt>
                <c:pt idx="392">
                  <c:v>44075</c:v>
                </c:pt>
                <c:pt idx="393">
                  <c:v>44105</c:v>
                </c:pt>
                <c:pt idx="394">
                  <c:v>44136</c:v>
                </c:pt>
                <c:pt idx="395">
                  <c:v>44166</c:v>
                </c:pt>
                <c:pt idx="396">
                  <c:v>44197</c:v>
                </c:pt>
                <c:pt idx="397">
                  <c:v>44228</c:v>
                </c:pt>
                <c:pt idx="398">
                  <c:v>44256</c:v>
                </c:pt>
                <c:pt idx="399">
                  <c:v>44287</c:v>
                </c:pt>
                <c:pt idx="400">
                  <c:v>44317</c:v>
                </c:pt>
                <c:pt idx="401">
                  <c:v>44348</c:v>
                </c:pt>
                <c:pt idx="402">
                  <c:v>44378</c:v>
                </c:pt>
                <c:pt idx="403">
                  <c:v>44409</c:v>
                </c:pt>
                <c:pt idx="404">
                  <c:v>44440</c:v>
                </c:pt>
                <c:pt idx="405">
                  <c:v>44470</c:v>
                </c:pt>
                <c:pt idx="406">
                  <c:v>44501</c:v>
                </c:pt>
                <c:pt idx="407">
                  <c:v>44531</c:v>
                </c:pt>
                <c:pt idx="408">
                  <c:v>44562</c:v>
                </c:pt>
                <c:pt idx="409">
                  <c:v>44593</c:v>
                </c:pt>
                <c:pt idx="410">
                  <c:v>44621</c:v>
                </c:pt>
                <c:pt idx="411">
                  <c:v>44652</c:v>
                </c:pt>
                <c:pt idx="412">
                  <c:v>44682</c:v>
                </c:pt>
                <c:pt idx="413">
                  <c:v>44713</c:v>
                </c:pt>
                <c:pt idx="414">
                  <c:v>44743</c:v>
                </c:pt>
                <c:pt idx="415">
                  <c:v>44774</c:v>
                </c:pt>
                <c:pt idx="416">
                  <c:v>44805</c:v>
                </c:pt>
                <c:pt idx="417">
                  <c:v>44835</c:v>
                </c:pt>
                <c:pt idx="418">
                  <c:v>44866</c:v>
                </c:pt>
                <c:pt idx="419">
                  <c:v>44896</c:v>
                </c:pt>
                <c:pt idx="420">
                  <c:v>44927</c:v>
                </c:pt>
                <c:pt idx="421">
                  <c:v>44958</c:v>
                </c:pt>
                <c:pt idx="422">
                  <c:v>44986</c:v>
                </c:pt>
                <c:pt idx="423">
                  <c:v>45017</c:v>
                </c:pt>
                <c:pt idx="424">
                  <c:v>45047</c:v>
                </c:pt>
                <c:pt idx="425">
                  <c:v>45078</c:v>
                </c:pt>
                <c:pt idx="426">
                  <c:v>45108</c:v>
                </c:pt>
                <c:pt idx="427">
                  <c:v>45139</c:v>
                </c:pt>
                <c:pt idx="428">
                  <c:v>45170</c:v>
                </c:pt>
                <c:pt idx="429">
                  <c:v>45200</c:v>
                </c:pt>
                <c:pt idx="430">
                  <c:v>45231</c:v>
                </c:pt>
                <c:pt idx="431">
                  <c:v>45261</c:v>
                </c:pt>
                <c:pt idx="432">
                  <c:v>45292</c:v>
                </c:pt>
                <c:pt idx="433">
                  <c:v>45323</c:v>
                </c:pt>
                <c:pt idx="434">
                  <c:v>45352</c:v>
                </c:pt>
                <c:pt idx="435">
                  <c:v>45383</c:v>
                </c:pt>
                <c:pt idx="436">
                  <c:v>45413</c:v>
                </c:pt>
              </c:numCache>
            </c:numRef>
          </c:cat>
          <c:val>
            <c:numRef>
              <c:f>Exports!$B$2:$B$438</c:f>
              <c:numCache>
                <c:formatCode>General</c:formatCode>
                <c:ptCount val="437"/>
                <c:pt idx="0">
                  <c:v>66</c:v>
                </c:pt>
                <c:pt idx="1">
                  <c:v>65.7</c:v>
                </c:pt>
                <c:pt idx="2">
                  <c:v>64.5</c:v>
                </c:pt>
                <c:pt idx="3">
                  <c:v>64</c:v>
                </c:pt>
                <c:pt idx="4">
                  <c:v>65.5</c:v>
                </c:pt>
                <c:pt idx="5">
                  <c:v>66</c:v>
                </c:pt>
                <c:pt idx="6">
                  <c:v>67.5</c:v>
                </c:pt>
                <c:pt idx="7">
                  <c:v>59.9</c:v>
                </c:pt>
                <c:pt idx="8">
                  <c:v>61.7</c:v>
                </c:pt>
                <c:pt idx="9">
                  <c:v>60.8</c:v>
                </c:pt>
                <c:pt idx="10">
                  <c:v>58.1</c:v>
                </c:pt>
                <c:pt idx="11">
                  <c:v>64.3</c:v>
                </c:pt>
                <c:pt idx="12">
                  <c:v>60.1</c:v>
                </c:pt>
                <c:pt idx="13">
                  <c:v>60</c:v>
                </c:pt>
                <c:pt idx="14">
                  <c:v>52.8</c:v>
                </c:pt>
                <c:pt idx="15">
                  <c:v>58.4</c:v>
                </c:pt>
                <c:pt idx="16">
                  <c:v>60.9</c:v>
                </c:pt>
                <c:pt idx="17">
                  <c:v>53.3</c:v>
                </c:pt>
                <c:pt idx="18">
                  <c:v>56.1</c:v>
                </c:pt>
                <c:pt idx="19">
                  <c:v>57.8</c:v>
                </c:pt>
                <c:pt idx="20">
                  <c:v>61.7</c:v>
                </c:pt>
                <c:pt idx="21">
                  <c:v>57.2</c:v>
                </c:pt>
                <c:pt idx="22">
                  <c:v>56.6</c:v>
                </c:pt>
                <c:pt idx="23">
                  <c:v>54.9</c:v>
                </c:pt>
                <c:pt idx="24">
                  <c:v>54.3</c:v>
                </c:pt>
                <c:pt idx="25">
                  <c:v>54.7</c:v>
                </c:pt>
                <c:pt idx="26">
                  <c:v>56.3</c:v>
                </c:pt>
                <c:pt idx="27">
                  <c:v>57.5</c:v>
                </c:pt>
                <c:pt idx="28">
                  <c:v>54.3</c:v>
                </c:pt>
                <c:pt idx="29">
                  <c:v>56</c:v>
                </c:pt>
                <c:pt idx="30">
                  <c:v>57.2</c:v>
                </c:pt>
                <c:pt idx="31">
                  <c:v>54.6</c:v>
                </c:pt>
                <c:pt idx="32">
                  <c:v>54.7</c:v>
                </c:pt>
                <c:pt idx="33">
                  <c:v>51.5</c:v>
                </c:pt>
                <c:pt idx="34">
                  <c:v>55.5</c:v>
                </c:pt>
                <c:pt idx="35">
                  <c:v>56.5</c:v>
                </c:pt>
                <c:pt idx="36">
                  <c:v>55.9</c:v>
                </c:pt>
                <c:pt idx="37">
                  <c:v>53.3</c:v>
                </c:pt>
                <c:pt idx="38">
                  <c:v>55.9</c:v>
                </c:pt>
                <c:pt idx="39">
                  <c:v>53.9</c:v>
                </c:pt>
                <c:pt idx="40">
                  <c:v>53.2</c:v>
                </c:pt>
                <c:pt idx="41">
                  <c:v>54.8</c:v>
                </c:pt>
                <c:pt idx="42">
                  <c:v>52.8</c:v>
                </c:pt>
                <c:pt idx="43">
                  <c:v>56.5</c:v>
                </c:pt>
                <c:pt idx="44">
                  <c:v>53.8</c:v>
                </c:pt>
                <c:pt idx="45">
                  <c:v>55.7</c:v>
                </c:pt>
                <c:pt idx="46">
                  <c:v>55.2</c:v>
                </c:pt>
                <c:pt idx="47">
                  <c:v>53.6</c:v>
                </c:pt>
                <c:pt idx="48">
                  <c:v>51.9</c:v>
                </c:pt>
                <c:pt idx="49">
                  <c:v>54.7</c:v>
                </c:pt>
                <c:pt idx="50">
                  <c:v>54.7</c:v>
                </c:pt>
                <c:pt idx="51">
                  <c:v>53.4</c:v>
                </c:pt>
                <c:pt idx="52">
                  <c:v>56.2</c:v>
                </c:pt>
                <c:pt idx="53">
                  <c:v>53.1</c:v>
                </c:pt>
                <c:pt idx="54">
                  <c:v>55.2</c:v>
                </c:pt>
                <c:pt idx="55">
                  <c:v>53.3</c:v>
                </c:pt>
                <c:pt idx="56">
                  <c:v>55.8</c:v>
                </c:pt>
                <c:pt idx="57">
                  <c:v>53.8</c:v>
                </c:pt>
                <c:pt idx="58">
                  <c:v>52.9</c:v>
                </c:pt>
                <c:pt idx="59">
                  <c:v>53.1</c:v>
                </c:pt>
                <c:pt idx="60">
                  <c:v>53.4</c:v>
                </c:pt>
                <c:pt idx="61">
                  <c:v>53.2</c:v>
                </c:pt>
                <c:pt idx="62">
                  <c:v>52.3</c:v>
                </c:pt>
                <c:pt idx="63">
                  <c:v>53.5</c:v>
                </c:pt>
                <c:pt idx="64">
                  <c:v>54.2</c:v>
                </c:pt>
                <c:pt idx="65">
                  <c:v>52.4</c:v>
                </c:pt>
                <c:pt idx="66">
                  <c:v>50.1</c:v>
                </c:pt>
                <c:pt idx="67">
                  <c:v>52.6</c:v>
                </c:pt>
                <c:pt idx="68">
                  <c:v>51.7</c:v>
                </c:pt>
                <c:pt idx="69">
                  <c:v>54.1</c:v>
                </c:pt>
                <c:pt idx="70">
                  <c:v>55</c:v>
                </c:pt>
                <c:pt idx="71">
                  <c:v>53.8</c:v>
                </c:pt>
                <c:pt idx="72">
                  <c:v>55.3</c:v>
                </c:pt>
                <c:pt idx="73">
                  <c:v>58.3</c:v>
                </c:pt>
                <c:pt idx="74">
                  <c:v>55.2</c:v>
                </c:pt>
                <c:pt idx="75">
                  <c:v>56.9</c:v>
                </c:pt>
                <c:pt idx="76">
                  <c:v>54.9</c:v>
                </c:pt>
                <c:pt idx="77">
                  <c:v>57.8</c:v>
                </c:pt>
                <c:pt idx="78">
                  <c:v>56.7</c:v>
                </c:pt>
                <c:pt idx="79">
                  <c:v>57.7</c:v>
                </c:pt>
                <c:pt idx="80">
                  <c:v>60</c:v>
                </c:pt>
                <c:pt idx="81">
                  <c:v>58.5</c:v>
                </c:pt>
                <c:pt idx="82">
                  <c:v>56.1</c:v>
                </c:pt>
                <c:pt idx="83">
                  <c:v>58.4</c:v>
                </c:pt>
                <c:pt idx="84">
                  <c:v>59.1</c:v>
                </c:pt>
                <c:pt idx="85">
                  <c:v>58.7</c:v>
                </c:pt>
                <c:pt idx="86">
                  <c:v>56.9</c:v>
                </c:pt>
                <c:pt idx="87">
                  <c:v>55.6</c:v>
                </c:pt>
                <c:pt idx="88">
                  <c:v>56.3</c:v>
                </c:pt>
                <c:pt idx="89">
                  <c:v>56.1</c:v>
                </c:pt>
                <c:pt idx="90">
                  <c:v>56.4</c:v>
                </c:pt>
                <c:pt idx="91">
                  <c:v>53.7</c:v>
                </c:pt>
                <c:pt idx="92">
                  <c:v>52.6</c:v>
                </c:pt>
                <c:pt idx="93">
                  <c:v>52.2</c:v>
                </c:pt>
                <c:pt idx="94">
                  <c:v>54.7</c:v>
                </c:pt>
                <c:pt idx="95">
                  <c:v>56.5</c:v>
                </c:pt>
                <c:pt idx="96">
                  <c:v>50</c:v>
                </c:pt>
                <c:pt idx="97">
                  <c:v>51.3</c:v>
                </c:pt>
                <c:pt idx="98">
                  <c:v>50.8</c:v>
                </c:pt>
                <c:pt idx="99">
                  <c:v>51.4</c:v>
                </c:pt>
                <c:pt idx="100">
                  <c:v>57.2</c:v>
                </c:pt>
                <c:pt idx="101">
                  <c:v>53.1</c:v>
                </c:pt>
                <c:pt idx="102">
                  <c:v>53.2</c:v>
                </c:pt>
                <c:pt idx="103">
                  <c:v>55.3</c:v>
                </c:pt>
                <c:pt idx="104">
                  <c:v>55.1</c:v>
                </c:pt>
                <c:pt idx="105">
                  <c:v>57</c:v>
                </c:pt>
                <c:pt idx="106">
                  <c:v>55.5</c:v>
                </c:pt>
                <c:pt idx="107">
                  <c:v>56.5</c:v>
                </c:pt>
                <c:pt idx="108">
                  <c:v>56.2</c:v>
                </c:pt>
                <c:pt idx="109">
                  <c:v>54.6</c:v>
                </c:pt>
                <c:pt idx="110">
                  <c:v>55.7</c:v>
                </c:pt>
                <c:pt idx="111">
                  <c:v>54.7</c:v>
                </c:pt>
                <c:pt idx="112">
                  <c:v>53.6</c:v>
                </c:pt>
                <c:pt idx="113">
                  <c:v>53.5</c:v>
                </c:pt>
                <c:pt idx="114">
                  <c:v>56.2</c:v>
                </c:pt>
                <c:pt idx="115">
                  <c:v>54.9</c:v>
                </c:pt>
                <c:pt idx="116">
                  <c:v>49.4</c:v>
                </c:pt>
                <c:pt idx="117">
                  <c:v>54.9</c:v>
                </c:pt>
                <c:pt idx="118">
                  <c:v>53.6</c:v>
                </c:pt>
                <c:pt idx="119">
                  <c:v>51.4</c:v>
                </c:pt>
                <c:pt idx="120">
                  <c:v>46.2</c:v>
                </c:pt>
                <c:pt idx="121">
                  <c:v>48.3</c:v>
                </c:pt>
                <c:pt idx="122">
                  <c:v>46.7</c:v>
                </c:pt>
                <c:pt idx="123">
                  <c:v>48.5</c:v>
                </c:pt>
                <c:pt idx="124">
                  <c:v>46.1</c:v>
                </c:pt>
                <c:pt idx="125">
                  <c:v>46.3</c:v>
                </c:pt>
                <c:pt idx="126">
                  <c:v>45.6</c:v>
                </c:pt>
                <c:pt idx="127">
                  <c:v>44</c:v>
                </c:pt>
                <c:pt idx="128">
                  <c:v>44.2</c:v>
                </c:pt>
                <c:pt idx="129">
                  <c:v>44.4</c:v>
                </c:pt>
                <c:pt idx="130">
                  <c:v>43.7</c:v>
                </c:pt>
                <c:pt idx="131">
                  <c:v>46.2</c:v>
                </c:pt>
                <c:pt idx="132">
                  <c:v>50</c:v>
                </c:pt>
                <c:pt idx="133">
                  <c:v>53.3</c:v>
                </c:pt>
                <c:pt idx="134">
                  <c:v>50.1</c:v>
                </c:pt>
                <c:pt idx="135">
                  <c:v>51.1</c:v>
                </c:pt>
                <c:pt idx="136">
                  <c:v>50.9</c:v>
                </c:pt>
                <c:pt idx="137">
                  <c:v>52.4</c:v>
                </c:pt>
                <c:pt idx="138">
                  <c:v>51.1</c:v>
                </c:pt>
                <c:pt idx="139">
                  <c:v>54.4</c:v>
                </c:pt>
                <c:pt idx="140">
                  <c:v>55.8</c:v>
                </c:pt>
                <c:pt idx="141">
                  <c:v>54.9</c:v>
                </c:pt>
                <c:pt idx="142">
                  <c:v>55.8</c:v>
                </c:pt>
                <c:pt idx="143">
                  <c:v>55</c:v>
                </c:pt>
                <c:pt idx="144">
                  <c:v>53.4</c:v>
                </c:pt>
                <c:pt idx="145">
                  <c:v>54.2</c:v>
                </c:pt>
                <c:pt idx="146">
                  <c:v>54.8</c:v>
                </c:pt>
                <c:pt idx="147">
                  <c:v>51.5</c:v>
                </c:pt>
                <c:pt idx="148">
                  <c:v>56.4</c:v>
                </c:pt>
                <c:pt idx="149">
                  <c:v>52.8</c:v>
                </c:pt>
                <c:pt idx="150">
                  <c:v>51.7</c:v>
                </c:pt>
                <c:pt idx="151">
                  <c:v>50.8</c:v>
                </c:pt>
                <c:pt idx="152">
                  <c:v>50.7</c:v>
                </c:pt>
                <c:pt idx="153">
                  <c:v>48.7</c:v>
                </c:pt>
                <c:pt idx="154">
                  <c:v>48.6</c:v>
                </c:pt>
                <c:pt idx="155">
                  <c:v>49.5</c:v>
                </c:pt>
                <c:pt idx="156">
                  <c:v>46.7</c:v>
                </c:pt>
                <c:pt idx="157">
                  <c:v>46.8</c:v>
                </c:pt>
                <c:pt idx="158">
                  <c:v>50.3</c:v>
                </c:pt>
                <c:pt idx="159">
                  <c:v>47.5</c:v>
                </c:pt>
                <c:pt idx="160">
                  <c:v>45.3</c:v>
                </c:pt>
                <c:pt idx="161">
                  <c:v>45.2</c:v>
                </c:pt>
                <c:pt idx="162">
                  <c:v>48.4</c:v>
                </c:pt>
                <c:pt idx="163">
                  <c:v>52</c:v>
                </c:pt>
                <c:pt idx="164">
                  <c:v>46.9</c:v>
                </c:pt>
                <c:pt idx="165">
                  <c:v>44.3</c:v>
                </c:pt>
                <c:pt idx="166">
                  <c:v>50</c:v>
                </c:pt>
                <c:pt idx="167">
                  <c:v>47.6</c:v>
                </c:pt>
                <c:pt idx="168">
                  <c:v>50.1</c:v>
                </c:pt>
                <c:pt idx="169">
                  <c:v>50.7</c:v>
                </c:pt>
                <c:pt idx="170">
                  <c:v>50.6</c:v>
                </c:pt>
                <c:pt idx="171">
                  <c:v>51.9</c:v>
                </c:pt>
                <c:pt idx="172">
                  <c:v>53.3</c:v>
                </c:pt>
                <c:pt idx="173">
                  <c:v>54.1</c:v>
                </c:pt>
                <c:pt idx="174">
                  <c:v>52.2</c:v>
                </c:pt>
                <c:pt idx="175">
                  <c:v>53.4</c:v>
                </c:pt>
                <c:pt idx="176">
                  <c:v>53.8</c:v>
                </c:pt>
                <c:pt idx="177">
                  <c:v>53</c:v>
                </c:pt>
                <c:pt idx="178">
                  <c:v>50</c:v>
                </c:pt>
                <c:pt idx="179">
                  <c:v>52</c:v>
                </c:pt>
                <c:pt idx="180">
                  <c:v>54.4</c:v>
                </c:pt>
                <c:pt idx="181">
                  <c:v>55.2</c:v>
                </c:pt>
                <c:pt idx="182">
                  <c:v>51.3</c:v>
                </c:pt>
                <c:pt idx="183">
                  <c:v>50.8</c:v>
                </c:pt>
                <c:pt idx="184">
                  <c:v>51.7</c:v>
                </c:pt>
                <c:pt idx="185">
                  <c:v>54.6</c:v>
                </c:pt>
                <c:pt idx="186">
                  <c:v>54.4</c:v>
                </c:pt>
                <c:pt idx="187">
                  <c:v>56.4</c:v>
                </c:pt>
                <c:pt idx="188">
                  <c:v>54.5</c:v>
                </c:pt>
                <c:pt idx="189">
                  <c:v>59.5</c:v>
                </c:pt>
                <c:pt idx="190">
                  <c:v>57.1</c:v>
                </c:pt>
                <c:pt idx="191">
                  <c:v>59.3</c:v>
                </c:pt>
                <c:pt idx="192">
                  <c:v>57.2</c:v>
                </c:pt>
                <c:pt idx="193">
                  <c:v>55.1</c:v>
                </c:pt>
                <c:pt idx="194">
                  <c:v>60.2</c:v>
                </c:pt>
                <c:pt idx="195">
                  <c:v>59.9</c:v>
                </c:pt>
                <c:pt idx="196">
                  <c:v>60</c:v>
                </c:pt>
                <c:pt idx="197">
                  <c:v>57.3</c:v>
                </c:pt>
                <c:pt idx="198">
                  <c:v>56.7</c:v>
                </c:pt>
                <c:pt idx="199">
                  <c:v>55.8</c:v>
                </c:pt>
                <c:pt idx="200">
                  <c:v>53.5</c:v>
                </c:pt>
                <c:pt idx="201">
                  <c:v>56.7</c:v>
                </c:pt>
                <c:pt idx="202">
                  <c:v>54.5</c:v>
                </c:pt>
                <c:pt idx="203">
                  <c:v>59.1</c:v>
                </c:pt>
                <c:pt idx="204">
                  <c:v>56.5</c:v>
                </c:pt>
                <c:pt idx="205">
                  <c:v>56.5</c:v>
                </c:pt>
                <c:pt idx="206">
                  <c:v>55.1</c:v>
                </c:pt>
                <c:pt idx="207">
                  <c:v>57</c:v>
                </c:pt>
                <c:pt idx="208">
                  <c:v>55.3</c:v>
                </c:pt>
                <c:pt idx="209">
                  <c:v>51.2</c:v>
                </c:pt>
                <c:pt idx="210">
                  <c:v>55.8</c:v>
                </c:pt>
                <c:pt idx="211">
                  <c:v>54.5</c:v>
                </c:pt>
                <c:pt idx="212">
                  <c:v>57.3</c:v>
                </c:pt>
                <c:pt idx="213">
                  <c:v>55.2</c:v>
                </c:pt>
                <c:pt idx="214">
                  <c:v>57.9</c:v>
                </c:pt>
                <c:pt idx="215">
                  <c:v>54.3</c:v>
                </c:pt>
                <c:pt idx="216">
                  <c:v>58.5</c:v>
                </c:pt>
                <c:pt idx="217">
                  <c:v>57</c:v>
                </c:pt>
                <c:pt idx="218">
                  <c:v>57.3</c:v>
                </c:pt>
                <c:pt idx="219">
                  <c:v>53.4</c:v>
                </c:pt>
                <c:pt idx="220">
                  <c:v>55.7</c:v>
                </c:pt>
                <c:pt idx="221">
                  <c:v>55.4</c:v>
                </c:pt>
                <c:pt idx="222">
                  <c:v>51.9</c:v>
                </c:pt>
                <c:pt idx="223">
                  <c:v>55.7</c:v>
                </c:pt>
                <c:pt idx="224">
                  <c:v>55.3</c:v>
                </c:pt>
                <c:pt idx="225">
                  <c:v>57.8</c:v>
                </c:pt>
                <c:pt idx="226">
                  <c:v>56.9</c:v>
                </c:pt>
                <c:pt idx="227">
                  <c:v>54.3</c:v>
                </c:pt>
                <c:pt idx="228">
                  <c:v>52.5</c:v>
                </c:pt>
                <c:pt idx="229">
                  <c:v>54</c:v>
                </c:pt>
                <c:pt idx="230">
                  <c:v>55.5</c:v>
                </c:pt>
                <c:pt idx="231">
                  <c:v>57</c:v>
                </c:pt>
                <c:pt idx="232">
                  <c:v>59</c:v>
                </c:pt>
                <c:pt idx="233">
                  <c:v>56</c:v>
                </c:pt>
                <c:pt idx="234">
                  <c:v>56.5</c:v>
                </c:pt>
                <c:pt idx="235">
                  <c:v>57</c:v>
                </c:pt>
                <c:pt idx="236">
                  <c:v>54.5</c:v>
                </c:pt>
                <c:pt idx="237">
                  <c:v>57</c:v>
                </c:pt>
                <c:pt idx="238">
                  <c:v>58.5</c:v>
                </c:pt>
                <c:pt idx="239">
                  <c:v>52.5</c:v>
                </c:pt>
                <c:pt idx="240">
                  <c:v>58.5</c:v>
                </c:pt>
                <c:pt idx="241">
                  <c:v>56</c:v>
                </c:pt>
                <c:pt idx="242">
                  <c:v>56.5</c:v>
                </c:pt>
                <c:pt idx="243">
                  <c:v>57.5</c:v>
                </c:pt>
                <c:pt idx="244">
                  <c:v>59.5</c:v>
                </c:pt>
                <c:pt idx="245">
                  <c:v>58.5</c:v>
                </c:pt>
                <c:pt idx="246">
                  <c:v>54</c:v>
                </c:pt>
                <c:pt idx="247">
                  <c:v>57</c:v>
                </c:pt>
                <c:pt idx="248">
                  <c:v>52</c:v>
                </c:pt>
                <c:pt idx="249">
                  <c:v>41</c:v>
                </c:pt>
                <c:pt idx="250">
                  <c:v>41</c:v>
                </c:pt>
                <c:pt idx="251">
                  <c:v>35.5</c:v>
                </c:pt>
                <c:pt idx="252">
                  <c:v>37.5</c:v>
                </c:pt>
                <c:pt idx="253">
                  <c:v>37.5</c:v>
                </c:pt>
                <c:pt idx="254">
                  <c:v>39</c:v>
                </c:pt>
                <c:pt idx="255">
                  <c:v>44</c:v>
                </c:pt>
                <c:pt idx="256">
                  <c:v>48</c:v>
                </c:pt>
                <c:pt idx="257">
                  <c:v>49.5</c:v>
                </c:pt>
                <c:pt idx="258">
                  <c:v>50.5</c:v>
                </c:pt>
                <c:pt idx="259">
                  <c:v>55.5</c:v>
                </c:pt>
                <c:pt idx="260">
                  <c:v>55</c:v>
                </c:pt>
                <c:pt idx="261">
                  <c:v>55.5</c:v>
                </c:pt>
                <c:pt idx="262">
                  <c:v>56</c:v>
                </c:pt>
                <c:pt idx="263">
                  <c:v>54.5</c:v>
                </c:pt>
                <c:pt idx="264">
                  <c:v>58.5</c:v>
                </c:pt>
                <c:pt idx="265">
                  <c:v>56.5</c:v>
                </c:pt>
                <c:pt idx="266">
                  <c:v>61.5</c:v>
                </c:pt>
                <c:pt idx="267">
                  <c:v>61</c:v>
                </c:pt>
                <c:pt idx="268">
                  <c:v>62</c:v>
                </c:pt>
                <c:pt idx="269">
                  <c:v>56</c:v>
                </c:pt>
                <c:pt idx="270">
                  <c:v>56.5</c:v>
                </c:pt>
                <c:pt idx="271">
                  <c:v>55.5</c:v>
                </c:pt>
                <c:pt idx="272">
                  <c:v>54.5</c:v>
                </c:pt>
                <c:pt idx="273">
                  <c:v>60.5</c:v>
                </c:pt>
                <c:pt idx="274">
                  <c:v>57</c:v>
                </c:pt>
                <c:pt idx="275">
                  <c:v>54.5</c:v>
                </c:pt>
                <c:pt idx="276">
                  <c:v>62</c:v>
                </c:pt>
                <c:pt idx="277">
                  <c:v>62.5</c:v>
                </c:pt>
                <c:pt idx="278">
                  <c:v>56</c:v>
                </c:pt>
                <c:pt idx="279">
                  <c:v>62</c:v>
                </c:pt>
                <c:pt idx="280">
                  <c:v>55</c:v>
                </c:pt>
                <c:pt idx="281">
                  <c:v>53.5</c:v>
                </c:pt>
                <c:pt idx="282">
                  <c:v>54</c:v>
                </c:pt>
                <c:pt idx="283">
                  <c:v>50.5</c:v>
                </c:pt>
                <c:pt idx="284">
                  <c:v>53.5</c:v>
                </c:pt>
                <c:pt idx="285">
                  <c:v>50</c:v>
                </c:pt>
                <c:pt idx="286">
                  <c:v>52</c:v>
                </c:pt>
                <c:pt idx="287">
                  <c:v>53</c:v>
                </c:pt>
                <c:pt idx="288">
                  <c:v>55</c:v>
                </c:pt>
                <c:pt idx="289">
                  <c:v>59.5</c:v>
                </c:pt>
                <c:pt idx="290">
                  <c:v>54</c:v>
                </c:pt>
                <c:pt idx="291">
                  <c:v>59</c:v>
                </c:pt>
                <c:pt idx="292">
                  <c:v>53.5</c:v>
                </c:pt>
                <c:pt idx="293">
                  <c:v>47.5</c:v>
                </c:pt>
                <c:pt idx="294">
                  <c:v>46.5</c:v>
                </c:pt>
                <c:pt idx="295">
                  <c:v>47</c:v>
                </c:pt>
                <c:pt idx="296">
                  <c:v>48.5</c:v>
                </c:pt>
                <c:pt idx="297">
                  <c:v>48</c:v>
                </c:pt>
                <c:pt idx="298">
                  <c:v>47</c:v>
                </c:pt>
                <c:pt idx="299">
                  <c:v>51.5</c:v>
                </c:pt>
                <c:pt idx="300">
                  <c:v>50.5</c:v>
                </c:pt>
                <c:pt idx="301">
                  <c:v>53.5</c:v>
                </c:pt>
                <c:pt idx="302">
                  <c:v>56</c:v>
                </c:pt>
                <c:pt idx="303">
                  <c:v>54</c:v>
                </c:pt>
                <c:pt idx="304">
                  <c:v>51</c:v>
                </c:pt>
                <c:pt idx="305">
                  <c:v>54.5</c:v>
                </c:pt>
                <c:pt idx="306">
                  <c:v>53.5</c:v>
                </c:pt>
                <c:pt idx="307">
                  <c:v>55.5</c:v>
                </c:pt>
                <c:pt idx="308">
                  <c:v>52</c:v>
                </c:pt>
                <c:pt idx="309">
                  <c:v>57</c:v>
                </c:pt>
                <c:pt idx="310">
                  <c:v>59.5</c:v>
                </c:pt>
                <c:pt idx="311">
                  <c:v>55</c:v>
                </c:pt>
                <c:pt idx="312">
                  <c:v>54.5</c:v>
                </c:pt>
                <c:pt idx="313">
                  <c:v>53.5</c:v>
                </c:pt>
                <c:pt idx="314">
                  <c:v>55.5</c:v>
                </c:pt>
                <c:pt idx="315">
                  <c:v>57</c:v>
                </c:pt>
                <c:pt idx="316">
                  <c:v>56.5</c:v>
                </c:pt>
                <c:pt idx="317">
                  <c:v>54.5</c:v>
                </c:pt>
                <c:pt idx="318">
                  <c:v>53</c:v>
                </c:pt>
                <c:pt idx="319">
                  <c:v>55</c:v>
                </c:pt>
                <c:pt idx="320">
                  <c:v>53.5</c:v>
                </c:pt>
                <c:pt idx="321">
                  <c:v>51.5</c:v>
                </c:pt>
                <c:pt idx="322">
                  <c:v>55</c:v>
                </c:pt>
                <c:pt idx="323">
                  <c:v>52</c:v>
                </c:pt>
                <c:pt idx="324">
                  <c:v>49.5</c:v>
                </c:pt>
                <c:pt idx="325">
                  <c:v>48.5</c:v>
                </c:pt>
                <c:pt idx="326">
                  <c:v>47.5</c:v>
                </c:pt>
                <c:pt idx="327">
                  <c:v>51.5</c:v>
                </c:pt>
                <c:pt idx="328">
                  <c:v>50</c:v>
                </c:pt>
                <c:pt idx="329">
                  <c:v>49.5</c:v>
                </c:pt>
                <c:pt idx="330">
                  <c:v>48</c:v>
                </c:pt>
                <c:pt idx="331">
                  <c:v>46.5</c:v>
                </c:pt>
                <c:pt idx="332">
                  <c:v>46.5</c:v>
                </c:pt>
                <c:pt idx="333">
                  <c:v>47.5</c:v>
                </c:pt>
                <c:pt idx="334">
                  <c:v>47.5</c:v>
                </c:pt>
                <c:pt idx="335">
                  <c:v>51</c:v>
                </c:pt>
                <c:pt idx="336">
                  <c:v>47</c:v>
                </c:pt>
                <c:pt idx="337">
                  <c:v>46.5</c:v>
                </c:pt>
                <c:pt idx="338">
                  <c:v>52</c:v>
                </c:pt>
                <c:pt idx="339">
                  <c:v>52.5</c:v>
                </c:pt>
                <c:pt idx="340">
                  <c:v>52.5</c:v>
                </c:pt>
                <c:pt idx="341">
                  <c:v>53.5</c:v>
                </c:pt>
                <c:pt idx="342">
                  <c:v>52.5</c:v>
                </c:pt>
                <c:pt idx="343">
                  <c:v>52.5</c:v>
                </c:pt>
                <c:pt idx="344">
                  <c:v>52</c:v>
                </c:pt>
                <c:pt idx="345">
                  <c:v>52.5</c:v>
                </c:pt>
                <c:pt idx="346">
                  <c:v>52</c:v>
                </c:pt>
                <c:pt idx="347">
                  <c:v>56</c:v>
                </c:pt>
                <c:pt idx="348">
                  <c:v>54.5</c:v>
                </c:pt>
                <c:pt idx="349">
                  <c:v>55</c:v>
                </c:pt>
                <c:pt idx="350">
                  <c:v>59</c:v>
                </c:pt>
                <c:pt idx="351">
                  <c:v>59.5</c:v>
                </c:pt>
                <c:pt idx="352">
                  <c:v>57.5</c:v>
                </c:pt>
                <c:pt idx="353">
                  <c:v>59.5</c:v>
                </c:pt>
                <c:pt idx="354">
                  <c:v>57.5</c:v>
                </c:pt>
                <c:pt idx="355">
                  <c:v>55.5</c:v>
                </c:pt>
                <c:pt idx="356">
                  <c:v>57</c:v>
                </c:pt>
                <c:pt idx="357">
                  <c:v>55.1</c:v>
                </c:pt>
                <c:pt idx="358">
                  <c:v>56.3</c:v>
                </c:pt>
                <c:pt idx="359">
                  <c:v>57.6</c:v>
                </c:pt>
                <c:pt idx="360">
                  <c:v>59.8</c:v>
                </c:pt>
                <c:pt idx="361">
                  <c:v>62.8</c:v>
                </c:pt>
                <c:pt idx="362">
                  <c:v>58.7</c:v>
                </c:pt>
                <c:pt idx="363">
                  <c:v>57.7</c:v>
                </c:pt>
                <c:pt idx="364">
                  <c:v>55.6</c:v>
                </c:pt>
                <c:pt idx="365">
                  <c:v>56.3</c:v>
                </c:pt>
                <c:pt idx="366">
                  <c:v>55.3</c:v>
                </c:pt>
                <c:pt idx="367">
                  <c:v>55.2</c:v>
                </c:pt>
                <c:pt idx="368">
                  <c:v>56</c:v>
                </c:pt>
                <c:pt idx="369">
                  <c:v>52.2</c:v>
                </c:pt>
                <c:pt idx="370">
                  <c:v>52.2</c:v>
                </c:pt>
                <c:pt idx="371">
                  <c:v>52.8</c:v>
                </c:pt>
                <c:pt idx="372">
                  <c:v>51.8</c:v>
                </c:pt>
                <c:pt idx="373">
                  <c:v>52.8</c:v>
                </c:pt>
                <c:pt idx="374">
                  <c:v>51.7</c:v>
                </c:pt>
                <c:pt idx="375">
                  <c:v>49.5</c:v>
                </c:pt>
                <c:pt idx="376">
                  <c:v>51</c:v>
                </c:pt>
                <c:pt idx="377">
                  <c:v>50.5</c:v>
                </c:pt>
                <c:pt idx="378">
                  <c:v>48.1</c:v>
                </c:pt>
                <c:pt idx="379">
                  <c:v>43.3</c:v>
                </c:pt>
                <c:pt idx="380">
                  <c:v>41</c:v>
                </c:pt>
                <c:pt idx="381">
                  <c:v>50.4</c:v>
                </c:pt>
                <c:pt idx="382">
                  <c:v>47.9</c:v>
                </c:pt>
                <c:pt idx="383">
                  <c:v>47.3</c:v>
                </c:pt>
                <c:pt idx="384">
                  <c:v>53.3</c:v>
                </c:pt>
                <c:pt idx="385">
                  <c:v>51.2</c:v>
                </c:pt>
                <c:pt idx="386">
                  <c:v>46.6</c:v>
                </c:pt>
                <c:pt idx="387">
                  <c:v>35.299999999999997</c:v>
                </c:pt>
                <c:pt idx="388">
                  <c:v>39.5</c:v>
                </c:pt>
                <c:pt idx="389">
                  <c:v>47.6</c:v>
                </c:pt>
                <c:pt idx="390">
                  <c:v>50.4</c:v>
                </c:pt>
                <c:pt idx="391">
                  <c:v>53.3</c:v>
                </c:pt>
                <c:pt idx="392">
                  <c:v>54.3</c:v>
                </c:pt>
                <c:pt idx="393">
                  <c:v>55.7</c:v>
                </c:pt>
                <c:pt idx="394">
                  <c:v>57.8</c:v>
                </c:pt>
                <c:pt idx="395">
                  <c:v>57.5</c:v>
                </c:pt>
                <c:pt idx="396">
                  <c:v>54.9</c:v>
                </c:pt>
                <c:pt idx="397">
                  <c:v>57.2</c:v>
                </c:pt>
                <c:pt idx="398">
                  <c:v>54.5</c:v>
                </c:pt>
                <c:pt idx="399">
                  <c:v>54.9</c:v>
                </c:pt>
                <c:pt idx="400">
                  <c:v>55.4</c:v>
                </c:pt>
                <c:pt idx="401">
                  <c:v>56.2</c:v>
                </c:pt>
                <c:pt idx="402">
                  <c:v>55.7</c:v>
                </c:pt>
                <c:pt idx="403">
                  <c:v>56.6</c:v>
                </c:pt>
                <c:pt idx="404">
                  <c:v>53.4</c:v>
                </c:pt>
                <c:pt idx="405">
                  <c:v>54.6</c:v>
                </c:pt>
                <c:pt idx="406">
                  <c:v>54</c:v>
                </c:pt>
                <c:pt idx="407">
                  <c:v>53.6</c:v>
                </c:pt>
                <c:pt idx="408">
                  <c:v>53.7</c:v>
                </c:pt>
                <c:pt idx="409">
                  <c:v>57.1</c:v>
                </c:pt>
                <c:pt idx="410">
                  <c:v>53.2</c:v>
                </c:pt>
                <c:pt idx="411">
                  <c:v>52.7</c:v>
                </c:pt>
                <c:pt idx="412">
                  <c:v>52.9</c:v>
                </c:pt>
                <c:pt idx="413">
                  <c:v>50.7</c:v>
                </c:pt>
                <c:pt idx="414">
                  <c:v>52.6</c:v>
                </c:pt>
                <c:pt idx="415">
                  <c:v>49.4</c:v>
                </c:pt>
                <c:pt idx="416">
                  <c:v>47.8</c:v>
                </c:pt>
                <c:pt idx="417">
                  <c:v>46.5</c:v>
                </c:pt>
                <c:pt idx="418">
                  <c:v>48.4</c:v>
                </c:pt>
                <c:pt idx="419">
                  <c:v>46.2</c:v>
                </c:pt>
                <c:pt idx="420">
                  <c:v>49.4</c:v>
                </c:pt>
                <c:pt idx="421">
                  <c:v>49.9</c:v>
                </c:pt>
                <c:pt idx="422">
                  <c:v>47.6</c:v>
                </c:pt>
                <c:pt idx="423">
                  <c:v>49.8</c:v>
                </c:pt>
                <c:pt idx="424">
                  <c:v>50</c:v>
                </c:pt>
                <c:pt idx="425">
                  <c:v>47.3</c:v>
                </c:pt>
                <c:pt idx="426">
                  <c:v>46.2</c:v>
                </c:pt>
                <c:pt idx="427">
                  <c:v>46.5</c:v>
                </c:pt>
                <c:pt idx="428">
                  <c:v>47.4</c:v>
                </c:pt>
                <c:pt idx="429">
                  <c:v>49.4</c:v>
                </c:pt>
                <c:pt idx="430">
                  <c:v>46</c:v>
                </c:pt>
                <c:pt idx="431">
                  <c:v>49.9</c:v>
                </c:pt>
                <c:pt idx="432">
                  <c:v>45.2</c:v>
                </c:pt>
                <c:pt idx="433">
                  <c:v>51.6</c:v>
                </c:pt>
                <c:pt idx="434">
                  <c:v>51.6</c:v>
                </c:pt>
                <c:pt idx="435">
                  <c:v>48.7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E3-4E77-8AF5-DF408297E25A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Exports!$A$2:$A$438</c:f>
              <c:numCache>
                <c:formatCode>m/d/yyyy</c:formatCode>
                <c:ptCount val="437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  <c:pt idx="345">
                  <c:v>42644</c:v>
                </c:pt>
                <c:pt idx="346">
                  <c:v>42675</c:v>
                </c:pt>
                <c:pt idx="347">
                  <c:v>42705</c:v>
                </c:pt>
                <c:pt idx="348">
                  <c:v>42736</c:v>
                </c:pt>
                <c:pt idx="349">
                  <c:v>42767</c:v>
                </c:pt>
                <c:pt idx="350">
                  <c:v>42795</c:v>
                </c:pt>
                <c:pt idx="351">
                  <c:v>42826</c:v>
                </c:pt>
                <c:pt idx="352">
                  <c:v>42856</c:v>
                </c:pt>
                <c:pt idx="353">
                  <c:v>42887</c:v>
                </c:pt>
                <c:pt idx="354">
                  <c:v>42917</c:v>
                </c:pt>
                <c:pt idx="355">
                  <c:v>42948</c:v>
                </c:pt>
                <c:pt idx="356">
                  <c:v>42979</c:v>
                </c:pt>
                <c:pt idx="357">
                  <c:v>43009</c:v>
                </c:pt>
                <c:pt idx="358">
                  <c:v>43040</c:v>
                </c:pt>
                <c:pt idx="359">
                  <c:v>43070</c:v>
                </c:pt>
                <c:pt idx="360">
                  <c:v>43101</c:v>
                </c:pt>
                <c:pt idx="361">
                  <c:v>43132</c:v>
                </c:pt>
                <c:pt idx="362">
                  <c:v>43160</c:v>
                </c:pt>
                <c:pt idx="363">
                  <c:v>43191</c:v>
                </c:pt>
                <c:pt idx="364">
                  <c:v>43221</c:v>
                </c:pt>
                <c:pt idx="365">
                  <c:v>43252</c:v>
                </c:pt>
                <c:pt idx="366">
                  <c:v>43282</c:v>
                </c:pt>
                <c:pt idx="367">
                  <c:v>43313</c:v>
                </c:pt>
                <c:pt idx="368">
                  <c:v>43344</c:v>
                </c:pt>
                <c:pt idx="369">
                  <c:v>43374</c:v>
                </c:pt>
                <c:pt idx="370">
                  <c:v>43405</c:v>
                </c:pt>
                <c:pt idx="371">
                  <c:v>43435</c:v>
                </c:pt>
                <c:pt idx="372">
                  <c:v>43466</c:v>
                </c:pt>
                <c:pt idx="373">
                  <c:v>43497</c:v>
                </c:pt>
                <c:pt idx="374">
                  <c:v>43525</c:v>
                </c:pt>
                <c:pt idx="375">
                  <c:v>43556</c:v>
                </c:pt>
                <c:pt idx="376">
                  <c:v>43586</c:v>
                </c:pt>
                <c:pt idx="377">
                  <c:v>43617</c:v>
                </c:pt>
                <c:pt idx="378">
                  <c:v>43647</c:v>
                </c:pt>
                <c:pt idx="379">
                  <c:v>43678</c:v>
                </c:pt>
                <c:pt idx="380">
                  <c:v>43709</c:v>
                </c:pt>
                <c:pt idx="381">
                  <c:v>43739</c:v>
                </c:pt>
                <c:pt idx="382">
                  <c:v>43770</c:v>
                </c:pt>
                <c:pt idx="383">
                  <c:v>43800</c:v>
                </c:pt>
                <c:pt idx="384">
                  <c:v>43831</c:v>
                </c:pt>
                <c:pt idx="385">
                  <c:v>43862</c:v>
                </c:pt>
                <c:pt idx="386">
                  <c:v>43891</c:v>
                </c:pt>
                <c:pt idx="387">
                  <c:v>43922</c:v>
                </c:pt>
                <c:pt idx="388">
                  <c:v>43952</c:v>
                </c:pt>
                <c:pt idx="389">
                  <c:v>43983</c:v>
                </c:pt>
                <c:pt idx="390">
                  <c:v>44013</c:v>
                </c:pt>
                <c:pt idx="391">
                  <c:v>44044</c:v>
                </c:pt>
                <c:pt idx="392">
                  <c:v>44075</c:v>
                </c:pt>
                <c:pt idx="393">
                  <c:v>44105</c:v>
                </c:pt>
                <c:pt idx="394">
                  <c:v>44136</c:v>
                </c:pt>
                <c:pt idx="395">
                  <c:v>44166</c:v>
                </c:pt>
                <c:pt idx="396">
                  <c:v>44197</c:v>
                </c:pt>
                <c:pt idx="397">
                  <c:v>44228</c:v>
                </c:pt>
                <c:pt idx="398">
                  <c:v>44256</c:v>
                </c:pt>
                <c:pt idx="399">
                  <c:v>44287</c:v>
                </c:pt>
                <c:pt idx="400">
                  <c:v>44317</c:v>
                </c:pt>
                <c:pt idx="401">
                  <c:v>44348</c:v>
                </c:pt>
                <c:pt idx="402">
                  <c:v>44378</c:v>
                </c:pt>
                <c:pt idx="403">
                  <c:v>44409</c:v>
                </c:pt>
                <c:pt idx="404">
                  <c:v>44440</c:v>
                </c:pt>
                <c:pt idx="405">
                  <c:v>44470</c:v>
                </c:pt>
                <c:pt idx="406">
                  <c:v>44501</c:v>
                </c:pt>
                <c:pt idx="407">
                  <c:v>44531</c:v>
                </c:pt>
                <c:pt idx="408">
                  <c:v>44562</c:v>
                </c:pt>
                <c:pt idx="409">
                  <c:v>44593</c:v>
                </c:pt>
                <c:pt idx="410">
                  <c:v>44621</c:v>
                </c:pt>
                <c:pt idx="411">
                  <c:v>44652</c:v>
                </c:pt>
                <c:pt idx="412">
                  <c:v>44682</c:v>
                </c:pt>
                <c:pt idx="413">
                  <c:v>44713</c:v>
                </c:pt>
                <c:pt idx="414">
                  <c:v>44743</c:v>
                </c:pt>
                <c:pt idx="415">
                  <c:v>44774</c:v>
                </c:pt>
                <c:pt idx="416">
                  <c:v>44805</c:v>
                </c:pt>
                <c:pt idx="417">
                  <c:v>44835</c:v>
                </c:pt>
                <c:pt idx="418">
                  <c:v>44866</c:v>
                </c:pt>
                <c:pt idx="419">
                  <c:v>44896</c:v>
                </c:pt>
                <c:pt idx="420">
                  <c:v>44927</c:v>
                </c:pt>
                <c:pt idx="421">
                  <c:v>44958</c:v>
                </c:pt>
                <c:pt idx="422">
                  <c:v>44986</c:v>
                </c:pt>
                <c:pt idx="423">
                  <c:v>45017</c:v>
                </c:pt>
                <c:pt idx="424">
                  <c:v>45047</c:v>
                </c:pt>
                <c:pt idx="425">
                  <c:v>45078</c:v>
                </c:pt>
                <c:pt idx="426">
                  <c:v>45108</c:v>
                </c:pt>
                <c:pt idx="427">
                  <c:v>45139</c:v>
                </c:pt>
                <c:pt idx="428">
                  <c:v>45170</c:v>
                </c:pt>
                <c:pt idx="429">
                  <c:v>45200</c:v>
                </c:pt>
                <c:pt idx="430">
                  <c:v>45231</c:v>
                </c:pt>
                <c:pt idx="431">
                  <c:v>45261</c:v>
                </c:pt>
                <c:pt idx="432">
                  <c:v>45292</c:v>
                </c:pt>
                <c:pt idx="433">
                  <c:v>45323</c:v>
                </c:pt>
                <c:pt idx="434">
                  <c:v>45352</c:v>
                </c:pt>
                <c:pt idx="435">
                  <c:v>45383</c:v>
                </c:pt>
                <c:pt idx="436">
                  <c:v>45413</c:v>
                </c:pt>
              </c:numCache>
            </c:numRef>
          </c:cat>
          <c:val>
            <c:numRef>
              <c:f>PMI!$B$482:$B$918</c:f>
              <c:numCache>
                <c:formatCode>General</c:formatCode>
                <c:ptCount val="437"/>
                <c:pt idx="0">
                  <c:v>57.5</c:v>
                </c:pt>
                <c:pt idx="1">
                  <c:v>56.2</c:v>
                </c:pt>
                <c:pt idx="2">
                  <c:v>54.6</c:v>
                </c:pt>
                <c:pt idx="3">
                  <c:v>55.8</c:v>
                </c:pt>
                <c:pt idx="4">
                  <c:v>55.5</c:v>
                </c:pt>
                <c:pt idx="5">
                  <c:v>59.3</c:v>
                </c:pt>
                <c:pt idx="6">
                  <c:v>58.2</c:v>
                </c:pt>
                <c:pt idx="7">
                  <c:v>56</c:v>
                </c:pt>
                <c:pt idx="8">
                  <c:v>54.5</c:v>
                </c:pt>
                <c:pt idx="9">
                  <c:v>55.4</c:v>
                </c:pt>
                <c:pt idx="10">
                  <c:v>55.6</c:v>
                </c:pt>
                <c:pt idx="11">
                  <c:v>56</c:v>
                </c:pt>
                <c:pt idx="12">
                  <c:v>54.7</c:v>
                </c:pt>
                <c:pt idx="13">
                  <c:v>54.1</c:v>
                </c:pt>
                <c:pt idx="14">
                  <c:v>51.5</c:v>
                </c:pt>
                <c:pt idx="15">
                  <c:v>52.2</c:v>
                </c:pt>
                <c:pt idx="16">
                  <c:v>49.3</c:v>
                </c:pt>
                <c:pt idx="17">
                  <c:v>47.3</c:v>
                </c:pt>
                <c:pt idx="18">
                  <c:v>45.9</c:v>
                </c:pt>
                <c:pt idx="19">
                  <c:v>45.1</c:v>
                </c:pt>
                <c:pt idx="20">
                  <c:v>46</c:v>
                </c:pt>
                <c:pt idx="21">
                  <c:v>46.8</c:v>
                </c:pt>
                <c:pt idx="22">
                  <c:v>46.8</c:v>
                </c:pt>
                <c:pt idx="23">
                  <c:v>47.4</c:v>
                </c:pt>
                <c:pt idx="24">
                  <c:v>47.2</c:v>
                </c:pt>
                <c:pt idx="25">
                  <c:v>49.1</c:v>
                </c:pt>
                <c:pt idx="26">
                  <c:v>49.9</c:v>
                </c:pt>
                <c:pt idx="27">
                  <c:v>50</c:v>
                </c:pt>
                <c:pt idx="28">
                  <c:v>49.5</c:v>
                </c:pt>
                <c:pt idx="29">
                  <c:v>49.2</c:v>
                </c:pt>
                <c:pt idx="30">
                  <c:v>46.6</c:v>
                </c:pt>
                <c:pt idx="31">
                  <c:v>46.1</c:v>
                </c:pt>
                <c:pt idx="32">
                  <c:v>44.5</c:v>
                </c:pt>
                <c:pt idx="33">
                  <c:v>43.2</c:v>
                </c:pt>
                <c:pt idx="34">
                  <c:v>41.3</c:v>
                </c:pt>
                <c:pt idx="35">
                  <c:v>40.799999999999997</c:v>
                </c:pt>
                <c:pt idx="36">
                  <c:v>39.200000000000003</c:v>
                </c:pt>
                <c:pt idx="37">
                  <c:v>39.4</c:v>
                </c:pt>
                <c:pt idx="38">
                  <c:v>40.700000000000003</c:v>
                </c:pt>
                <c:pt idx="39">
                  <c:v>42.8</c:v>
                </c:pt>
                <c:pt idx="40">
                  <c:v>44.5</c:v>
                </c:pt>
                <c:pt idx="41">
                  <c:v>50.3</c:v>
                </c:pt>
                <c:pt idx="42">
                  <c:v>50.6</c:v>
                </c:pt>
                <c:pt idx="43">
                  <c:v>52.9</c:v>
                </c:pt>
                <c:pt idx="44">
                  <c:v>54.9</c:v>
                </c:pt>
                <c:pt idx="45">
                  <c:v>53.1</c:v>
                </c:pt>
                <c:pt idx="46">
                  <c:v>49.5</c:v>
                </c:pt>
                <c:pt idx="47">
                  <c:v>46.8</c:v>
                </c:pt>
                <c:pt idx="48">
                  <c:v>47.3</c:v>
                </c:pt>
                <c:pt idx="49">
                  <c:v>52.7</c:v>
                </c:pt>
                <c:pt idx="50">
                  <c:v>54.6</c:v>
                </c:pt>
                <c:pt idx="51">
                  <c:v>52.6</c:v>
                </c:pt>
                <c:pt idx="52">
                  <c:v>55.7</c:v>
                </c:pt>
                <c:pt idx="53">
                  <c:v>53.6</c:v>
                </c:pt>
                <c:pt idx="54">
                  <c:v>53.9</c:v>
                </c:pt>
                <c:pt idx="55">
                  <c:v>53.4</c:v>
                </c:pt>
                <c:pt idx="56">
                  <c:v>49.7</c:v>
                </c:pt>
                <c:pt idx="57">
                  <c:v>50.3</c:v>
                </c:pt>
                <c:pt idx="58">
                  <c:v>53.6</c:v>
                </c:pt>
                <c:pt idx="59">
                  <c:v>54.2</c:v>
                </c:pt>
                <c:pt idx="60">
                  <c:v>55.8</c:v>
                </c:pt>
                <c:pt idx="61">
                  <c:v>55.2</c:v>
                </c:pt>
                <c:pt idx="62">
                  <c:v>53.5</c:v>
                </c:pt>
                <c:pt idx="63">
                  <c:v>50.2</c:v>
                </c:pt>
                <c:pt idx="64">
                  <c:v>51.2</c:v>
                </c:pt>
                <c:pt idx="65">
                  <c:v>49.6</c:v>
                </c:pt>
                <c:pt idx="66">
                  <c:v>50.2</c:v>
                </c:pt>
                <c:pt idx="67">
                  <c:v>50.7</c:v>
                </c:pt>
                <c:pt idx="68">
                  <c:v>50.8</c:v>
                </c:pt>
                <c:pt idx="69">
                  <c:v>53.4</c:v>
                </c:pt>
                <c:pt idx="70">
                  <c:v>53.8</c:v>
                </c:pt>
                <c:pt idx="71">
                  <c:v>55.6</c:v>
                </c:pt>
                <c:pt idx="72">
                  <c:v>56</c:v>
                </c:pt>
                <c:pt idx="73">
                  <c:v>56.5</c:v>
                </c:pt>
                <c:pt idx="74">
                  <c:v>56.9</c:v>
                </c:pt>
                <c:pt idx="75">
                  <c:v>57.4</c:v>
                </c:pt>
                <c:pt idx="76">
                  <c:v>58.2</c:v>
                </c:pt>
                <c:pt idx="77">
                  <c:v>58.8</c:v>
                </c:pt>
                <c:pt idx="78">
                  <c:v>58.5</c:v>
                </c:pt>
                <c:pt idx="79">
                  <c:v>58</c:v>
                </c:pt>
                <c:pt idx="80">
                  <c:v>59</c:v>
                </c:pt>
                <c:pt idx="81">
                  <c:v>59.4</c:v>
                </c:pt>
                <c:pt idx="82">
                  <c:v>59.2</c:v>
                </c:pt>
                <c:pt idx="83">
                  <c:v>56.1</c:v>
                </c:pt>
                <c:pt idx="84">
                  <c:v>57.4</c:v>
                </c:pt>
                <c:pt idx="85">
                  <c:v>55.1</c:v>
                </c:pt>
                <c:pt idx="86">
                  <c:v>52.1</c:v>
                </c:pt>
                <c:pt idx="87">
                  <c:v>51.5</c:v>
                </c:pt>
                <c:pt idx="88">
                  <c:v>46.7</c:v>
                </c:pt>
                <c:pt idx="89">
                  <c:v>45.9</c:v>
                </c:pt>
                <c:pt idx="90">
                  <c:v>50.7</c:v>
                </c:pt>
                <c:pt idx="91">
                  <c:v>47.1</c:v>
                </c:pt>
                <c:pt idx="92">
                  <c:v>48.1</c:v>
                </c:pt>
                <c:pt idx="93">
                  <c:v>46.7</c:v>
                </c:pt>
                <c:pt idx="94">
                  <c:v>45.9</c:v>
                </c:pt>
                <c:pt idx="95">
                  <c:v>46.2</c:v>
                </c:pt>
                <c:pt idx="96">
                  <c:v>45.5</c:v>
                </c:pt>
                <c:pt idx="97">
                  <c:v>45.9</c:v>
                </c:pt>
                <c:pt idx="98">
                  <c:v>46.9</c:v>
                </c:pt>
                <c:pt idx="99">
                  <c:v>49.3</c:v>
                </c:pt>
                <c:pt idx="100">
                  <c:v>49.1</c:v>
                </c:pt>
                <c:pt idx="101">
                  <c:v>53.6</c:v>
                </c:pt>
                <c:pt idx="102">
                  <c:v>49.7</c:v>
                </c:pt>
                <c:pt idx="103">
                  <c:v>51.6</c:v>
                </c:pt>
                <c:pt idx="104">
                  <c:v>51.1</c:v>
                </c:pt>
                <c:pt idx="105">
                  <c:v>50.5</c:v>
                </c:pt>
                <c:pt idx="106">
                  <c:v>53</c:v>
                </c:pt>
                <c:pt idx="107">
                  <c:v>55.2</c:v>
                </c:pt>
                <c:pt idx="108">
                  <c:v>53.8</c:v>
                </c:pt>
                <c:pt idx="109">
                  <c:v>53.1</c:v>
                </c:pt>
                <c:pt idx="110">
                  <c:v>53.8</c:v>
                </c:pt>
                <c:pt idx="111">
                  <c:v>53.7</c:v>
                </c:pt>
                <c:pt idx="112">
                  <c:v>56.1</c:v>
                </c:pt>
                <c:pt idx="113">
                  <c:v>54.9</c:v>
                </c:pt>
                <c:pt idx="114">
                  <c:v>57.7</c:v>
                </c:pt>
                <c:pt idx="115">
                  <c:v>56.3</c:v>
                </c:pt>
                <c:pt idx="116">
                  <c:v>53.9</c:v>
                </c:pt>
                <c:pt idx="117">
                  <c:v>56.4</c:v>
                </c:pt>
                <c:pt idx="118">
                  <c:v>55.7</c:v>
                </c:pt>
                <c:pt idx="119">
                  <c:v>54.5</c:v>
                </c:pt>
                <c:pt idx="120">
                  <c:v>53.8</c:v>
                </c:pt>
                <c:pt idx="121">
                  <c:v>52.9</c:v>
                </c:pt>
                <c:pt idx="122">
                  <c:v>52.9</c:v>
                </c:pt>
                <c:pt idx="123">
                  <c:v>52.2</c:v>
                </c:pt>
                <c:pt idx="124">
                  <c:v>50.9</c:v>
                </c:pt>
                <c:pt idx="125">
                  <c:v>48.9</c:v>
                </c:pt>
                <c:pt idx="126">
                  <c:v>49.2</c:v>
                </c:pt>
                <c:pt idx="127">
                  <c:v>49.3</c:v>
                </c:pt>
                <c:pt idx="128">
                  <c:v>48.7</c:v>
                </c:pt>
                <c:pt idx="129">
                  <c:v>48.7</c:v>
                </c:pt>
                <c:pt idx="130">
                  <c:v>48.2</c:v>
                </c:pt>
                <c:pt idx="131">
                  <c:v>46.8</c:v>
                </c:pt>
                <c:pt idx="132">
                  <c:v>50.6</c:v>
                </c:pt>
                <c:pt idx="133">
                  <c:v>51.7</c:v>
                </c:pt>
                <c:pt idx="134">
                  <c:v>52.4</c:v>
                </c:pt>
                <c:pt idx="135">
                  <c:v>52.3</c:v>
                </c:pt>
                <c:pt idx="136">
                  <c:v>54.3</c:v>
                </c:pt>
                <c:pt idx="137">
                  <c:v>55.8</c:v>
                </c:pt>
                <c:pt idx="138">
                  <c:v>53.6</c:v>
                </c:pt>
                <c:pt idx="139">
                  <c:v>54.8</c:v>
                </c:pt>
                <c:pt idx="140">
                  <c:v>57</c:v>
                </c:pt>
                <c:pt idx="141">
                  <c:v>57.2</c:v>
                </c:pt>
                <c:pt idx="142">
                  <c:v>58.1</c:v>
                </c:pt>
                <c:pt idx="143">
                  <c:v>57.8</c:v>
                </c:pt>
                <c:pt idx="144">
                  <c:v>56.7</c:v>
                </c:pt>
                <c:pt idx="145">
                  <c:v>55.8</c:v>
                </c:pt>
                <c:pt idx="146">
                  <c:v>54.9</c:v>
                </c:pt>
                <c:pt idx="147">
                  <c:v>54.7</c:v>
                </c:pt>
                <c:pt idx="148">
                  <c:v>53.2</c:v>
                </c:pt>
                <c:pt idx="149">
                  <c:v>51.4</c:v>
                </c:pt>
                <c:pt idx="150">
                  <c:v>52.5</c:v>
                </c:pt>
                <c:pt idx="151">
                  <c:v>49.9</c:v>
                </c:pt>
                <c:pt idx="152">
                  <c:v>49.7</c:v>
                </c:pt>
                <c:pt idx="153">
                  <c:v>48.7</c:v>
                </c:pt>
                <c:pt idx="154">
                  <c:v>48.5</c:v>
                </c:pt>
                <c:pt idx="155">
                  <c:v>43.9</c:v>
                </c:pt>
                <c:pt idx="156">
                  <c:v>42.3</c:v>
                </c:pt>
                <c:pt idx="157">
                  <c:v>42.1</c:v>
                </c:pt>
                <c:pt idx="158">
                  <c:v>43.1</c:v>
                </c:pt>
                <c:pt idx="159">
                  <c:v>42.7</c:v>
                </c:pt>
                <c:pt idx="160">
                  <c:v>41.3</c:v>
                </c:pt>
                <c:pt idx="161">
                  <c:v>43.2</c:v>
                </c:pt>
                <c:pt idx="162">
                  <c:v>43.5</c:v>
                </c:pt>
                <c:pt idx="163">
                  <c:v>46.3</c:v>
                </c:pt>
                <c:pt idx="164">
                  <c:v>46.2</c:v>
                </c:pt>
                <c:pt idx="165">
                  <c:v>40.799999999999997</c:v>
                </c:pt>
                <c:pt idx="166">
                  <c:v>44.1</c:v>
                </c:pt>
                <c:pt idx="167">
                  <c:v>45.3</c:v>
                </c:pt>
                <c:pt idx="168">
                  <c:v>47.5</c:v>
                </c:pt>
                <c:pt idx="169">
                  <c:v>50.7</c:v>
                </c:pt>
                <c:pt idx="170">
                  <c:v>52.4</c:v>
                </c:pt>
                <c:pt idx="171">
                  <c:v>52.4</c:v>
                </c:pt>
                <c:pt idx="172">
                  <c:v>53.1</c:v>
                </c:pt>
                <c:pt idx="173">
                  <c:v>53.6</c:v>
                </c:pt>
                <c:pt idx="174">
                  <c:v>50.2</c:v>
                </c:pt>
                <c:pt idx="175">
                  <c:v>50.3</c:v>
                </c:pt>
                <c:pt idx="176">
                  <c:v>50.5</c:v>
                </c:pt>
                <c:pt idx="177">
                  <c:v>49</c:v>
                </c:pt>
                <c:pt idx="178">
                  <c:v>48.5</c:v>
                </c:pt>
                <c:pt idx="179">
                  <c:v>51.6</c:v>
                </c:pt>
                <c:pt idx="180">
                  <c:v>51.3</c:v>
                </c:pt>
                <c:pt idx="181">
                  <c:v>48.8</c:v>
                </c:pt>
                <c:pt idx="182">
                  <c:v>46.3</c:v>
                </c:pt>
                <c:pt idx="183">
                  <c:v>46.1</c:v>
                </c:pt>
                <c:pt idx="184">
                  <c:v>49</c:v>
                </c:pt>
                <c:pt idx="185">
                  <c:v>49</c:v>
                </c:pt>
                <c:pt idx="186">
                  <c:v>51</c:v>
                </c:pt>
                <c:pt idx="187">
                  <c:v>53.2</c:v>
                </c:pt>
                <c:pt idx="188">
                  <c:v>52.4</c:v>
                </c:pt>
                <c:pt idx="189">
                  <c:v>55.2</c:v>
                </c:pt>
                <c:pt idx="190">
                  <c:v>58.4</c:v>
                </c:pt>
                <c:pt idx="191">
                  <c:v>60.1</c:v>
                </c:pt>
                <c:pt idx="192">
                  <c:v>60.8</c:v>
                </c:pt>
                <c:pt idx="193">
                  <c:v>59.9</c:v>
                </c:pt>
                <c:pt idx="194">
                  <c:v>60.6</c:v>
                </c:pt>
                <c:pt idx="195">
                  <c:v>60.6</c:v>
                </c:pt>
                <c:pt idx="196">
                  <c:v>61.4</c:v>
                </c:pt>
                <c:pt idx="197">
                  <c:v>60.5</c:v>
                </c:pt>
                <c:pt idx="198">
                  <c:v>59.9</c:v>
                </c:pt>
                <c:pt idx="199">
                  <c:v>58.5</c:v>
                </c:pt>
                <c:pt idx="200">
                  <c:v>57.4</c:v>
                </c:pt>
                <c:pt idx="201">
                  <c:v>56.3</c:v>
                </c:pt>
                <c:pt idx="202">
                  <c:v>56.2</c:v>
                </c:pt>
                <c:pt idx="203">
                  <c:v>57.2</c:v>
                </c:pt>
                <c:pt idx="204">
                  <c:v>56.8</c:v>
                </c:pt>
                <c:pt idx="205">
                  <c:v>55.5</c:v>
                </c:pt>
                <c:pt idx="206">
                  <c:v>55.2</c:v>
                </c:pt>
                <c:pt idx="207">
                  <c:v>52.2</c:v>
                </c:pt>
                <c:pt idx="208">
                  <c:v>50.8</c:v>
                </c:pt>
                <c:pt idx="209">
                  <c:v>52.4</c:v>
                </c:pt>
                <c:pt idx="210">
                  <c:v>52.8</c:v>
                </c:pt>
                <c:pt idx="211">
                  <c:v>52.4</c:v>
                </c:pt>
                <c:pt idx="212">
                  <c:v>56.8</c:v>
                </c:pt>
                <c:pt idx="213">
                  <c:v>57.2</c:v>
                </c:pt>
                <c:pt idx="214">
                  <c:v>56.7</c:v>
                </c:pt>
                <c:pt idx="215">
                  <c:v>55.1</c:v>
                </c:pt>
                <c:pt idx="216">
                  <c:v>55</c:v>
                </c:pt>
                <c:pt idx="217">
                  <c:v>55.8</c:v>
                </c:pt>
                <c:pt idx="218">
                  <c:v>54.3</c:v>
                </c:pt>
                <c:pt idx="219">
                  <c:v>55.2</c:v>
                </c:pt>
                <c:pt idx="220">
                  <c:v>53.7</c:v>
                </c:pt>
                <c:pt idx="221">
                  <c:v>52</c:v>
                </c:pt>
                <c:pt idx="222">
                  <c:v>53</c:v>
                </c:pt>
                <c:pt idx="223">
                  <c:v>53.7</c:v>
                </c:pt>
                <c:pt idx="224">
                  <c:v>52.2</c:v>
                </c:pt>
                <c:pt idx="225">
                  <c:v>51.4</c:v>
                </c:pt>
                <c:pt idx="226">
                  <c:v>50.3</c:v>
                </c:pt>
                <c:pt idx="227">
                  <c:v>51.4</c:v>
                </c:pt>
                <c:pt idx="228">
                  <c:v>49.5</c:v>
                </c:pt>
                <c:pt idx="229">
                  <c:v>51.9</c:v>
                </c:pt>
                <c:pt idx="230">
                  <c:v>50.7</c:v>
                </c:pt>
                <c:pt idx="231">
                  <c:v>52.6</c:v>
                </c:pt>
                <c:pt idx="232">
                  <c:v>52.5</c:v>
                </c:pt>
                <c:pt idx="233">
                  <c:v>52.6</c:v>
                </c:pt>
                <c:pt idx="234">
                  <c:v>52.4</c:v>
                </c:pt>
                <c:pt idx="235">
                  <c:v>50.9</c:v>
                </c:pt>
                <c:pt idx="236">
                  <c:v>51</c:v>
                </c:pt>
                <c:pt idx="237">
                  <c:v>51.1</c:v>
                </c:pt>
                <c:pt idx="238">
                  <c:v>50.5</c:v>
                </c:pt>
                <c:pt idx="239">
                  <c:v>49</c:v>
                </c:pt>
                <c:pt idx="240">
                  <c:v>50.3</c:v>
                </c:pt>
                <c:pt idx="241">
                  <c:v>47.6</c:v>
                </c:pt>
                <c:pt idx="242">
                  <c:v>48.3</c:v>
                </c:pt>
                <c:pt idx="243">
                  <c:v>48.8</c:v>
                </c:pt>
                <c:pt idx="244">
                  <c:v>48.8</c:v>
                </c:pt>
                <c:pt idx="245">
                  <c:v>49.8</c:v>
                </c:pt>
                <c:pt idx="246">
                  <c:v>50</c:v>
                </c:pt>
                <c:pt idx="247">
                  <c:v>49.2</c:v>
                </c:pt>
                <c:pt idx="248">
                  <c:v>44.8</c:v>
                </c:pt>
                <c:pt idx="249">
                  <c:v>38.9</c:v>
                </c:pt>
                <c:pt idx="250">
                  <c:v>36.5</c:v>
                </c:pt>
                <c:pt idx="251">
                  <c:v>33.1</c:v>
                </c:pt>
                <c:pt idx="252">
                  <c:v>34.9</c:v>
                </c:pt>
                <c:pt idx="253">
                  <c:v>35.5</c:v>
                </c:pt>
                <c:pt idx="254">
                  <c:v>36</c:v>
                </c:pt>
                <c:pt idx="255">
                  <c:v>39.5</c:v>
                </c:pt>
                <c:pt idx="256">
                  <c:v>41.7</c:v>
                </c:pt>
                <c:pt idx="257">
                  <c:v>45.8</c:v>
                </c:pt>
                <c:pt idx="258">
                  <c:v>49.9</c:v>
                </c:pt>
                <c:pt idx="259">
                  <c:v>53.5</c:v>
                </c:pt>
                <c:pt idx="260">
                  <c:v>54.4</c:v>
                </c:pt>
                <c:pt idx="261">
                  <c:v>56</c:v>
                </c:pt>
                <c:pt idx="262">
                  <c:v>54.4</c:v>
                </c:pt>
                <c:pt idx="263">
                  <c:v>55.3</c:v>
                </c:pt>
                <c:pt idx="264">
                  <c:v>57.2</c:v>
                </c:pt>
                <c:pt idx="265">
                  <c:v>55.8</c:v>
                </c:pt>
                <c:pt idx="266">
                  <c:v>58.8</c:v>
                </c:pt>
                <c:pt idx="267">
                  <c:v>58.1</c:v>
                </c:pt>
                <c:pt idx="268">
                  <c:v>58.3</c:v>
                </c:pt>
                <c:pt idx="269">
                  <c:v>56.4</c:v>
                </c:pt>
                <c:pt idx="270">
                  <c:v>56.4</c:v>
                </c:pt>
                <c:pt idx="271">
                  <c:v>58</c:v>
                </c:pt>
                <c:pt idx="272">
                  <c:v>56.3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59</c:v>
                </c:pt>
                <c:pt idx="277">
                  <c:v>59.3</c:v>
                </c:pt>
                <c:pt idx="278">
                  <c:v>59.1</c:v>
                </c:pt>
                <c:pt idx="279">
                  <c:v>58.9</c:v>
                </c:pt>
                <c:pt idx="280">
                  <c:v>53.7</c:v>
                </c:pt>
                <c:pt idx="281">
                  <c:v>56.6</c:v>
                </c:pt>
                <c:pt idx="282">
                  <c:v>52.9</c:v>
                </c:pt>
                <c:pt idx="283">
                  <c:v>53</c:v>
                </c:pt>
                <c:pt idx="284">
                  <c:v>52.8</c:v>
                </c:pt>
                <c:pt idx="285">
                  <c:v>51.8</c:v>
                </c:pt>
                <c:pt idx="286">
                  <c:v>52.1</c:v>
                </c:pt>
                <c:pt idx="287">
                  <c:v>53.1</c:v>
                </c:pt>
                <c:pt idx="288">
                  <c:v>52.8</c:v>
                </c:pt>
                <c:pt idx="289">
                  <c:v>52.4</c:v>
                </c:pt>
                <c:pt idx="290">
                  <c:v>53</c:v>
                </c:pt>
                <c:pt idx="291">
                  <c:v>53.7</c:v>
                </c:pt>
                <c:pt idx="292">
                  <c:v>53.2</c:v>
                </c:pt>
                <c:pt idx="293">
                  <c:v>51</c:v>
                </c:pt>
                <c:pt idx="294">
                  <c:v>50.6</c:v>
                </c:pt>
                <c:pt idx="295">
                  <c:v>51.1</c:v>
                </c:pt>
                <c:pt idx="296">
                  <c:v>52.2</c:v>
                </c:pt>
                <c:pt idx="297">
                  <c:v>51.2</c:v>
                </c:pt>
                <c:pt idx="298">
                  <c:v>49.5</c:v>
                </c:pt>
                <c:pt idx="299">
                  <c:v>50.4</c:v>
                </c:pt>
                <c:pt idx="300">
                  <c:v>52.3</c:v>
                </c:pt>
                <c:pt idx="301">
                  <c:v>53.1</c:v>
                </c:pt>
                <c:pt idx="302">
                  <c:v>51.5</c:v>
                </c:pt>
                <c:pt idx="303">
                  <c:v>50</c:v>
                </c:pt>
                <c:pt idx="304">
                  <c:v>50</c:v>
                </c:pt>
                <c:pt idx="305">
                  <c:v>52.5</c:v>
                </c:pt>
                <c:pt idx="306">
                  <c:v>54.9</c:v>
                </c:pt>
                <c:pt idx="307">
                  <c:v>56.3</c:v>
                </c:pt>
                <c:pt idx="308">
                  <c:v>56</c:v>
                </c:pt>
                <c:pt idx="309">
                  <c:v>56.6</c:v>
                </c:pt>
                <c:pt idx="310">
                  <c:v>57</c:v>
                </c:pt>
                <c:pt idx="311">
                  <c:v>56.5</c:v>
                </c:pt>
                <c:pt idx="312">
                  <c:v>51.3</c:v>
                </c:pt>
                <c:pt idx="313">
                  <c:v>54.3</c:v>
                </c:pt>
                <c:pt idx="314">
                  <c:v>54.4</c:v>
                </c:pt>
                <c:pt idx="315">
                  <c:v>55.3</c:v>
                </c:pt>
                <c:pt idx="316">
                  <c:v>55.6</c:v>
                </c:pt>
                <c:pt idx="317">
                  <c:v>55.7</c:v>
                </c:pt>
                <c:pt idx="318">
                  <c:v>56.4</c:v>
                </c:pt>
                <c:pt idx="319">
                  <c:v>58.1</c:v>
                </c:pt>
                <c:pt idx="320">
                  <c:v>56.1</c:v>
                </c:pt>
                <c:pt idx="321">
                  <c:v>57.9</c:v>
                </c:pt>
                <c:pt idx="322">
                  <c:v>57.6</c:v>
                </c:pt>
                <c:pt idx="323">
                  <c:v>55.1</c:v>
                </c:pt>
                <c:pt idx="324">
                  <c:v>53.5</c:v>
                </c:pt>
                <c:pt idx="325">
                  <c:v>52.9</c:v>
                </c:pt>
                <c:pt idx="326">
                  <c:v>51.5</c:v>
                </c:pt>
                <c:pt idx="327">
                  <c:v>51.5</c:v>
                </c:pt>
                <c:pt idx="328">
                  <c:v>52.8</c:v>
                </c:pt>
                <c:pt idx="329">
                  <c:v>53.5</c:v>
                </c:pt>
                <c:pt idx="330">
                  <c:v>52.7</c:v>
                </c:pt>
                <c:pt idx="331">
                  <c:v>51.1</c:v>
                </c:pt>
                <c:pt idx="332">
                  <c:v>50.2</c:v>
                </c:pt>
                <c:pt idx="333">
                  <c:v>49.4</c:v>
                </c:pt>
                <c:pt idx="334">
                  <c:v>48.4</c:v>
                </c:pt>
                <c:pt idx="335">
                  <c:v>48</c:v>
                </c:pt>
                <c:pt idx="336">
                  <c:v>48.2</c:v>
                </c:pt>
                <c:pt idx="337">
                  <c:v>49.7</c:v>
                </c:pt>
                <c:pt idx="338">
                  <c:v>51.7</c:v>
                </c:pt>
                <c:pt idx="339">
                  <c:v>50.7</c:v>
                </c:pt>
                <c:pt idx="340">
                  <c:v>51</c:v>
                </c:pt>
                <c:pt idx="341">
                  <c:v>52.8</c:v>
                </c:pt>
                <c:pt idx="342">
                  <c:v>52.3</c:v>
                </c:pt>
                <c:pt idx="343">
                  <c:v>49.4</c:v>
                </c:pt>
                <c:pt idx="344">
                  <c:v>51.7</c:v>
                </c:pt>
                <c:pt idx="345">
                  <c:v>52</c:v>
                </c:pt>
                <c:pt idx="346">
                  <c:v>53.5</c:v>
                </c:pt>
                <c:pt idx="347">
                  <c:v>54.5</c:v>
                </c:pt>
                <c:pt idx="348">
                  <c:v>56</c:v>
                </c:pt>
                <c:pt idx="349">
                  <c:v>57.6</c:v>
                </c:pt>
                <c:pt idx="350">
                  <c:v>56.6</c:v>
                </c:pt>
                <c:pt idx="351">
                  <c:v>55.3</c:v>
                </c:pt>
                <c:pt idx="352">
                  <c:v>55.5</c:v>
                </c:pt>
                <c:pt idx="353">
                  <c:v>56.7</c:v>
                </c:pt>
                <c:pt idx="354">
                  <c:v>56.5</c:v>
                </c:pt>
                <c:pt idx="355">
                  <c:v>59.3</c:v>
                </c:pt>
                <c:pt idx="356">
                  <c:v>60.2</c:v>
                </c:pt>
                <c:pt idx="357">
                  <c:v>58.5</c:v>
                </c:pt>
                <c:pt idx="358">
                  <c:v>58.2</c:v>
                </c:pt>
                <c:pt idx="359">
                  <c:v>59.3</c:v>
                </c:pt>
                <c:pt idx="360">
                  <c:v>59.1</c:v>
                </c:pt>
                <c:pt idx="361">
                  <c:v>60.7</c:v>
                </c:pt>
                <c:pt idx="362">
                  <c:v>59.3</c:v>
                </c:pt>
                <c:pt idx="363">
                  <c:v>57.9</c:v>
                </c:pt>
                <c:pt idx="364">
                  <c:v>58.7</c:v>
                </c:pt>
                <c:pt idx="365">
                  <c:v>60</c:v>
                </c:pt>
                <c:pt idx="366">
                  <c:v>58.4</c:v>
                </c:pt>
                <c:pt idx="367">
                  <c:v>60.8</c:v>
                </c:pt>
                <c:pt idx="368">
                  <c:v>59.5</c:v>
                </c:pt>
                <c:pt idx="369">
                  <c:v>57.5</c:v>
                </c:pt>
                <c:pt idx="370">
                  <c:v>58.8</c:v>
                </c:pt>
                <c:pt idx="371">
                  <c:v>54.3</c:v>
                </c:pt>
                <c:pt idx="372">
                  <c:v>56.6</c:v>
                </c:pt>
                <c:pt idx="373">
                  <c:v>54.1</c:v>
                </c:pt>
                <c:pt idx="374">
                  <c:v>54.6</c:v>
                </c:pt>
                <c:pt idx="375">
                  <c:v>53.4</c:v>
                </c:pt>
                <c:pt idx="376">
                  <c:v>52.3</c:v>
                </c:pt>
                <c:pt idx="377">
                  <c:v>51.6</c:v>
                </c:pt>
                <c:pt idx="378">
                  <c:v>51.3</c:v>
                </c:pt>
                <c:pt idx="379">
                  <c:v>48.8</c:v>
                </c:pt>
                <c:pt idx="380">
                  <c:v>48.2</c:v>
                </c:pt>
                <c:pt idx="381">
                  <c:v>48.5</c:v>
                </c:pt>
                <c:pt idx="382">
                  <c:v>48.1</c:v>
                </c:pt>
                <c:pt idx="383">
                  <c:v>47.8</c:v>
                </c:pt>
                <c:pt idx="384">
                  <c:v>50.9</c:v>
                </c:pt>
                <c:pt idx="385">
                  <c:v>50.3</c:v>
                </c:pt>
                <c:pt idx="386">
                  <c:v>49.7</c:v>
                </c:pt>
                <c:pt idx="387">
                  <c:v>41.7</c:v>
                </c:pt>
                <c:pt idx="388">
                  <c:v>43.1</c:v>
                </c:pt>
                <c:pt idx="389">
                  <c:v>52.2</c:v>
                </c:pt>
                <c:pt idx="390">
                  <c:v>53.7</c:v>
                </c:pt>
                <c:pt idx="391">
                  <c:v>55.6</c:v>
                </c:pt>
                <c:pt idx="392">
                  <c:v>55.7</c:v>
                </c:pt>
                <c:pt idx="393">
                  <c:v>58.8</c:v>
                </c:pt>
                <c:pt idx="394">
                  <c:v>57.7</c:v>
                </c:pt>
                <c:pt idx="395">
                  <c:v>60.5</c:v>
                </c:pt>
                <c:pt idx="396">
                  <c:v>58.7</c:v>
                </c:pt>
                <c:pt idx="397">
                  <c:v>60.8</c:v>
                </c:pt>
                <c:pt idx="398">
                  <c:v>64.7</c:v>
                </c:pt>
                <c:pt idx="399">
                  <c:v>60.7</c:v>
                </c:pt>
                <c:pt idx="400">
                  <c:v>61.2</c:v>
                </c:pt>
                <c:pt idx="401">
                  <c:v>60.6</c:v>
                </c:pt>
                <c:pt idx="402">
                  <c:v>59.5</c:v>
                </c:pt>
                <c:pt idx="403">
                  <c:v>59.9</c:v>
                </c:pt>
                <c:pt idx="404">
                  <c:v>61.1</c:v>
                </c:pt>
                <c:pt idx="405">
                  <c:v>60.8</c:v>
                </c:pt>
                <c:pt idx="406">
                  <c:v>61.1</c:v>
                </c:pt>
                <c:pt idx="407">
                  <c:v>58.7</c:v>
                </c:pt>
                <c:pt idx="408">
                  <c:v>57.6</c:v>
                </c:pt>
                <c:pt idx="409">
                  <c:v>58.6</c:v>
                </c:pt>
                <c:pt idx="410">
                  <c:v>57.1</c:v>
                </c:pt>
                <c:pt idx="411">
                  <c:v>55.4</c:v>
                </c:pt>
                <c:pt idx="412">
                  <c:v>56.1</c:v>
                </c:pt>
                <c:pt idx="413">
                  <c:v>53</c:v>
                </c:pt>
                <c:pt idx="414">
                  <c:v>52.8</c:v>
                </c:pt>
                <c:pt idx="415">
                  <c:v>52.8</c:v>
                </c:pt>
                <c:pt idx="416">
                  <c:v>50.9</c:v>
                </c:pt>
                <c:pt idx="417">
                  <c:v>50.2</c:v>
                </c:pt>
                <c:pt idx="418">
                  <c:v>49</c:v>
                </c:pt>
                <c:pt idx="419">
                  <c:v>48.4</c:v>
                </c:pt>
                <c:pt idx="420">
                  <c:v>47.4</c:v>
                </c:pt>
                <c:pt idx="421">
                  <c:v>47.7</c:v>
                </c:pt>
                <c:pt idx="422">
                  <c:v>46.3</c:v>
                </c:pt>
                <c:pt idx="423">
                  <c:v>47.1</c:v>
                </c:pt>
                <c:pt idx="424">
                  <c:v>46.9</c:v>
                </c:pt>
                <c:pt idx="425">
                  <c:v>46</c:v>
                </c:pt>
                <c:pt idx="426">
                  <c:v>46.4</c:v>
                </c:pt>
                <c:pt idx="427">
                  <c:v>47.6</c:v>
                </c:pt>
                <c:pt idx="428">
                  <c:v>49</c:v>
                </c:pt>
                <c:pt idx="429">
                  <c:v>46.7</c:v>
                </c:pt>
                <c:pt idx="430">
                  <c:v>46.7</c:v>
                </c:pt>
                <c:pt idx="431">
                  <c:v>47.4</c:v>
                </c:pt>
                <c:pt idx="432">
                  <c:v>49.1</c:v>
                </c:pt>
                <c:pt idx="433">
                  <c:v>47.8</c:v>
                </c:pt>
                <c:pt idx="434">
                  <c:v>50.3</c:v>
                </c:pt>
                <c:pt idx="435">
                  <c:v>49.2</c:v>
                </c:pt>
                <c:pt idx="43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3-4E77-8AF5-DF408297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0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Imports: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Imports!$B$1</c:f>
              <c:strCache>
                <c:ptCount val="1"/>
                <c:pt idx="0">
                  <c:v>Imports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Imports!$A$2:$A$438</c:f>
              <c:numCache>
                <c:formatCode>m/d/yyyy</c:formatCode>
                <c:ptCount val="437"/>
                <c:pt idx="0">
                  <c:v>32782</c:v>
                </c:pt>
                <c:pt idx="1">
                  <c:v>32813</c:v>
                </c:pt>
                <c:pt idx="2">
                  <c:v>32843</c:v>
                </c:pt>
                <c:pt idx="3">
                  <c:v>32874</c:v>
                </c:pt>
                <c:pt idx="4">
                  <c:v>32905</c:v>
                </c:pt>
                <c:pt idx="5">
                  <c:v>32933</c:v>
                </c:pt>
                <c:pt idx="6">
                  <c:v>32964</c:v>
                </c:pt>
                <c:pt idx="7">
                  <c:v>32994</c:v>
                </c:pt>
                <c:pt idx="8">
                  <c:v>33025</c:v>
                </c:pt>
                <c:pt idx="9">
                  <c:v>33055</c:v>
                </c:pt>
                <c:pt idx="10">
                  <c:v>33086</c:v>
                </c:pt>
                <c:pt idx="11">
                  <c:v>33117</c:v>
                </c:pt>
                <c:pt idx="12">
                  <c:v>33147</c:v>
                </c:pt>
                <c:pt idx="13">
                  <c:v>33178</c:v>
                </c:pt>
                <c:pt idx="14">
                  <c:v>33208</c:v>
                </c:pt>
                <c:pt idx="15">
                  <c:v>33239</c:v>
                </c:pt>
                <c:pt idx="16">
                  <c:v>33270</c:v>
                </c:pt>
                <c:pt idx="17">
                  <c:v>33298</c:v>
                </c:pt>
                <c:pt idx="18">
                  <c:v>33329</c:v>
                </c:pt>
                <c:pt idx="19">
                  <c:v>33359</c:v>
                </c:pt>
                <c:pt idx="20">
                  <c:v>33390</c:v>
                </c:pt>
                <c:pt idx="21">
                  <c:v>33420</c:v>
                </c:pt>
                <c:pt idx="22">
                  <c:v>33451</c:v>
                </c:pt>
                <c:pt idx="23">
                  <c:v>33482</c:v>
                </c:pt>
                <c:pt idx="24">
                  <c:v>33512</c:v>
                </c:pt>
                <c:pt idx="25">
                  <c:v>33543</c:v>
                </c:pt>
                <c:pt idx="26">
                  <c:v>33573</c:v>
                </c:pt>
                <c:pt idx="27">
                  <c:v>33604</c:v>
                </c:pt>
                <c:pt idx="28">
                  <c:v>33635</c:v>
                </c:pt>
                <c:pt idx="29">
                  <c:v>33664</c:v>
                </c:pt>
                <c:pt idx="30">
                  <c:v>33695</c:v>
                </c:pt>
                <c:pt idx="31">
                  <c:v>33725</c:v>
                </c:pt>
                <c:pt idx="32">
                  <c:v>33756</c:v>
                </c:pt>
                <c:pt idx="33">
                  <c:v>33786</c:v>
                </c:pt>
                <c:pt idx="34">
                  <c:v>33817</c:v>
                </c:pt>
                <c:pt idx="35">
                  <c:v>33848</c:v>
                </c:pt>
                <c:pt idx="36">
                  <c:v>33878</c:v>
                </c:pt>
                <c:pt idx="37">
                  <c:v>33909</c:v>
                </c:pt>
                <c:pt idx="38">
                  <c:v>33939</c:v>
                </c:pt>
                <c:pt idx="39">
                  <c:v>33970</c:v>
                </c:pt>
                <c:pt idx="40">
                  <c:v>34001</c:v>
                </c:pt>
                <c:pt idx="41">
                  <c:v>34029</c:v>
                </c:pt>
                <c:pt idx="42">
                  <c:v>34060</c:v>
                </c:pt>
                <c:pt idx="43">
                  <c:v>34090</c:v>
                </c:pt>
                <c:pt idx="44">
                  <c:v>34121</c:v>
                </c:pt>
                <c:pt idx="45">
                  <c:v>34151</c:v>
                </c:pt>
                <c:pt idx="46">
                  <c:v>34182</c:v>
                </c:pt>
                <c:pt idx="47">
                  <c:v>34213</c:v>
                </c:pt>
                <c:pt idx="48">
                  <c:v>34243</c:v>
                </c:pt>
                <c:pt idx="49">
                  <c:v>34274</c:v>
                </c:pt>
                <c:pt idx="50">
                  <c:v>34304</c:v>
                </c:pt>
                <c:pt idx="51">
                  <c:v>34335</c:v>
                </c:pt>
                <c:pt idx="52">
                  <c:v>34366</c:v>
                </c:pt>
                <c:pt idx="53">
                  <c:v>34394</c:v>
                </c:pt>
                <c:pt idx="54">
                  <c:v>34425</c:v>
                </c:pt>
                <c:pt idx="55">
                  <c:v>34455</c:v>
                </c:pt>
                <c:pt idx="56">
                  <c:v>34486</c:v>
                </c:pt>
                <c:pt idx="57">
                  <c:v>34516</c:v>
                </c:pt>
                <c:pt idx="58">
                  <c:v>34547</c:v>
                </c:pt>
                <c:pt idx="59">
                  <c:v>34578</c:v>
                </c:pt>
                <c:pt idx="60">
                  <c:v>34608</c:v>
                </c:pt>
                <c:pt idx="61">
                  <c:v>34639</c:v>
                </c:pt>
                <c:pt idx="62">
                  <c:v>34669</c:v>
                </c:pt>
                <c:pt idx="63">
                  <c:v>34700</c:v>
                </c:pt>
                <c:pt idx="64">
                  <c:v>34731</c:v>
                </c:pt>
                <c:pt idx="65">
                  <c:v>34759</c:v>
                </c:pt>
                <c:pt idx="66">
                  <c:v>34790</c:v>
                </c:pt>
                <c:pt idx="67">
                  <c:v>34820</c:v>
                </c:pt>
                <c:pt idx="68">
                  <c:v>34851</c:v>
                </c:pt>
                <c:pt idx="69">
                  <c:v>34881</c:v>
                </c:pt>
                <c:pt idx="70">
                  <c:v>34912</c:v>
                </c:pt>
                <c:pt idx="71">
                  <c:v>34943</c:v>
                </c:pt>
                <c:pt idx="72">
                  <c:v>34973</c:v>
                </c:pt>
                <c:pt idx="73">
                  <c:v>35004</c:v>
                </c:pt>
                <c:pt idx="74">
                  <c:v>35034</c:v>
                </c:pt>
                <c:pt idx="75">
                  <c:v>35065</c:v>
                </c:pt>
                <c:pt idx="76">
                  <c:v>35096</c:v>
                </c:pt>
                <c:pt idx="77">
                  <c:v>35125</c:v>
                </c:pt>
                <c:pt idx="78">
                  <c:v>35156</c:v>
                </c:pt>
                <c:pt idx="79">
                  <c:v>35186</c:v>
                </c:pt>
                <c:pt idx="80">
                  <c:v>35217</c:v>
                </c:pt>
                <c:pt idx="81">
                  <c:v>35247</c:v>
                </c:pt>
                <c:pt idx="82">
                  <c:v>35278</c:v>
                </c:pt>
                <c:pt idx="83">
                  <c:v>35309</c:v>
                </c:pt>
                <c:pt idx="84">
                  <c:v>35339</c:v>
                </c:pt>
                <c:pt idx="85">
                  <c:v>35370</c:v>
                </c:pt>
                <c:pt idx="86">
                  <c:v>35400</c:v>
                </c:pt>
                <c:pt idx="87">
                  <c:v>35431</c:v>
                </c:pt>
                <c:pt idx="88">
                  <c:v>35462</c:v>
                </c:pt>
                <c:pt idx="89">
                  <c:v>35490</c:v>
                </c:pt>
                <c:pt idx="90">
                  <c:v>35521</c:v>
                </c:pt>
                <c:pt idx="91">
                  <c:v>35551</c:v>
                </c:pt>
                <c:pt idx="92">
                  <c:v>35582</c:v>
                </c:pt>
                <c:pt idx="93">
                  <c:v>35612</c:v>
                </c:pt>
                <c:pt idx="94">
                  <c:v>35643</c:v>
                </c:pt>
                <c:pt idx="95">
                  <c:v>35674</c:v>
                </c:pt>
                <c:pt idx="96">
                  <c:v>35704</c:v>
                </c:pt>
                <c:pt idx="97">
                  <c:v>35735</c:v>
                </c:pt>
                <c:pt idx="98">
                  <c:v>35765</c:v>
                </c:pt>
                <c:pt idx="99">
                  <c:v>35796</c:v>
                </c:pt>
                <c:pt idx="100">
                  <c:v>35827</c:v>
                </c:pt>
                <c:pt idx="101">
                  <c:v>35855</c:v>
                </c:pt>
                <c:pt idx="102">
                  <c:v>35886</c:v>
                </c:pt>
                <c:pt idx="103">
                  <c:v>35916</c:v>
                </c:pt>
                <c:pt idx="104">
                  <c:v>35947</c:v>
                </c:pt>
                <c:pt idx="105">
                  <c:v>35977</c:v>
                </c:pt>
                <c:pt idx="106">
                  <c:v>36008</c:v>
                </c:pt>
                <c:pt idx="107">
                  <c:v>36039</c:v>
                </c:pt>
                <c:pt idx="108">
                  <c:v>36069</c:v>
                </c:pt>
                <c:pt idx="109">
                  <c:v>36100</c:v>
                </c:pt>
                <c:pt idx="110">
                  <c:v>36130</c:v>
                </c:pt>
                <c:pt idx="111">
                  <c:v>36161</c:v>
                </c:pt>
                <c:pt idx="112">
                  <c:v>36192</c:v>
                </c:pt>
                <c:pt idx="113">
                  <c:v>36220</c:v>
                </c:pt>
                <c:pt idx="114">
                  <c:v>36251</c:v>
                </c:pt>
                <c:pt idx="115">
                  <c:v>36281</c:v>
                </c:pt>
                <c:pt idx="116">
                  <c:v>36312</c:v>
                </c:pt>
                <c:pt idx="117">
                  <c:v>36342</c:v>
                </c:pt>
                <c:pt idx="118">
                  <c:v>36373</c:v>
                </c:pt>
                <c:pt idx="119">
                  <c:v>36404</c:v>
                </c:pt>
                <c:pt idx="120">
                  <c:v>36434</c:v>
                </c:pt>
                <c:pt idx="121">
                  <c:v>36465</c:v>
                </c:pt>
                <c:pt idx="122">
                  <c:v>36495</c:v>
                </c:pt>
                <c:pt idx="123">
                  <c:v>36526</c:v>
                </c:pt>
                <c:pt idx="124">
                  <c:v>36557</c:v>
                </c:pt>
                <c:pt idx="125">
                  <c:v>36586</c:v>
                </c:pt>
                <c:pt idx="126">
                  <c:v>36617</c:v>
                </c:pt>
                <c:pt idx="127">
                  <c:v>36647</c:v>
                </c:pt>
                <c:pt idx="128">
                  <c:v>36678</c:v>
                </c:pt>
                <c:pt idx="129">
                  <c:v>36708</c:v>
                </c:pt>
                <c:pt idx="130">
                  <c:v>36739</c:v>
                </c:pt>
                <c:pt idx="131">
                  <c:v>36770</c:v>
                </c:pt>
                <c:pt idx="132">
                  <c:v>36800</c:v>
                </c:pt>
                <c:pt idx="133">
                  <c:v>36831</c:v>
                </c:pt>
                <c:pt idx="134">
                  <c:v>36861</c:v>
                </c:pt>
                <c:pt idx="135">
                  <c:v>36892</c:v>
                </c:pt>
                <c:pt idx="136">
                  <c:v>36923</c:v>
                </c:pt>
                <c:pt idx="137">
                  <c:v>36951</c:v>
                </c:pt>
                <c:pt idx="138">
                  <c:v>36982</c:v>
                </c:pt>
                <c:pt idx="139">
                  <c:v>37012</c:v>
                </c:pt>
                <c:pt idx="140">
                  <c:v>37043</c:v>
                </c:pt>
                <c:pt idx="141">
                  <c:v>37073</c:v>
                </c:pt>
                <c:pt idx="142">
                  <c:v>37104</c:v>
                </c:pt>
                <c:pt idx="143">
                  <c:v>37135</c:v>
                </c:pt>
                <c:pt idx="144">
                  <c:v>37165</c:v>
                </c:pt>
                <c:pt idx="145">
                  <c:v>37196</c:v>
                </c:pt>
                <c:pt idx="146">
                  <c:v>37226</c:v>
                </c:pt>
                <c:pt idx="147">
                  <c:v>37257</c:v>
                </c:pt>
                <c:pt idx="148">
                  <c:v>37288</c:v>
                </c:pt>
                <c:pt idx="149">
                  <c:v>37316</c:v>
                </c:pt>
                <c:pt idx="150">
                  <c:v>37347</c:v>
                </c:pt>
                <c:pt idx="151">
                  <c:v>37377</c:v>
                </c:pt>
                <c:pt idx="152">
                  <c:v>37408</c:v>
                </c:pt>
                <c:pt idx="153">
                  <c:v>37438</c:v>
                </c:pt>
                <c:pt idx="154">
                  <c:v>37469</c:v>
                </c:pt>
                <c:pt idx="155">
                  <c:v>37500</c:v>
                </c:pt>
                <c:pt idx="156">
                  <c:v>37530</c:v>
                </c:pt>
                <c:pt idx="157">
                  <c:v>37561</c:v>
                </c:pt>
                <c:pt idx="158">
                  <c:v>37591</c:v>
                </c:pt>
                <c:pt idx="159">
                  <c:v>37622</c:v>
                </c:pt>
                <c:pt idx="160">
                  <c:v>37653</c:v>
                </c:pt>
                <c:pt idx="161">
                  <c:v>37681</c:v>
                </c:pt>
                <c:pt idx="162">
                  <c:v>37712</c:v>
                </c:pt>
                <c:pt idx="163">
                  <c:v>37742</c:v>
                </c:pt>
                <c:pt idx="164">
                  <c:v>37773</c:v>
                </c:pt>
                <c:pt idx="165">
                  <c:v>37803</c:v>
                </c:pt>
                <c:pt idx="166">
                  <c:v>37834</c:v>
                </c:pt>
                <c:pt idx="167">
                  <c:v>37865</c:v>
                </c:pt>
                <c:pt idx="168">
                  <c:v>37895</c:v>
                </c:pt>
                <c:pt idx="169">
                  <c:v>37926</c:v>
                </c:pt>
                <c:pt idx="170">
                  <c:v>37956</c:v>
                </c:pt>
                <c:pt idx="171">
                  <c:v>37987</c:v>
                </c:pt>
                <c:pt idx="172">
                  <c:v>38018</c:v>
                </c:pt>
                <c:pt idx="173">
                  <c:v>38047</c:v>
                </c:pt>
                <c:pt idx="174">
                  <c:v>38078</c:v>
                </c:pt>
                <c:pt idx="175">
                  <c:v>38108</c:v>
                </c:pt>
                <c:pt idx="176">
                  <c:v>38139</c:v>
                </c:pt>
                <c:pt idx="177">
                  <c:v>38169</c:v>
                </c:pt>
                <c:pt idx="178">
                  <c:v>38200</c:v>
                </c:pt>
                <c:pt idx="179">
                  <c:v>38231</c:v>
                </c:pt>
                <c:pt idx="180">
                  <c:v>38261</c:v>
                </c:pt>
                <c:pt idx="181">
                  <c:v>38292</c:v>
                </c:pt>
                <c:pt idx="182">
                  <c:v>38322</c:v>
                </c:pt>
                <c:pt idx="183">
                  <c:v>38353</c:v>
                </c:pt>
                <c:pt idx="184">
                  <c:v>38384</c:v>
                </c:pt>
                <c:pt idx="185">
                  <c:v>38412</c:v>
                </c:pt>
                <c:pt idx="186">
                  <c:v>38443</c:v>
                </c:pt>
                <c:pt idx="187">
                  <c:v>38473</c:v>
                </c:pt>
                <c:pt idx="188">
                  <c:v>38504</c:v>
                </c:pt>
                <c:pt idx="189">
                  <c:v>38534</c:v>
                </c:pt>
                <c:pt idx="190">
                  <c:v>38565</c:v>
                </c:pt>
                <c:pt idx="191">
                  <c:v>38596</c:v>
                </c:pt>
                <c:pt idx="192">
                  <c:v>38626</c:v>
                </c:pt>
                <c:pt idx="193">
                  <c:v>38657</c:v>
                </c:pt>
                <c:pt idx="194">
                  <c:v>38687</c:v>
                </c:pt>
                <c:pt idx="195">
                  <c:v>38718</c:v>
                </c:pt>
                <c:pt idx="196">
                  <c:v>38749</c:v>
                </c:pt>
                <c:pt idx="197">
                  <c:v>38777</c:v>
                </c:pt>
                <c:pt idx="198">
                  <c:v>38808</c:v>
                </c:pt>
                <c:pt idx="199">
                  <c:v>38838</c:v>
                </c:pt>
                <c:pt idx="200">
                  <c:v>38869</c:v>
                </c:pt>
                <c:pt idx="201">
                  <c:v>38899</c:v>
                </c:pt>
                <c:pt idx="202">
                  <c:v>38930</c:v>
                </c:pt>
                <c:pt idx="203">
                  <c:v>38961</c:v>
                </c:pt>
                <c:pt idx="204">
                  <c:v>38991</c:v>
                </c:pt>
                <c:pt idx="205">
                  <c:v>39022</c:v>
                </c:pt>
                <c:pt idx="206">
                  <c:v>39052</c:v>
                </c:pt>
                <c:pt idx="207">
                  <c:v>39083</c:v>
                </c:pt>
                <c:pt idx="208">
                  <c:v>39114</c:v>
                </c:pt>
                <c:pt idx="209">
                  <c:v>39142</c:v>
                </c:pt>
                <c:pt idx="210">
                  <c:v>39173</c:v>
                </c:pt>
                <c:pt idx="211">
                  <c:v>39203</c:v>
                </c:pt>
                <c:pt idx="212">
                  <c:v>39234</c:v>
                </c:pt>
                <c:pt idx="213">
                  <c:v>39264</c:v>
                </c:pt>
                <c:pt idx="214">
                  <c:v>39295</c:v>
                </c:pt>
                <c:pt idx="215">
                  <c:v>39326</c:v>
                </c:pt>
                <c:pt idx="216">
                  <c:v>39356</c:v>
                </c:pt>
                <c:pt idx="217">
                  <c:v>39387</c:v>
                </c:pt>
                <c:pt idx="218">
                  <c:v>39417</c:v>
                </c:pt>
                <c:pt idx="219">
                  <c:v>39448</c:v>
                </c:pt>
                <c:pt idx="220">
                  <c:v>39479</c:v>
                </c:pt>
                <c:pt idx="221">
                  <c:v>39508</c:v>
                </c:pt>
                <c:pt idx="222">
                  <c:v>39539</c:v>
                </c:pt>
                <c:pt idx="223">
                  <c:v>39569</c:v>
                </c:pt>
                <c:pt idx="224">
                  <c:v>39600</c:v>
                </c:pt>
                <c:pt idx="225">
                  <c:v>39630</c:v>
                </c:pt>
                <c:pt idx="226">
                  <c:v>39661</c:v>
                </c:pt>
                <c:pt idx="227">
                  <c:v>39692</c:v>
                </c:pt>
                <c:pt idx="228">
                  <c:v>39722</c:v>
                </c:pt>
                <c:pt idx="229">
                  <c:v>39753</c:v>
                </c:pt>
                <c:pt idx="230">
                  <c:v>39783</c:v>
                </c:pt>
                <c:pt idx="231">
                  <c:v>39814</c:v>
                </c:pt>
                <c:pt idx="232">
                  <c:v>39845</c:v>
                </c:pt>
                <c:pt idx="233">
                  <c:v>39873</c:v>
                </c:pt>
                <c:pt idx="234">
                  <c:v>39904</c:v>
                </c:pt>
                <c:pt idx="235">
                  <c:v>39934</c:v>
                </c:pt>
                <c:pt idx="236">
                  <c:v>39965</c:v>
                </c:pt>
                <c:pt idx="237">
                  <c:v>39995</c:v>
                </c:pt>
                <c:pt idx="238">
                  <c:v>40026</c:v>
                </c:pt>
                <c:pt idx="239">
                  <c:v>40057</c:v>
                </c:pt>
                <c:pt idx="240">
                  <c:v>40087</c:v>
                </c:pt>
                <c:pt idx="241">
                  <c:v>40118</c:v>
                </c:pt>
                <c:pt idx="242">
                  <c:v>40148</c:v>
                </c:pt>
                <c:pt idx="243">
                  <c:v>40179</c:v>
                </c:pt>
                <c:pt idx="244">
                  <c:v>40210</c:v>
                </c:pt>
                <c:pt idx="245">
                  <c:v>40238</c:v>
                </c:pt>
                <c:pt idx="246">
                  <c:v>40269</c:v>
                </c:pt>
                <c:pt idx="247">
                  <c:v>40299</c:v>
                </c:pt>
                <c:pt idx="248">
                  <c:v>40330</c:v>
                </c:pt>
                <c:pt idx="249">
                  <c:v>40360</c:v>
                </c:pt>
                <c:pt idx="250">
                  <c:v>40391</c:v>
                </c:pt>
                <c:pt idx="251">
                  <c:v>40422</c:v>
                </c:pt>
                <c:pt idx="252">
                  <c:v>40452</c:v>
                </c:pt>
                <c:pt idx="253">
                  <c:v>40483</c:v>
                </c:pt>
                <c:pt idx="254">
                  <c:v>40513</c:v>
                </c:pt>
                <c:pt idx="255">
                  <c:v>40544</c:v>
                </c:pt>
                <c:pt idx="256">
                  <c:v>40575</c:v>
                </c:pt>
                <c:pt idx="257">
                  <c:v>40603</c:v>
                </c:pt>
                <c:pt idx="258">
                  <c:v>40634</c:v>
                </c:pt>
                <c:pt idx="259">
                  <c:v>40664</c:v>
                </c:pt>
                <c:pt idx="260">
                  <c:v>40695</c:v>
                </c:pt>
                <c:pt idx="261">
                  <c:v>40725</c:v>
                </c:pt>
                <c:pt idx="262">
                  <c:v>40756</c:v>
                </c:pt>
                <c:pt idx="263">
                  <c:v>40787</c:v>
                </c:pt>
                <c:pt idx="264">
                  <c:v>40817</c:v>
                </c:pt>
                <c:pt idx="265">
                  <c:v>40848</c:v>
                </c:pt>
                <c:pt idx="266">
                  <c:v>40878</c:v>
                </c:pt>
                <c:pt idx="267">
                  <c:v>40909</c:v>
                </c:pt>
                <c:pt idx="268">
                  <c:v>40940</c:v>
                </c:pt>
                <c:pt idx="269">
                  <c:v>40969</c:v>
                </c:pt>
                <c:pt idx="270">
                  <c:v>41000</c:v>
                </c:pt>
                <c:pt idx="271">
                  <c:v>41030</c:v>
                </c:pt>
                <c:pt idx="272">
                  <c:v>41061</c:v>
                </c:pt>
                <c:pt idx="273">
                  <c:v>41091</c:v>
                </c:pt>
                <c:pt idx="274">
                  <c:v>41122</c:v>
                </c:pt>
                <c:pt idx="275">
                  <c:v>41153</c:v>
                </c:pt>
                <c:pt idx="276">
                  <c:v>41183</c:v>
                </c:pt>
                <c:pt idx="277">
                  <c:v>41214</c:v>
                </c:pt>
                <c:pt idx="278">
                  <c:v>41244</c:v>
                </c:pt>
                <c:pt idx="279">
                  <c:v>41275</c:v>
                </c:pt>
                <c:pt idx="280">
                  <c:v>41306</c:v>
                </c:pt>
                <c:pt idx="281">
                  <c:v>41334</c:v>
                </c:pt>
                <c:pt idx="282">
                  <c:v>41365</c:v>
                </c:pt>
                <c:pt idx="283">
                  <c:v>41395</c:v>
                </c:pt>
                <c:pt idx="284">
                  <c:v>41426</c:v>
                </c:pt>
                <c:pt idx="285">
                  <c:v>41456</c:v>
                </c:pt>
                <c:pt idx="286">
                  <c:v>41487</c:v>
                </c:pt>
                <c:pt idx="287">
                  <c:v>41518</c:v>
                </c:pt>
                <c:pt idx="288">
                  <c:v>41548</c:v>
                </c:pt>
                <c:pt idx="289">
                  <c:v>41579</c:v>
                </c:pt>
                <c:pt idx="290">
                  <c:v>41609</c:v>
                </c:pt>
                <c:pt idx="291">
                  <c:v>41640</c:v>
                </c:pt>
                <c:pt idx="292">
                  <c:v>41671</c:v>
                </c:pt>
                <c:pt idx="293">
                  <c:v>41699</c:v>
                </c:pt>
                <c:pt idx="294">
                  <c:v>41730</c:v>
                </c:pt>
                <c:pt idx="295">
                  <c:v>41760</c:v>
                </c:pt>
                <c:pt idx="296">
                  <c:v>41791</c:v>
                </c:pt>
                <c:pt idx="297">
                  <c:v>41821</c:v>
                </c:pt>
                <c:pt idx="298">
                  <c:v>41852</c:v>
                </c:pt>
                <c:pt idx="299">
                  <c:v>41883</c:v>
                </c:pt>
                <c:pt idx="300">
                  <c:v>41913</c:v>
                </c:pt>
                <c:pt idx="301">
                  <c:v>41944</c:v>
                </c:pt>
                <c:pt idx="302">
                  <c:v>41974</c:v>
                </c:pt>
                <c:pt idx="303">
                  <c:v>42005</c:v>
                </c:pt>
                <c:pt idx="304">
                  <c:v>42036</c:v>
                </c:pt>
                <c:pt idx="305">
                  <c:v>42064</c:v>
                </c:pt>
                <c:pt idx="306">
                  <c:v>42095</c:v>
                </c:pt>
                <c:pt idx="307">
                  <c:v>42125</c:v>
                </c:pt>
                <c:pt idx="308">
                  <c:v>42156</c:v>
                </c:pt>
                <c:pt idx="309">
                  <c:v>42186</c:v>
                </c:pt>
                <c:pt idx="310">
                  <c:v>42217</c:v>
                </c:pt>
                <c:pt idx="311">
                  <c:v>42248</c:v>
                </c:pt>
                <c:pt idx="312">
                  <c:v>42278</c:v>
                </c:pt>
                <c:pt idx="313">
                  <c:v>42309</c:v>
                </c:pt>
                <c:pt idx="314">
                  <c:v>42339</c:v>
                </c:pt>
                <c:pt idx="315">
                  <c:v>42370</c:v>
                </c:pt>
                <c:pt idx="316">
                  <c:v>42401</c:v>
                </c:pt>
                <c:pt idx="317">
                  <c:v>42430</c:v>
                </c:pt>
                <c:pt idx="318">
                  <c:v>42461</c:v>
                </c:pt>
                <c:pt idx="319">
                  <c:v>42491</c:v>
                </c:pt>
                <c:pt idx="320">
                  <c:v>42522</c:v>
                </c:pt>
                <c:pt idx="321">
                  <c:v>42552</c:v>
                </c:pt>
                <c:pt idx="322">
                  <c:v>42583</c:v>
                </c:pt>
                <c:pt idx="323">
                  <c:v>42614</c:v>
                </c:pt>
                <c:pt idx="324">
                  <c:v>42644</c:v>
                </c:pt>
                <c:pt idx="325">
                  <c:v>42675</c:v>
                </c:pt>
                <c:pt idx="326">
                  <c:v>42705</c:v>
                </c:pt>
                <c:pt idx="327">
                  <c:v>42736</c:v>
                </c:pt>
                <c:pt idx="328">
                  <c:v>42767</c:v>
                </c:pt>
                <c:pt idx="329">
                  <c:v>42795</c:v>
                </c:pt>
                <c:pt idx="330">
                  <c:v>42826</c:v>
                </c:pt>
                <c:pt idx="331">
                  <c:v>42856</c:v>
                </c:pt>
                <c:pt idx="332">
                  <c:v>42887</c:v>
                </c:pt>
                <c:pt idx="333">
                  <c:v>42917</c:v>
                </c:pt>
                <c:pt idx="334">
                  <c:v>42948</c:v>
                </c:pt>
                <c:pt idx="335">
                  <c:v>42979</c:v>
                </c:pt>
                <c:pt idx="336">
                  <c:v>43009</c:v>
                </c:pt>
                <c:pt idx="337">
                  <c:v>43040</c:v>
                </c:pt>
                <c:pt idx="338">
                  <c:v>43070</c:v>
                </c:pt>
                <c:pt idx="339">
                  <c:v>43101</c:v>
                </c:pt>
                <c:pt idx="340">
                  <c:v>43132</c:v>
                </c:pt>
                <c:pt idx="341">
                  <c:v>43160</c:v>
                </c:pt>
                <c:pt idx="342">
                  <c:v>43191</c:v>
                </c:pt>
                <c:pt idx="343">
                  <c:v>43221</c:v>
                </c:pt>
                <c:pt idx="344">
                  <c:v>43252</c:v>
                </c:pt>
                <c:pt idx="345">
                  <c:v>43282</c:v>
                </c:pt>
                <c:pt idx="346">
                  <c:v>43313</c:v>
                </c:pt>
                <c:pt idx="347">
                  <c:v>43344</c:v>
                </c:pt>
                <c:pt idx="348">
                  <c:v>43374</c:v>
                </c:pt>
                <c:pt idx="349">
                  <c:v>43405</c:v>
                </c:pt>
                <c:pt idx="350">
                  <c:v>43435</c:v>
                </c:pt>
                <c:pt idx="351">
                  <c:v>43466</c:v>
                </c:pt>
                <c:pt idx="352">
                  <c:v>43497</c:v>
                </c:pt>
                <c:pt idx="353">
                  <c:v>43525</c:v>
                </c:pt>
                <c:pt idx="354">
                  <c:v>43556</c:v>
                </c:pt>
                <c:pt idx="355">
                  <c:v>43586</c:v>
                </c:pt>
                <c:pt idx="356">
                  <c:v>43617</c:v>
                </c:pt>
                <c:pt idx="357">
                  <c:v>43647</c:v>
                </c:pt>
                <c:pt idx="358">
                  <c:v>43678</c:v>
                </c:pt>
                <c:pt idx="359">
                  <c:v>43709</c:v>
                </c:pt>
                <c:pt idx="360">
                  <c:v>43739</c:v>
                </c:pt>
                <c:pt idx="361">
                  <c:v>43770</c:v>
                </c:pt>
                <c:pt idx="362">
                  <c:v>43800</c:v>
                </c:pt>
                <c:pt idx="363">
                  <c:v>43831</c:v>
                </c:pt>
                <c:pt idx="364">
                  <c:v>43862</c:v>
                </c:pt>
                <c:pt idx="365">
                  <c:v>43891</c:v>
                </c:pt>
                <c:pt idx="366">
                  <c:v>43922</c:v>
                </c:pt>
                <c:pt idx="367">
                  <c:v>43952</c:v>
                </c:pt>
                <c:pt idx="368">
                  <c:v>43983</c:v>
                </c:pt>
                <c:pt idx="369">
                  <c:v>44013</c:v>
                </c:pt>
                <c:pt idx="370">
                  <c:v>44044</c:v>
                </c:pt>
                <c:pt idx="371">
                  <c:v>44075</c:v>
                </c:pt>
                <c:pt idx="372">
                  <c:v>44105</c:v>
                </c:pt>
                <c:pt idx="373">
                  <c:v>44136</c:v>
                </c:pt>
                <c:pt idx="374">
                  <c:v>44166</c:v>
                </c:pt>
                <c:pt idx="375">
                  <c:v>44197</c:v>
                </c:pt>
                <c:pt idx="376">
                  <c:v>44228</c:v>
                </c:pt>
                <c:pt idx="377">
                  <c:v>44256</c:v>
                </c:pt>
                <c:pt idx="378">
                  <c:v>44287</c:v>
                </c:pt>
                <c:pt idx="379">
                  <c:v>44317</c:v>
                </c:pt>
                <c:pt idx="380">
                  <c:v>44348</c:v>
                </c:pt>
                <c:pt idx="381">
                  <c:v>44378</c:v>
                </c:pt>
                <c:pt idx="382">
                  <c:v>44409</c:v>
                </c:pt>
                <c:pt idx="383">
                  <c:v>44440</c:v>
                </c:pt>
                <c:pt idx="384">
                  <c:v>44470</c:v>
                </c:pt>
                <c:pt idx="385">
                  <c:v>44501</c:v>
                </c:pt>
                <c:pt idx="386">
                  <c:v>44531</c:v>
                </c:pt>
                <c:pt idx="387">
                  <c:v>44562</c:v>
                </c:pt>
                <c:pt idx="388">
                  <c:v>44593</c:v>
                </c:pt>
                <c:pt idx="389">
                  <c:v>44621</c:v>
                </c:pt>
                <c:pt idx="390">
                  <c:v>44652</c:v>
                </c:pt>
                <c:pt idx="391">
                  <c:v>44682</c:v>
                </c:pt>
                <c:pt idx="392">
                  <c:v>44713</c:v>
                </c:pt>
                <c:pt idx="393">
                  <c:v>44743</c:v>
                </c:pt>
                <c:pt idx="394">
                  <c:v>44774</c:v>
                </c:pt>
                <c:pt idx="395">
                  <c:v>44805</c:v>
                </c:pt>
                <c:pt idx="396">
                  <c:v>44835</c:v>
                </c:pt>
                <c:pt idx="397">
                  <c:v>44866</c:v>
                </c:pt>
                <c:pt idx="398">
                  <c:v>44896</c:v>
                </c:pt>
                <c:pt idx="399">
                  <c:v>44927</c:v>
                </c:pt>
                <c:pt idx="400">
                  <c:v>44958</c:v>
                </c:pt>
                <c:pt idx="401">
                  <c:v>44986</c:v>
                </c:pt>
                <c:pt idx="402">
                  <c:v>45017</c:v>
                </c:pt>
                <c:pt idx="403">
                  <c:v>45047</c:v>
                </c:pt>
                <c:pt idx="404">
                  <c:v>45078</c:v>
                </c:pt>
                <c:pt idx="405">
                  <c:v>45108</c:v>
                </c:pt>
                <c:pt idx="406">
                  <c:v>45139</c:v>
                </c:pt>
                <c:pt idx="407">
                  <c:v>45170</c:v>
                </c:pt>
                <c:pt idx="408">
                  <c:v>45200</c:v>
                </c:pt>
                <c:pt idx="409">
                  <c:v>45231</c:v>
                </c:pt>
                <c:pt idx="410">
                  <c:v>45261</c:v>
                </c:pt>
                <c:pt idx="411">
                  <c:v>45292</c:v>
                </c:pt>
                <c:pt idx="412">
                  <c:v>45323</c:v>
                </c:pt>
                <c:pt idx="413">
                  <c:v>45352</c:v>
                </c:pt>
                <c:pt idx="414">
                  <c:v>45383</c:v>
                </c:pt>
              </c:numCache>
            </c:numRef>
          </c:cat>
          <c:val>
            <c:numRef>
              <c:f>Imports!$B$2:$B$438</c:f>
              <c:numCache>
                <c:formatCode>General</c:formatCode>
                <c:ptCount val="437"/>
                <c:pt idx="0">
                  <c:v>49</c:v>
                </c:pt>
                <c:pt idx="1">
                  <c:v>47</c:v>
                </c:pt>
                <c:pt idx="2">
                  <c:v>45.5</c:v>
                </c:pt>
                <c:pt idx="3">
                  <c:v>51.8</c:v>
                </c:pt>
                <c:pt idx="4">
                  <c:v>50.3</c:v>
                </c:pt>
                <c:pt idx="5">
                  <c:v>48.7</c:v>
                </c:pt>
                <c:pt idx="6">
                  <c:v>48</c:v>
                </c:pt>
                <c:pt idx="7">
                  <c:v>46.5</c:v>
                </c:pt>
                <c:pt idx="8">
                  <c:v>47.6</c:v>
                </c:pt>
                <c:pt idx="9">
                  <c:v>47.5</c:v>
                </c:pt>
                <c:pt idx="10">
                  <c:v>46.9</c:v>
                </c:pt>
                <c:pt idx="11">
                  <c:v>46</c:v>
                </c:pt>
                <c:pt idx="12">
                  <c:v>47.4</c:v>
                </c:pt>
                <c:pt idx="13">
                  <c:v>43.1</c:v>
                </c:pt>
                <c:pt idx="14">
                  <c:v>46.5</c:v>
                </c:pt>
                <c:pt idx="15">
                  <c:v>44.6</c:v>
                </c:pt>
                <c:pt idx="16">
                  <c:v>45.8</c:v>
                </c:pt>
                <c:pt idx="17">
                  <c:v>45.8</c:v>
                </c:pt>
                <c:pt idx="18">
                  <c:v>45.2</c:v>
                </c:pt>
                <c:pt idx="19">
                  <c:v>47</c:v>
                </c:pt>
                <c:pt idx="20">
                  <c:v>47</c:v>
                </c:pt>
                <c:pt idx="21">
                  <c:v>47.6</c:v>
                </c:pt>
                <c:pt idx="22">
                  <c:v>49.5</c:v>
                </c:pt>
                <c:pt idx="23">
                  <c:v>49.5</c:v>
                </c:pt>
                <c:pt idx="24">
                  <c:v>48.4</c:v>
                </c:pt>
                <c:pt idx="25">
                  <c:v>46.1</c:v>
                </c:pt>
                <c:pt idx="26">
                  <c:v>47.6</c:v>
                </c:pt>
                <c:pt idx="27">
                  <c:v>47</c:v>
                </c:pt>
                <c:pt idx="28">
                  <c:v>47.2</c:v>
                </c:pt>
                <c:pt idx="29">
                  <c:v>49.8</c:v>
                </c:pt>
                <c:pt idx="30">
                  <c:v>52.1</c:v>
                </c:pt>
                <c:pt idx="31">
                  <c:v>53.9</c:v>
                </c:pt>
                <c:pt idx="32">
                  <c:v>49.1</c:v>
                </c:pt>
                <c:pt idx="33">
                  <c:v>49.7</c:v>
                </c:pt>
                <c:pt idx="34">
                  <c:v>48.6</c:v>
                </c:pt>
                <c:pt idx="35">
                  <c:v>46.7</c:v>
                </c:pt>
                <c:pt idx="36">
                  <c:v>47.7</c:v>
                </c:pt>
                <c:pt idx="37">
                  <c:v>48</c:v>
                </c:pt>
                <c:pt idx="38">
                  <c:v>51.4</c:v>
                </c:pt>
                <c:pt idx="39">
                  <c:v>49.4</c:v>
                </c:pt>
                <c:pt idx="40">
                  <c:v>49.5</c:v>
                </c:pt>
                <c:pt idx="41">
                  <c:v>49.4</c:v>
                </c:pt>
                <c:pt idx="42">
                  <c:v>50.1</c:v>
                </c:pt>
                <c:pt idx="43">
                  <c:v>47.4</c:v>
                </c:pt>
                <c:pt idx="44">
                  <c:v>49.8</c:v>
                </c:pt>
                <c:pt idx="45">
                  <c:v>48.7</c:v>
                </c:pt>
                <c:pt idx="46">
                  <c:v>49.4</c:v>
                </c:pt>
                <c:pt idx="47">
                  <c:v>49.9</c:v>
                </c:pt>
                <c:pt idx="48">
                  <c:v>49.4</c:v>
                </c:pt>
                <c:pt idx="49">
                  <c:v>51.5</c:v>
                </c:pt>
                <c:pt idx="50">
                  <c:v>50.3</c:v>
                </c:pt>
                <c:pt idx="51">
                  <c:v>52.4</c:v>
                </c:pt>
                <c:pt idx="52">
                  <c:v>51.9</c:v>
                </c:pt>
                <c:pt idx="53">
                  <c:v>51.8</c:v>
                </c:pt>
                <c:pt idx="54">
                  <c:v>51.8</c:v>
                </c:pt>
                <c:pt idx="55">
                  <c:v>53.4</c:v>
                </c:pt>
                <c:pt idx="56">
                  <c:v>55.2</c:v>
                </c:pt>
                <c:pt idx="57">
                  <c:v>51.1</c:v>
                </c:pt>
                <c:pt idx="58">
                  <c:v>51.3</c:v>
                </c:pt>
                <c:pt idx="59">
                  <c:v>53</c:v>
                </c:pt>
                <c:pt idx="60">
                  <c:v>53.7</c:v>
                </c:pt>
                <c:pt idx="61">
                  <c:v>53.2</c:v>
                </c:pt>
                <c:pt idx="62">
                  <c:v>52.6</c:v>
                </c:pt>
                <c:pt idx="63">
                  <c:v>52.2</c:v>
                </c:pt>
                <c:pt idx="64">
                  <c:v>53</c:v>
                </c:pt>
                <c:pt idx="65">
                  <c:v>52</c:v>
                </c:pt>
                <c:pt idx="66">
                  <c:v>49.8</c:v>
                </c:pt>
                <c:pt idx="67">
                  <c:v>47.9</c:v>
                </c:pt>
                <c:pt idx="68">
                  <c:v>49.3</c:v>
                </c:pt>
                <c:pt idx="69">
                  <c:v>53.3</c:v>
                </c:pt>
                <c:pt idx="70">
                  <c:v>51.8</c:v>
                </c:pt>
                <c:pt idx="71">
                  <c:v>49.4</c:v>
                </c:pt>
                <c:pt idx="72">
                  <c:v>49.5</c:v>
                </c:pt>
                <c:pt idx="73">
                  <c:v>44.2</c:v>
                </c:pt>
                <c:pt idx="74">
                  <c:v>49.5</c:v>
                </c:pt>
                <c:pt idx="75">
                  <c:v>48.3</c:v>
                </c:pt>
                <c:pt idx="76">
                  <c:v>48.1</c:v>
                </c:pt>
                <c:pt idx="77">
                  <c:v>47.5</c:v>
                </c:pt>
                <c:pt idx="78">
                  <c:v>47.5</c:v>
                </c:pt>
                <c:pt idx="79">
                  <c:v>48.5</c:v>
                </c:pt>
                <c:pt idx="80">
                  <c:v>48.7</c:v>
                </c:pt>
                <c:pt idx="81">
                  <c:v>53.1</c:v>
                </c:pt>
                <c:pt idx="82">
                  <c:v>50</c:v>
                </c:pt>
                <c:pt idx="83">
                  <c:v>50.7</c:v>
                </c:pt>
                <c:pt idx="84">
                  <c:v>52.8</c:v>
                </c:pt>
                <c:pt idx="85">
                  <c:v>53.2</c:v>
                </c:pt>
                <c:pt idx="86">
                  <c:v>51.6</c:v>
                </c:pt>
                <c:pt idx="87">
                  <c:v>53.5</c:v>
                </c:pt>
                <c:pt idx="88">
                  <c:v>53.7</c:v>
                </c:pt>
                <c:pt idx="89">
                  <c:v>48.3</c:v>
                </c:pt>
                <c:pt idx="90">
                  <c:v>51.4</c:v>
                </c:pt>
                <c:pt idx="91">
                  <c:v>52.1</c:v>
                </c:pt>
                <c:pt idx="92">
                  <c:v>54.1</c:v>
                </c:pt>
                <c:pt idx="93">
                  <c:v>55.2</c:v>
                </c:pt>
                <c:pt idx="94">
                  <c:v>53.7</c:v>
                </c:pt>
                <c:pt idx="95">
                  <c:v>51.6</c:v>
                </c:pt>
                <c:pt idx="96">
                  <c:v>51.8</c:v>
                </c:pt>
                <c:pt idx="97">
                  <c:v>54.7</c:v>
                </c:pt>
                <c:pt idx="98">
                  <c:v>56</c:v>
                </c:pt>
                <c:pt idx="99">
                  <c:v>55.1</c:v>
                </c:pt>
                <c:pt idx="100">
                  <c:v>53.4</c:v>
                </c:pt>
                <c:pt idx="101">
                  <c:v>52.1</c:v>
                </c:pt>
                <c:pt idx="102">
                  <c:v>53.9</c:v>
                </c:pt>
                <c:pt idx="103">
                  <c:v>52.1</c:v>
                </c:pt>
                <c:pt idx="104">
                  <c:v>51.7</c:v>
                </c:pt>
                <c:pt idx="105">
                  <c:v>51.4</c:v>
                </c:pt>
                <c:pt idx="106">
                  <c:v>51.2</c:v>
                </c:pt>
                <c:pt idx="107">
                  <c:v>51.5</c:v>
                </c:pt>
                <c:pt idx="108">
                  <c:v>51.3</c:v>
                </c:pt>
                <c:pt idx="109">
                  <c:v>51.1</c:v>
                </c:pt>
                <c:pt idx="110">
                  <c:v>50.5</c:v>
                </c:pt>
                <c:pt idx="111">
                  <c:v>50.5</c:v>
                </c:pt>
                <c:pt idx="112">
                  <c:v>54.6</c:v>
                </c:pt>
                <c:pt idx="113">
                  <c:v>52.8</c:v>
                </c:pt>
                <c:pt idx="114">
                  <c:v>51.6</c:v>
                </c:pt>
                <c:pt idx="115">
                  <c:v>53.1</c:v>
                </c:pt>
                <c:pt idx="116">
                  <c:v>52.2</c:v>
                </c:pt>
                <c:pt idx="117">
                  <c:v>54.1</c:v>
                </c:pt>
                <c:pt idx="118">
                  <c:v>53.7</c:v>
                </c:pt>
                <c:pt idx="119">
                  <c:v>54.2</c:v>
                </c:pt>
                <c:pt idx="120">
                  <c:v>54.3</c:v>
                </c:pt>
                <c:pt idx="121">
                  <c:v>52.7</c:v>
                </c:pt>
                <c:pt idx="122">
                  <c:v>52</c:v>
                </c:pt>
                <c:pt idx="123">
                  <c:v>52.9</c:v>
                </c:pt>
                <c:pt idx="124">
                  <c:v>53</c:v>
                </c:pt>
                <c:pt idx="125">
                  <c:v>53.5</c:v>
                </c:pt>
                <c:pt idx="126">
                  <c:v>53.8</c:v>
                </c:pt>
                <c:pt idx="127">
                  <c:v>54.2</c:v>
                </c:pt>
                <c:pt idx="128">
                  <c:v>55.7</c:v>
                </c:pt>
                <c:pt idx="129">
                  <c:v>50.8</c:v>
                </c:pt>
                <c:pt idx="130">
                  <c:v>52.2</c:v>
                </c:pt>
                <c:pt idx="131">
                  <c:v>48.9</c:v>
                </c:pt>
                <c:pt idx="132">
                  <c:v>52.4</c:v>
                </c:pt>
                <c:pt idx="133">
                  <c:v>53.2</c:v>
                </c:pt>
                <c:pt idx="134">
                  <c:v>51.2</c:v>
                </c:pt>
                <c:pt idx="135">
                  <c:v>49.1</c:v>
                </c:pt>
                <c:pt idx="136">
                  <c:v>47.5</c:v>
                </c:pt>
                <c:pt idx="137">
                  <c:v>48.8</c:v>
                </c:pt>
                <c:pt idx="138">
                  <c:v>47.2</c:v>
                </c:pt>
                <c:pt idx="139">
                  <c:v>46.9</c:v>
                </c:pt>
                <c:pt idx="140">
                  <c:v>47</c:v>
                </c:pt>
                <c:pt idx="141">
                  <c:v>47.2</c:v>
                </c:pt>
                <c:pt idx="142">
                  <c:v>50</c:v>
                </c:pt>
                <c:pt idx="143">
                  <c:v>49.7</c:v>
                </c:pt>
                <c:pt idx="144">
                  <c:v>47.6</c:v>
                </c:pt>
                <c:pt idx="145">
                  <c:v>49.5</c:v>
                </c:pt>
                <c:pt idx="146">
                  <c:v>50.2</c:v>
                </c:pt>
                <c:pt idx="147">
                  <c:v>51.3</c:v>
                </c:pt>
                <c:pt idx="148">
                  <c:v>52.4</c:v>
                </c:pt>
                <c:pt idx="149">
                  <c:v>53.9</c:v>
                </c:pt>
                <c:pt idx="150">
                  <c:v>55.5</c:v>
                </c:pt>
                <c:pt idx="151">
                  <c:v>53.9</c:v>
                </c:pt>
                <c:pt idx="152">
                  <c:v>53.8</c:v>
                </c:pt>
                <c:pt idx="153">
                  <c:v>53.2</c:v>
                </c:pt>
                <c:pt idx="154">
                  <c:v>52.6</c:v>
                </c:pt>
                <c:pt idx="155">
                  <c:v>54.7</c:v>
                </c:pt>
                <c:pt idx="156">
                  <c:v>51.2</c:v>
                </c:pt>
                <c:pt idx="157">
                  <c:v>52.4</c:v>
                </c:pt>
                <c:pt idx="158">
                  <c:v>55.1</c:v>
                </c:pt>
                <c:pt idx="159">
                  <c:v>58.6</c:v>
                </c:pt>
                <c:pt idx="160">
                  <c:v>54.6</c:v>
                </c:pt>
                <c:pt idx="161">
                  <c:v>53.3</c:v>
                </c:pt>
                <c:pt idx="162">
                  <c:v>54.8</c:v>
                </c:pt>
                <c:pt idx="163">
                  <c:v>52.2</c:v>
                </c:pt>
                <c:pt idx="164">
                  <c:v>55.9</c:v>
                </c:pt>
                <c:pt idx="165">
                  <c:v>54.9</c:v>
                </c:pt>
                <c:pt idx="166">
                  <c:v>55.2</c:v>
                </c:pt>
                <c:pt idx="167">
                  <c:v>61.4</c:v>
                </c:pt>
                <c:pt idx="168">
                  <c:v>59.2</c:v>
                </c:pt>
                <c:pt idx="169">
                  <c:v>61.4</c:v>
                </c:pt>
                <c:pt idx="170">
                  <c:v>57.8</c:v>
                </c:pt>
                <c:pt idx="171">
                  <c:v>59.2</c:v>
                </c:pt>
                <c:pt idx="172">
                  <c:v>59.9</c:v>
                </c:pt>
                <c:pt idx="173">
                  <c:v>57.1</c:v>
                </c:pt>
                <c:pt idx="174">
                  <c:v>58.7</c:v>
                </c:pt>
                <c:pt idx="175">
                  <c:v>58.8</c:v>
                </c:pt>
                <c:pt idx="176">
                  <c:v>57.5</c:v>
                </c:pt>
                <c:pt idx="177">
                  <c:v>58.8</c:v>
                </c:pt>
                <c:pt idx="178">
                  <c:v>58.3</c:v>
                </c:pt>
                <c:pt idx="179">
                  <c:v>58.2</c:v>
                </c:pt>
                <c:pt idx="180">
                  <c:v>59.2</c:v>
                </c:pt>
                <c:pt idx="181">
                  <c:v>58.8</c:v>
                </c:pt>
                <c:pt idx="182">
                  <c:v>60.8</c:v>
                </c:pt>
                <c:pt idx="183">
                  <c:v>61.1</c:v>
                </c:pt>
                <c:pt idx="184">
                  <c:v>60.7</c:v>
                </c:pt>
                <c:pt idx="185">
                  <c:v>58.9</c:v>
                </c:pt>
                <c:pt idx="186">
                  <c:v>56.7</c:v>
                </c:pt>
                <c:pt idx="187">
                  <c:v>53.9</c:v>
                </c:pt>
                <c:pt idx="188">
                  <c:v>54.2</c:v>
                </c:pt>
                <c:pt idx="189">
                  <c:v>54.7</c:v>
                </c:pt>
                <c:pt idx="190">
                  <c:v>53.4</c:v>
                </c:pt>
                <c:pt idx="191">
                  <c:v>53.4</c:v>
                </c:pt>
                <c:pt idx="192">
                  <c:v>58.2</c:v>
                </c:pt>
                <c:pt idx="193">
                  <c:v>54.1</c:v>
                </c:pt>
                <c:pt idx="194">
                  <c:v>52.8</c:v>
                </c:pt>
                <c:pt idx="195">
                  <c:v>57</c:v>
                </c:pt>
                <c:pt idx="196">
                  <c:v>57.5</c:v>
                </c:pt>
                <c:pt idx="197">
                  <c:v>57</c:v>
                </c:pt>
                <c:pt idx="198">
                  <c:v>59</c:v>
                </c:pt>
                <c:pt idx="199">
                  <c:v>56.5</c:v>
                </c:pt>
                <c:pt idx="200">
                  <c:v>56.5</c:v>
                </c:pt>
                <c:pt idx="201">
                  <c:v>57.5</c:v>
                </c:pt>
                <c:pt idx="202">
                  <c:v>54</c:v>
                </c:pt>
                <c:pt idx="203">
                  <c:v>56</c:v>
                </c:pt>
                <c:pt idx="204">
                  <c:v>57</c:v>
                </c:pt>
                <c:pt idx="205">
                  <c:v>56.5</c:v>
                </c:pt>
                <c:pt idx="206">
                  <c:v>55.5</c:v>
                </c:pt>
                <c:pt idx="207">
                  <c:v>54.5</c:v>
                </c:pt>
                <c:pt idx="208">
                  <c:v>61.5</c:v>
                </c:pt>
                <c:pt idx="209">
                  <c:v>57.5</c:v>
                </c:pt>
                <c:pt idx="210">
                  <c:v>58</c:v>
                </c:pt>
                <c:pt idx="211">
                  <c:v>57.5</c:v>
                </c:pt>
                <c:pt idx="212">
                  <c:v>54.5</c:v>
                </c:pt>
                <c:pt idx="213">
                  <c:v>54.5</c:v>
                </c:pt>
                <c:pt idx="214">
                  <c:v>52.5</c:v>
                </c:pt>
                <c:pt idx="215">
                  <c:v>53</c:v>
                </c:pt>
                <c:pt idx="216">
                  <c:v>47.5</c:v>
                </c:pt>
                <c:pt idx="217">
                  <c:v>47.5</c:v>
                </c:pt>
                <c:pt idx="218">
                  <c:v>48</c:v>
                </c:pt>
                <c:pt idx="219">
                  <c:v>52.5</c:v>
                </c:pt>
                <c:pt idx="220">
                  <c:v>47.5</c:v>
                </c:pt>
                <c:pt idx="221">
                  <c:v>45</c:v>
                </c:pt>
                <c:pt idx="222">
                  <c:v>48</c:v>
                </c:pt>
                <c:pt idx="223">
                  <c:v>49.5</c:v>
                </c:pt>
                <c:pt idx="224">
                  <c:v>46</c:v>
                </c:pt>
                <c:pt idx="225">
                  <c:v>46.5</c:v>
                </c:pt>
                <c:pt idx="226">
                  <c:v>48.5</c:v>
                </c:pt>
                <c:pt idx="227">
                  <c:v>44</c:v>
                </c:pt>
                <c:pt idx="228">
                  <c:v>41</c:v>
                </c:pt>
                <c:pt idx="229">
                  <c:v>37.5</c:v>
                </c:pt>
                <c:pt idx="230">
                  <c:v>39</c:v>
                </c:pt>
                <c:pt idx="231">
                  <c:v>36.5</c:v>
                </c:pt>
                <c:pt idx="232">
                  <c:v>32</c:v>
                </c:pt>
                <c:pt idx="233">
                  <c:v>33</c:v>
                </c:pt>
                <c:pt idx="234">
                  <c:v>42</c:v>
                </c:pt>
                <c:pt idx="235">
                  <c:v>42.5</c:v>
                </c:pt>
                <c:pt idx="236">
                  <c:v>46</c:v>
                </c:pt>
                <c:pt idx="237">
                  <c:v>50</c:v>
                </c:pt>
                <c:pt idx="238">
                  <c:v>49.5</c:v>
                </c:pt>
                <c:pt idx="239">
                  <c:v>52</c:v>
                </c:pt>
                <c:pt idx="240">
                  <c:v>51</c:v>
                </c:pt>
                <c:pt idx="241">
                  <c:v>51.5</c:v>
                </c:pt>
                <c:pt idx="242">
                  <c:v>55</c:v>
                </c:pt>
                <c:pt idx="243">
                  <c:v>56.5</c:v>
                </c:pt>
                <c:pt idx="244">
                  <c:v>56</c:v>
                </c:pt>
                <c:pt idx="245">
                  <c:v>57</c:v>
                </c:pt>
                <c:pt idx="246">
                  <c:v>58</c:v>
                </c:pt>
                <c:pt idx="247">
                  <c:v>56.5</c:v>
                </c:pt>
                <c:pt idx="248">
                  <c:v>56.5</c:v>
                </c:pt>
                <c:pt idx="249">
                  <c:v>52.5</c:v>
                </c:pt>
                <c:pt idx="250">
                  <c:v>56.5</c:v>
                </c:pt>
                <c:pt idx="251">
                  <c:v>56.5</c:v>
                </c:pt>
                <c:pt idx="252">
                  <c:v>51.5</c:v>
                </c:pt>
                <c:pt idx="253">
                  <c:v>53</c:v>
                </c:pt>
                <c:pt idx="254">
                  <c:v>50.5</c:v>
                </c:pt>
                <c:pt idx="255">
                  <c:v>55</c:v>
                </c:pt>
                <c:pt idx="256">
                  <c:v>55</c:v>
                </c:pt>
                <c:pt idx="257">
                  <c:v>56.5</c:v>
                </c:pt>
                <c:pt idx="258">
                  <c:v>55.5</c:v>
                </c:pt>
                <c:pt idx="259">
                  <c:v>54.5</c:v>
                </c:pt>
                <c:pt idx="260">
                  <c:v>51</c:v>
                </c:pt>
                <c:pt idx="261">
                  <c:v>53.5</c:v>
                </c:pt>
                <c:pt idx="262">
                  <c:v>55.5</c:v>
                </c:pt>
                <c:pt idx="263">
                  <c:v>54.5</c:v>
                </c:pt>
                <c:pt idx="264">
                  <c:v>49.5</c:v>
                </c:pt>
                <c:pt idx="265">
                  <c:v>49</c:v>
                </c:pt>
                <c:pt idx="266">
                  <c:v>54</c:v>
                </c:pt>
                <c:pt idx="267">
                  <c:v>52.5</c:v>
                </c:pt>
                <c:pt idx="268">
                  <c:v>54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50.5</c:v>
                </c:pt>
                <c:pt idx="274">
                  <c:v>49</c:v>
                </c:pt>
                <c:pt idx="275">
                  <c:v>49.5</c:v>
                </c:pt>
                <c:pt idx="276">
                  <c:v>47.5</c:v>
                </c:pt>
                <c:pt idx="277">
                  <c:v>48</c:v>
                </c:pt>
                <c:pt idx="278">
                  <c:v>51.5</c:v>
                </c:pt>
                <c:pt idx="279">
                  <c:v>50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54.5</c:v>
                </c:pt>
                <c:pt idx="284">
                  <c:v>56</c:v>
                </c:pt>
                <c:pt idx="285">
                  <c:v>57.5</c:v>
                </c:pt>
                <c:pt idx="286">
                  <c:v>58</c:v>
                </c:pt>
                <c:pt idx="287">
                  <c:v>55</c:v>
                </c:pt>
                <c:pt idx="288">
                  <c:v>55.5</c:v>
                </c:pt>
                <c:pt idx="289">
                  <c:v>55</c:v>
                </c:pt>
                <c:pt idx="290">
                  <c:v>55</c:v>
                </c:pt>
                <c:pt idx="291">
                  <c:v>53.5</c:v>
                </c:pt>
                <c:pt idx="292">
                  <c:v>53.5</c:v>
                </c:pt>
                <c:pt idx="293">
                  <c:v>54.5</c:v>
                </c:pt>
                <c:pt idx="294">
                  <c:v>58</c:v>
                </c:pt>
                <c:pt idx="295">
                  <c:v>54.5</c:v>
                </c:pt>
                <c:pt idx="296">
                  <c:v>57</c:v>
                </c:pt>
                <c:pt idx="297">
                  <c:v>52</c:v>
                </c:pt>
                <c:pt idx="298">
                  <c:v>56</c:v>
                </c:pt>
                <c:pt idx="299">
                  <c:v>53</c:v>
                </c:pt>
                <c:pt idx="300">
                  <c:v>54.5</c:v>
                </c:pt>
                <c:pt idx="301">
                  <c:v>56</c:v>
                </c:pt>
                <c:pt idx="302">
                  <c:v>55</c:v>
                </c:pt>
                <c:pt idx="303">
                  <c:v>55.5</c:v>
                </c:pt>
                <c:pt idx="304">
                  <c:v>54</c:v>
                </c:pt>
                <c:pt idx="305">
                  <c:v>52.5</c:v>
                </c:pt>
                <c:pt idx="306">
                  <c:v>54</c:v>
                </c:pt>
                <c:pt idx="307">
                  <c:v>55</c:v>
                </c:pt>
                <c:pt idx="308">
                  <c:v>53.5</c:v>
                </c:pt>
                <c:pt idx="309">
                  <c:v>52</c:v>
                </c:pt>
                <c:pt idx="310">
                  <c:v>51.5</c:v>
                </c:pt>
                <c:pt idx="311">
                  <c:v>50.5</c:v>
                </c:pt>
                <c:pt idx="312">
                  <c:v>47</c:v>
                </c:pt>
                <c:pt idx="313">
                  <c:v>49</c:v>
                </c:pt>
                <c:pt idx="314">
                  <c:v>45.5</c:v>
                </c:pt>
                <c:pt idx="315">
                  <c:v>51</c:v>
                </c:pt>
                <c:pt idx="316">
                  <c:v>49</c:v>
                </c:pt>
                <c:pt idx="317">
                  <c:v>49.5</c:v>
                </c:pt>
                <c:pt idx="318">
                  <c:v>50</c:v>
                </c:pt>
                <c:pt idx="319">
                  <c:v>50</c:v>
                </c:pt>
                <c:pt idx="320">
                  <c:v>52</c:v>
                </c:pt>
                <c:pt idx="321">
                  <c:v>52</c:v>
                </c:pt>
                <c:pt idx="322">
                  <c:v>47</c:v>
                </c:pt>
                <c:pt idx="323">
                  <c:v>49</c:v>
                </c:pt>
                <c:pt idx="324">
                  <c:v>52</c:v>
                </c:pt>
                <c:pt idx="325">
                  <c:v>50.5</c:v>
                </c:pt>
                <c:pt idx="326">
                  <c:v>50.5</c:v>
                </c:pt>
                <c:pt idx="327">
                  <c:v>50</c:v>
                </c:pt>
                <c:pt idx="328">
                  <c:v>54</c:v>
                </c:pt>
                <c:pt idx="329">
                  <c:v>53.5</c:v>
                </c:pt>
                <c:pt idx="330">
                  <c:v>55.5</c:v>
                </c:pt>
                <c:pt idx="331">
                  <c:v>53.5</c:v>
                </c:pt>
                <c:pt idx="332">
                  <c:v>54</c:v>
                </c:pt>
                <c:pt idx="333">
                  <c:v>56</c:v>
                </c:pt>
                <c:pt idx="334">
                  <c:v>54.5</c:v>
                </c:pt>
                <c:pt idx="335">
                  <c:v>54</c:v>
                </c:pt>
                <c:pt idx="336">
                  <c:v>54.3</c:v>
                </c:pt>
                <c:pt idx="337">
                  <c:v>54.3</c:v>
                </c:pt>
                <c:pt idx="338">
                  <c:v>56.5</c:v>
                </c:pt>
                <c:pt idx="339">
                  <c:v>58.4</c:v>
                </c:pt>
                <c:pt idx="340">
                  <c:v>60.5</c:v>
                </c:pt>
                <c:pt idx="341">
                  <c:v>59.7</c:v>
                </c:pt>
                <c:pt idx="342">
                  <c:v>57.8</c:v>
                </c:pt>
                <c:pt idx="343">
                  <c:v>54.1</c:v>
                </c:pt>
                <c:pt idx="344">
                  <c:v>59</c:v>
                </c:pt>
                <c:pt idx="345">
                  <c:v>54.7</c:v>
                </c:pt>
                <c:pt idx="346">
                  <c:v>53.9</c:v>
                </c:pt>
                <c:pt idx="347">
                  <c:v>54.5</c:v>
                </c:pt>
                <c:pt idx="348">
                  <c:v>54.3</c:v>
                </c:pt>
                <c:pt idx="349">
                  <c:v>53.6</c:v>
                </c:pt>
                <c:pt idx="350">
                  <c:v>52.7</c:v>
                </c:pt>
                <c:pt idx="351">
                  <c:v>53.8</c:v>
                </c:pt>
                <c:pt idx="352">
                  <c:v>55.3</c:v>
                </c:pt>
                <c:pt idx="353">
                  <c:v>51.1</c:v>
                </c:pt>
                <c:pt idx="354">
                  <c:v>49.8</c:v>
                </c:pt>
                <c:pt idx="355">
                  <c:v>49.4</c:v>
                </c:pt>
                <c:pt idx="356">
                  <c:v>50</c:v>
                </c:pt>
                <c:pt idx="357">
                  <c:v>47</c:v>
                </c:pt>
                <c:pt idx="358">
                  <c:v>46</c:v>
                </c:pt>
                <c:pt idx="359">
                  <c:v>48.1</c:v>
                </c:pt>
                <c:pt idx="360">
                  <c:v>45.3</c:v>
                </c:pt>
                <c:pt idx="361">
                  <c:v>48.3</c:v>
                </c:pt>
                <c:pt idx="362">
                  <c:v>48.8</c:v>
                </c:pt>
                <c:pt idx="363">
                  <c:v>51.3</c:v>
                </c:pt>
                <c:pt idx="364">
                  <c:v>42.6</c:v>
                </c:pt>
                <c:pt idx="365">
                  <c:v>42.1</c:v>
                </c:pt>
                <c:pt idx="366">
                  <c:v>42.7</c:v>
                </c:pt>
                <c:pt idx="367">
                  <c:v>41.3</c:v>
                </c:pt>
                <c:pt idx="368">
                  <c:v>48.8</c:v>
                </c:pt>
                <c:pt idx="369">
                  <c:v>53.1</c:v>
                </c:pt>
                <c:pt idx="370">
                  <c:v>55.6</c:v>
                </c:pt>
                <c:pt idx="371">
                  <c:v>54</c:v>
                </c:pt>
                <c:pt idx="372">
                  <c:v>58.1</c:v>
                </c:pt>
                <c:pt idx="373">
                  <c:v>55.1</c:v>
                </c:pt>
                <c:pt idx="374">
                  <c:v>54.6</c:v>
                </c:pt>
                <c:pt idx="375">
                  <c:v>56.8</c:v>
                </c:pt>
                <c:pt idx="376">
                  <c:v>56.1</c:v>
                </c:pt>
                <c:pt idx="377">
                  <c:v>56.7</c:v>
                </c:pt>
                <c:pt idx="378">
                  <c:v>52.2</c:v>
                </c:pt>
                <c:pt idx="379">
                  <c:v>54</c:v>
                </c:pt>
                <c:pt idx="380">
                  <c:v>61</c:v>
                </c:pt>
                <c:pt idx="381">
                  <c:v>53.7</c:v>
                </c:pt>
                <c:pt idx="382">
                  <c:v>54.3</c:v>
                </c:pt>
                <c:pt idx="383">
                  <c:v>54.9</c:v>
                </c:pt>
                <c:pt idx="384">
                  <c:v>49.1</c:v>
                </c:pt>
                <c:pt idx="385">
                  <c:v>52.6</c:v>
                </c:pt>
                <c:pt idx="386">
                  <c:v>53.8</c:v>
                </c:pt>
                <c:pt idx="387">
                  <c:v>55.1</c:v>
                </c:pt>
                <c:pt idx="388">
                  <c:v>55.4</c:v>
                </c:pt>
                <c:pt idx="389">
                  <c:v>51.8</c:v>
                </c:pt>
                <c:pt idx="390">
                  <c:v>51.4</c:v>
                </c:pt>
                <c:pt idx="391">
                  <c:v>48.7</c:v>
                </c:pt>
                <c:pt idx="392">
                  <c:v>50.7</c:v>
                </c:pt>
                <c:pt idx="393">
                  <c:v>54.4</c:v>
                </c:pt>
                <c:pt idx="394">
                  <c:v>52.5</c:v>
                </c:pt>
                <c:pt idx="395">
                  <c:v>52.6</c:v>
                </c:pt>
                <c:pt idx="396">
                  <c:v>50.8</c:v>
                </c:pt>
                <c:pt idx="397">
                  <c:v>46.6</c:v>
                </c:pt>
                <c:pt idx="398">
                  <c:v>45.1</c:v>
                </c:pt>
                <c:pt idx="399">
                  <c:v>47.8</c:v>
                </c:pt>
                <c:pt idx="400">
                  <c:v>49.9</c:v>
                </c:pt>
                <c:pt idx="401">
                  <c:v>47.9</c:v>
                </c:pt>
                <c:pt idx="402">
                  <c:v>49.9</c:v>
                </c:pt>
                <c:pt idx="403">
                  <c:v>47.3</c:v>
                </c:pt>
                <c:pt idx="404">
                  <c:v>49.3</c:v>
                </c:pt>
                <c:pt idx="405">
                  <c:v>49.6</c:v>
                </c:pt>
                <c:pt idx="406">
                  <c:v>48</c:v>
                </c:pt>
                <c:pt idx="407">
                  <c:v>48.2</c:v>
                </c:pt>
                <c:pt idx="408">
                  <c:v>47.9</c:v>
                </c:pt>
                <c:pt idx="409">
                  <c:v>46.2</c:v>
                </c:pt>
                <c:pt idx="410">
                  <c:v>46.4</c:v>
                </c:pt>
                <c:pt idx="411">
                  <c:v>50.1</c:v>
                </c:pt>
                <c:pt idx="412">
                  <c:v>53</c:v>
                </c:pt>
                <c:pt idx="413">
                  <c:v>53</c:v>
                </c:pt>
                <c:pt idx="414">
                  <c:v>51.9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3A-4995-BAFA-9EC306C355B5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cat>
            <c:numRef>
              <c:f>Imports!$A$2:$A$438</c:f>
              <c:numCache>
                <c:formatCode>m/d/yyyy</c:formatCode>
                <c:ptCount val="437"/>
                <c:pt idx="0">
                  <c:v>32782</c:v>
                </c:pt>
                <c:pt idx="1">
                  <c:v>32813</c:v>
                </c:pt>
                <c:pt idx="2">
                  <c:v>32843</c:v>
                </c:pt>
                <c:pt idx="3">
                  <c:v>32874</c:v>
                </c:pt>
                <c:pt idx="4">
                  <c:v>32905</c:v>
                </c:pt>
                <c:pt idx="5">
                  <c:v>32933</c:v>
                </c:pt>
                <c:pt idx="6">
                  <c:v>32964</c:v>
                </c:pt>
                <c:pt idx="7">
                  <c:v>32994</c:v>
                </c:pt>
                <c:pt idx="8">
                  <c:v>33025</c:v>
                </c:pt>
                <c:pt idx="9">
                  <c:v>33055</c:v>
                </c:pt>
                <c:pt idx="10">
                  <c:v>33086</c:v>
                </c:pt>
                <c:pt idx="11">
                  <c:v>33117</c:v>
                </c:pt>
                <c:pt idx="12">
                  <c:v>33147</c:v>
                </c:pt>
                <c:pt idx="13">
                  <c:v>33178</c:v>
                </c:pt>
                <c:pt idx="14">
                  <c:v>33208</c:v>
                </c:pt>
                <c:pt idx="15">
                  <c:v>33239</c:v>
                </c:pt>
                <c:pt idx="16">
                  <c:v>33270</c:v>
                </c:pt>
                <c:pt idx="17">
                  <c:v>33298</c:v>
                </c:pt>
                <c:pt idx="18">
                  <c:v>33329</c:v>
                </c:pt>
                <c:pt idx="19">
                  <c:v>33359</c:v>
                </c:pt>
                <c:pt idx="20">
                  <c:v>33390</c:v>
                </c:pt>
                <c:pt idx="21">
                  <c:v>33420</c:v>
                </c:pt>
                <c:pt idx="22">
                  <c:v>33451</c:v>
                </c:pt>
                <c:pt idx="23">
                  <c:v>33482</c:v>
                </c:pt>
                <c:pt idx="24">
                  <c:v>33512</c:v>
                </c:pt>
                <c:pt idx="25">
                  <c:v>33543</c:v>
                </c:pt>
                <c:pt idx="26">
                  <c:v>33573</c:v>
                </c:pt>
                <c:pt idx="27">
                  <c:v>33604</c:v>
                </c:pt>
                <c:pt idx="28">
                  <c:v>33635</c:v>
                </c:pt>
                <c:pt idx="29">
                  <c:v>33664</c:v>
                </c:pt>
                <c:pt idx="30">
                  <c:v>33695</c:v>
                </c:pt>
                <c:pt idx="31">
                  <c:v>33725</c:v>
                </c:pt>
                <c:pt idx="32">
                  <c:v>33756</c:v>
                </c:pt>
                <c:pt idx="33">
                  <c:v>33786</c:v>
                </c:pt>
                <c:pt idx="34">
                  <c:v>33817</c:v>
                </c:pt>
                <c:pt idx="35">
                  <c:v>33848</c:v>
                </c:pt>
                <c:pt idx="36">
                  <c:v>33878</c:v>
                </c:pt>
                <c:pt idx="37">
                  <c:v>33909</c:v>
                </c:pt>
                <c:pt idx="38">
                  <c:v>33939</c:v>
                </c:pt>
                <c:pt idx="39">
                  <c:v>33970</c:v>
                </c:pt>
                <c:pt idx="40">
                  <c:v>34001</c:v>
                </c:pt>
                <c:pt idx="41">
                  <c:v>34029</c:v>
                </c:pt>
                <c:pt idx="42">
                  <c:v>34060</c:v>
                </c:pt>
                <c:pt idx="43">
                  <c:v>34090</c:v>
                </c:pt>
                <c:pt idx="44">
                  <c:v>34121</c:v>
                </c:pt>
                <c:pt idx="45">
                  <c:v>34151</c:v>
                </c:pt>
                <c:pt idx="46">
                  <c:v>34182</c:v>
                </c:pt>
                <c:pt idx="47">
                  <c:v>34213</c:v>
                </c:pt>
                <c:pt idx="48">
                  <c:v>34243</c:v>
                </c:pt>
                <c:pt idx="49">
                  <c:v>34274</c:v>
                </c:pt>
                <c:pt idx="50">
                  <c:v>34304</c:v>
                </c:pt>
                <c:pt idx="51">
                  <c:v>34335</c:v>
                </c:pt>
                <c:pt idx="52">
                  <c:v>34366</c:v>
                </c:pt>
                <c:pt idx="53">
                  <c:v>34394</c:v>
                </c:pt>
                <c:pt idx="54">
                  <c:v>34425</c:v>
                </c:pt>
                <c:pt idx="55">
                  <c:v>34455</c:v>
                </c:pt>
                <c:pt idx="56">
                  <c:v>34486</c:v>
                </c:pt>
                <c:pt idx="57">
                  <c:v>34516</c:v>
                </c:pt>
                <c:pt idx="58">
                  <c:v>34547</c:v>
                </c:pt>
                <c:pt idx="59">
                  <c:v>34578</c:v>
                </c:pt>
                <c:pt idx="60">
                  <c:v>34608</c:v>
                </c:pt>
                <c:pt idx="61">
                  <c:v>34639</c:v>
                </c:pt>
                <c:pt idx="62">
                  <c:v>34669</c:v>
                </c:pt>
                <c:pt idx="63">
                  <c:v>34700</c:v>
                </c:pt>
                <c:pt idx="64">
                  <c:v>34731</c:v>
                </c:pt>
                <c:pt idx="65">
                  <c:v>34759</c:v>
                </c:pt>
                <c:pt idx="66">
                  <c:v>34790</c:v>
                </c:pt>
                <c:pt idx="67">
                  <c:v>34820</c:v>
                </c:pt>
                <c:pt idx="68">
                  <c:v>34851</c:v>
                </c:pt>
                <c:pt idx="69">
                  <c:v>34881</c:v>
                </c:pt>
                <c:pt idx="70">
                  <c:v>34912</c:v>
                </c:pt>
                <c:pt idx="71">
                  <c:v>34943</c:v>
                </c:pt>
                <c:pt idx="72">
                  <c:v>34973</c:v>
                </c:pt>
                <c:pt idx="73">
                  <c:v>35004</c:v>
                </c:pt>
                <c:pt idx="74">
                  <c:v>35034</c:v>
                </c:pt>
                <c:pt idx="75">
                  <c:v>35065</c:v>
                </c:pt>
                <c:pt idx="76">
                  <c:v>35096</c:v>
                </c:pt>
                <c:pt idx="77">
                  <c:v>35125</c:v>
                </c:pt>
                <c:pt idx="78">
                  <c:v>35156</c:v>
                </c:pt>
                <c:pt idx="79">
                  <c:v>35186</c:v>
                </c:pt>
                <c:pt idx="80">
                  <c:v>35217</c:v>
                </c:pt>
                <c:pt idx="81">
                  <c:v>35247</c:v>
                </c:pt>
                <c:pt idx="82">
                  <c:v>35278</c:v>
                </c:pt>
                <c:pt idx="83">
                  <c:v>35309</c:v>
                </c:pt>
                <c:pt idx="84">
                  <c:v>35339</c:v>
                </c:pt>
                <c:pt idx="85">
                  <c:v>35370</c:v>
                </c:pt>
                <c:pt idx="86">
                  <c:v>35400</c:v>
                </c:pt>
                <c:pt idx="87">
                  <c:v>35431</c:v>
                </c:pt>
                <c:pt idx="88">
                  <c:v>35462</c:v>
                </c:pt>
                <c:pt idx="89">
                  <c:v>35490</c:v>
                </c:pt>
                <c:pt idx="90">
                  <c:v>35521</c:v>
                </c:pt>
                <c:pt idx="91">
                  <c:v>35551</c:v>
                </c:pt>
                <c:pt idx="92">
                  <c:v>35582</c:v>
                </c:pt>
                <c:pt idx="93">
                  <c:v>35612</c:v>
                </c:pt>
                <c:pt idx="94">
                  <c:v>35643</c:v>
                </c:pt>
                <c:pt idx="95">
                  <c:v>35674</c:v>
                </c:pt>
                <c:pt idx="96">
                  <c:v>35704</c:v>
                </c:pt>
                <c:pt idx="97">
                  <c:v>35735</c:v>
                </c:pt>
                <c:pt idx="98">
                  <c:v>35765</c:v>
                </c:pt>
                <c:pt idx="99">
                  <c:v>35796</c:v>
                </c:pt>
                <c:pt idx="100">
                  <c:v>35827</c:v>
                </c:pt>
                <c:pt idx="101">
                  <c:v>35855</c:v>
                </c:pt>
                <c:pt idx="102">
                  <c:v>35886</c:v>
                </c:pt>
                <c:pt idx="103">
                  <c:v>35916</c:v>
                </c:pt>
                <c:pt idx="104">
                  <c:v>35947</c:v>
                </c:pt>
                <c:pt idx="105">
                  <c:v>35977</c:v>
                </c:pt>
                <c:pt idx="106">
                  <c:v>36008</c:v>
                </c:pt>
                <c:pt idx="107">
                  <c:v>36039</c:v>
                </c:pt>
                <c:pt idx="108">
                  <c:v>36069</c:v>
                </c:pt>
                <c:pt idx="109">
                  <c:v>36100</c:v>
                </c:pt>
                <c:pt idx="110">
                  <c:v>36130</c:v>
                </c:pt>
                <c:pt idx="111">
                  <c:v>36161</c:v>
                </c:pt>
                <c:pt idx="112">
                  <c:v>36192</c:v>
                </c:pt>
                <c:pt idx="113">
                  <c:v>36220</c:v>
                </c:pt>
                <c:pt idx="114">
                  <c:v>36251</c:v>
                </c:pt>
                <c:pt idx="115">
                  <c:v>36281</c:v>
                </c:pt>
                <c:pt idx="116">
                  <c:v>36312</c:v>
                </c:pt>
                <c:pt idx="117">
                  <c:v>36342</c:v>
                </c:pt>
                <c:pt idx="118">
                  <c:v>36373</c:v>
                </c:pt>
                <c:pt idx="119">
                  <c:v>36404</c:v>
                </c:pt>
                <c:pt idx="120">
                  <c:v>36434</c:v>
                </c:pt>
                <c:pt idx="121">
                  <c:v>36465</c:v>
                </c:pt>
                <c:pt idx="122">
                  <c:v>36495</c:v>
                </c:pt>
                <c:pt idx="123">
                  <c:v>36526</c:v>
                </c:pt>
                <c:pt idx="124">
                  <c:v>36557</c:v>
                </c:pt>
                <c:pt idx="125">
                  <c:v>36586</c:v>
                </c:pt>
                <c:pt idx="126">
                  <c:v>36617</c:v>
                </c:pt>
                <c:pt idx="127">
                  <c:v>36647</c:v>
                </c:pt>
                <c:pt idx="128">
                  <c:v>36678</c:v>
                </c:pt>
                <c:pt idx="129">
                  <c:v>36708</c:v>
                </c:pt>
                <c:pt idx="130">
                  <c:v>36739</c:v>
                </c:pt>
                <c:pt idx="131">
                  <c:v>36770</c:v>
                </c:pt>
                <c:pt idx="132">
                  <c:v>36800</c:v>
                </c:pt>
                <c:pt idx="133">
                  <c:v>36831</c:v>
                </c:pt>
                <c:pt idx="134">
                  <c:v>36861</c:v>
                </c:pt>
                <c:pt idx="135">
                  <c:v>36892</c:v>
                </c:pt>
                <c:pt idx="136">
                  <c:v>36923</c:v>
                </c:pt>
                <c:pt idx="137">
                  <c:v>36951</c:v>
                </c:pt>
                <c:pt idx="138">
                  <c:v>36982</c:v>
                </c:pt>
                <c:pt idx="139">
                  <c:v>37012</c:v>
                </c:pt>
                <c:pt idx="140">
                  <c:v>37043</c:v>
                </c:pt>
                <c:pt idx="141">
                  <c:v>37073</c:v>
                </c:pt>
                <c:pt idx="142">
                  <c:v>37104</c:v>
                </c:pt>
                <c:pt idx="143">
                  <c:v>37135</c:v>
                </c:pt>
                <c:pt idx="144">
                  <c:v>37165</c:v>
                </c:pt>
                <c:pt idx="145">
                  <c:v>37196</c:v>
                </c:pt>
                <c:pt idx="146">
                  <c:v>37226</c:v>
                </c:pt>
                <c:pt idx="147">
                  <c:v>37257</c:v>
                </c:pt>
                <c:pt idx="148">
                  <c:v>37288</c:v>
                </c:pt>
                <c:pt idx="149">
                  <c:v>37316</c:v>
                </c:pt>
                <c:pt idx="150">
                  <c:v>37347</c:v>
                </c:pt>
                <c:pt idx="151">
                  <c:v>37377</c:v>
                </c:pt>
                <c:pt idx="152">
                  <c:v>37408</c:v>
                </c:pt>
                <c:pt idx="153">
                  <c:v>37438</c:v>
                </c:pt>
                <c:pt idx="154">
                  <c:v>37469</c:v>
                </c:pt>
                <c:pt idx="155">
                  <c:v>37500</c:v>
                </c:pt>
                <c:pt idx="156">
                  <c:v>37530</c:v>
                </c:pt>
                <c:pt idx="157">
                  <c:v>37561</c:v>
                </c:pt>
                <c:pt idx="158">
                  <c:v>37591</c:v>
                </c:pt>
                <c:pt idx="159">
                  <c:v>37622</c:v>
                </c:pt>
                <c:pt idx="160">
                  <c:v>37653</c:v>
                </c:pt>
                <c:pt idx="161">
                  <c:v>37681</c:v>
                </c:pt>
                <c:pt idx="162">
                  <c:v>37712</c:v>
                </c:pt>
                <c:pt idx="163">
                  <c:v>37742</c:v>
                </c:pt>
                <c:pt idx="164">
                  <c:v>37773</c:v>
                </c:pt>
                <c:pt idx="165">
                  <c:v>37803</c:v>
                </c:pt>
                <c:pt idx="166">
                  <c:v>37834</c:v>
                </c:pt>
                <c:pt idx="167">
                  <c:v>37865</c:v>
                </c:pt>
                <c:pt idx="168">
                  <c:v>37895</c:v>
                </c:pt>
                <c:pt idx="169">
                  <c:v>37926</c:v>
                </c:pt>
                <c:pt idx="170">
                  <c:v>37956</c:v>
                </c:pt>
                <c:pt idx="171">
                  <c:v>37987</c:v>
                </c:pt>
                <c:pt idx="172">
                  <c:v>38018</c:v>
                </c:pt>
                <c:pt idx="173">
                  <c:v>38047</c:v>
                </c:pt>
                <c:pt idx="174">
                  <c:v>38078</c:v>
                </c:pt>
                <c:pt idx="175">
                  <c:v>38108</c:v>
                </c:pt>
                <c:pt idx="176">
                  <c:v>38139</c:v>
                </c:pt>
                <c:pt idx="177">
                  <c:v>38169</c:v>
                </c:pt>
                <c:pt idx="178">
                  <c:v>38200</c:v>
                </c:pt>
                <c:pt idx="179">
                  <c:v>38231</c:v>
                </c:pt>
                <c:pt idx="180">
                  <c:v>38261</c:v>
                </c:pt>
                <c:pt idx="181">
                  <c:v>38292</c:v>
                </c:pt>
                <c:pt idx="182">
                  <c:v>38322</c:v>
                </c:pt>
                <c:pt idx="183">
                  <c:v>38353</c:v>
                </c:pt>
                <c:pt idx="184">
                  <c:v>38384</c:v>
                </c:pt>
                <c:pt idx="185">
                  <c:v>38412</c:v>
                </c:pt>
                <c:pt idx="186">
                  <c:v>38443</c:v>
                </c:pt>
                <c:pt idx="187">
                  <c:v>38473</c:v>
                </c:pt>
                <c:pt idx="188">
                  <c:v>38504</c:v>
                </c:pt>
                <c:pt idx="189">
                  <c:v>38534</c:v>
                </c:pt>
                <c:pt idx="190">
                  <c:v>38565</c:v>
                </c:pt>
                <c:pt idx="191">
                  <c:v>38596</c:v>
                </c:pt>
                <c:pt idx="192">
                  <c:v>38626</c:v>
                </c:pt>
                <c:pt idx="193">
                  <c:v>38657</c:v>
                </c:pt>
                <c:pt idx="194">
                  <c:v>38687</c:v>
                </c:pt>
                <c:pt idx="195">
                  <c:v>38718</c:v>
                </c:pt>
                <c:pt idx="196">
                  <c:v>38749</c:v>
                </c:pt>
                <c:pt idx="197">
                  <c:v>38777</c:v>
                </c:pt>
                <c:pt idx="198">
                  <c:v>38808</c:v>
                </c:pt>
                <c:pt idx="199">
                  <c:v>38838</c:v>
                </c:pt>
                <c:pt idx="200">
                  <c:v>38869</c:v>
                </c:pt>
                <c:pt idx="201">
                  <c:v>38899</c:v>
                </c:pt>
                <c:pt idx="202">
                  <c:v>38930</c:v>
                </c:pt>
                <c:pt idx="203">
                  <c:v>38961</c:v>
                </c:pt>
                <c:pt idx="204">
                  <c:v>38991</c:v>
                </c:pt>
                <c:pt idx="205">
                  <c:v>39022</c:v>
                </c:pt>
                <c:pt idx="206">
                  <c:v>39052</c:v>
                </c:pt>
                <c:pt idx="207">
                  <c:v>39083</c:v>
                </c:pt>
                <c:pt idx="208">
                  <c:v>39114</c:v>
                </c:pt>
                <c:pt idx="209">
                  <c:v>39142</c:v>
                </c:pt>
                <c:pt idx="210">
                  <c:v>39173</c:v>
                </c:pt>
                <c:pt idx="211">
                  <c:v>39203</c:v>
                </c:pt>
                <c:pt idx="212">
                  <c:v>39234</c:v>
                </c:pt>
                <c:pt idx="213">
                  <c:v>39264</c:v>
                </c:pt>
                <c:pt idx="214">
                  <c:v>39295</c:v>
                </c:pt>
                <c:pt idx="215">
                  <c:v>39326</c:v>
                </c:pt>
                <c:pt idx="216">
                  <c:v>39356</c:v>
                </c:pt>
                <c:pt idx="217">
                  <c:v>39387</c:v>
                </c:pt>
                <c:pt idx="218">
                  <c:v>39417</c:v>
                </c:pt>
                <c:pt idx="219">
                  <c:v>39448</c:v>
                </c:pt>
                <c:pt idx="220">
                  <c:v>39479</c:v>
                </c:pt>
                <c:pt idx="221">
                  <c:v>39508</c:v>
                </c:pt>
                <c:pt idx="222">
                  <c:v>39539</c:v>
                </c:pt>
                <c:pt idx="223">
                  <c:v>39569</c:v>
                </c:pt>
                <c:pt idx="224">
                  <c:v>39600</c:v>
                </c:pt>
                <c:pt idx="225">
                  <c:v>39630</c:v>
                </c:pt>
                <c:pt idx="226">
                  <c:v>39661</c:v>
                </c:pt>
                <c:pt idx="227">
                  <c:v>39692</c:v>
                </c:pt>
                <c:pt idx="228">
                  <c:v>39722</c:v>
                </c:pt>
                <c:pt idx="229">
                  <c:v>39753</c:v>
                </c:pt>
                <c:pt idx="230">
                  <c:v>39783</c:v>
                </c:pt>
                <c:pt idx="231">
                  <c:v>39814</c:v>
                </c:pt>
                <c:pt idx="232">
                  <c:v>39845</c:v>
                </c:pt>
                <c:pt idx="233">
                  <c:v>39873</c:v>
                </c:pt>
                <c:pt idx="234">
                  <c:v>39904</c:v>
                </c:pt>
                <c:pt idx="235">
                  <c:v>39934</c:v>
                </c:pt>
                <c:pt idx="236">
                  <c:v>39965</c:v>
                </c:pt>
                <c:pt idx="237">
                  <c:v>39995</c:v>
                </c:pt>
                <c:pt idx="238">
                  <c:v>40026</c:v>
                </c:pt>
                <c:pt idx="239">
                  <c:v>40057</c:v>
                </c:pt>
                <c:pt idx="240">
                  <c:v>40087</c:v>
                </c:pt>
                <c:pt idx="241">
                  <c:v>40118</c:v>
                </c:pt>
                <c:pt idx="242">
                  <c:v>40148</c:v>
                </c:pt>
                <c:pt idx="243">
                  <c:v>40179</c:v>
                </c:pt>
                <c:pt idx="244">
                  <c:v>40210</c:v>
                </c:pt>
                <c:pt idx="245">
                  <c:v>40238</c:v>
                </c:pt>
                <c:pt idx="246">
                  <c:v>40269</c:v>
                </c:pt>
                <c:pt idx="247">
                  <c:v>40299</c:v>
                </c:pt>
                <c:pt idx="248">
                  <c:v>40330</c:v>
                </c:pt>
                <c:pt idx="249">
                  <c:v>40360</c:v>
                </c:pt>
                <c:pt idx="250">
                  <c:v>40391</c:v>
                </c:pt>
                <c:pt idx="251">
                  <c:v>40422</c:v>
                </c:pt>
                <c:pt idx="252">
                  <c:v>40452</c:v>
                </c:pt>
                <c:pt idx="253">
                  <c:v>40483</c:v>
                </c:pt>
                <c:pt idx="254">
                  <c:v>40513</c:v>
                </c:pt>
                <c:pt idx="255">
                  <c:v>40544</c:v>
                </c:pt>
                <c:pt idx="256">
                  <c:v>40575</c:v>
                </c:pt>
                <c:pt idx="257">
                  <c:v>40603</c:v>
                </c:pt>
                <c:pt idx="258">
                  <c:v>40634</c:v>
                </c:pt>
                <c:pt idx="259">
                  <c:v>40664</c:v>
                </c:pt>
                <c:pt idx="260">
                  <c:v>40695</c:v>
                </c:pt>
                <c:pt idx="261">
                  <c:v>40725</c:v>
                </c:pt>
                <c:pt idx="262">
                  <c:v>40756</c:v>
                </c:pt>
                <c:pt idx="263">
                  <c:v>40787</c:v>
                </c:pt>
                <c:pt idx="264">
                  <c:v>40817</c:v>
                </c:pt>
                <c:pt idx="265">
                  <c:v>40848</c:v>
                </c:pt>
                <c:pt idx="266">
                  <c:v>40878</c:v>
                </c:pt>
                <c:pt idx="267">
                  <c:v>40909</c:v>
                </c:pt>
                <c:pt idx="268">
                  <c:v>40940</c:v>
                </c:pt>
                <c:pt idx="269">
                  <c:v>40969</c:v>
                </c:pt>
                <c:pt idx="270">
                  <c:v>41000</c:v>
                </c:pt>
                <c:pt idx="271">
                  <c:v>41030</c:v>
                </c:pt>
                <c:pt idx="272">
                  <c:v>41061</c:v>
                </c:pt>
                <c:pt idx="273">
                  <c:v>41091</c:v>
                </c:pt>
                <c:pt idx="274">
                  <c:v>41122</c:v>
                </c:pt>
                <c:pt idx="275">
                  <c:v>41153</c:v>
                </c:pt>
                <c:pt idx="276">
                  <c:v>41183</c:v>
                </c:pt>
                <c:pt idx="277">
                  <c:v>41214</c:v>
                </c:pt>
                <c:pt idx="278">
                  <c:v>41244</c:v>
                </c:pt>
                <c:pt idx="279">
                  <c:v>41275</c:v>
                </c:pt>
                <c:pt idx="280">
                  <c:v>41306</c:v>
                </c:pt>
                <c:pt idx="281">
                  <c:v>41334</c:v>
                </c:pt>
                <c:pt idx="282">
                  <c:v>41365</c:v>
                </c:pt>
                <c:pt idx="283">
                  <c:v>41395</c:v>
                </c:pt>
                <c:pt idx="284">
                  <c:v>41426</c:v>
                </c:pt>
                <c:pt idx="285">
                  <c:v>41456</c:v>
                </c:pt>
                <c:pt idx="286">
                  <c:v>41487</c:v>
                </c:pt>
                <c:pt idx="287">
                  <c:v>41518</c:v>
                </c:pt>
                <c:pt idx="288">
                  <c:v>41548</c:v>
                </c:pt>
                <c:pt idx="289">
                  <c:v>41579</c:v>
                </c:pt>
                <c:pt idx="290">
                  <c:v>41609</c:v>
                </c:pt>
                <c:pt idx="291">
                  <c:v>41640</c:v>
                </c:pt>
                <c:pt idx="292">
                  <c:v>41671</c:v>
                </c:pt>
                <c:pt idx="293">
                  <c:v>41699</c:v>
                </c:pt>
                <c:pt idx="294">
                  <c:v>41730</c:v>
                </c:pt>
                <c:pt idx="295">
                  <c:v>41760</c:v>
                </c:pt>
                <c:pt idx="296">
                  <c:v>41791</c:v>
                </c:pt>
                <c:pt idx="297">
                  <c:v>41821</c:v>
                </c:pt>
                <c:pt idx="298">
                  <c:v>41852</c:v>
                </c:pt>
                <c:pt idx="299">
                  <c:v>41883</c:v>
                </c:pt>
                <c:pt idx="300">
                  <c:v>41913</c:v>
                </c:pt>
                <c:pt idx="301">
                  <c:v>41944</c:v>
                </c:pt>
                <c:pt idx="302">
                  <c:v>41974</c:v>
                </c:pt>
                <c:pt idx="303">
                  <c:v>42005</c:v>
                </c:pt>
                <c:pt idx="304">
                  <c:v>42036</c:v>
                </c:pt>
                <c:pt idx="305">
                  <c:v>42064</c:v>
                </c:pt>
                <c:pt idx="306">
                  <c:v>42095</c:v>
                </c:pt>
                <c:pt idx="307">
                  <c:v>42125</c:v>
                </c:pt>
                <c:pt idx="308">
                  <c:v>42156</c:v>
                </c:pt>
                <c:pt idx="309">
                  <c:v>42186</c:v>
                </c:pt>
                <c:pt idx="310">
                  <c:v>42217</c:v>
                </c:pt>
                <c:pt idx="311">
                  <c:v>42248</c:v>
                </c:pt>
                <c:pt idx="312">
                  <c:v>42278</c:v>
                </c:pt>
                <c:pt idx="313">
                  <c:v>42309</c:v>
                </c:pt>
                <c:pt idx="314">
                  <c:v>42339</c:v>
                </c:pt>
                <c:pt idx="315">
                  <c:v>42370</c:v>
                </c:pt>
                <c:pt idx="316">
                  <c:v>42401</c:v>
                </c:pt>
                <c:pt idx="317">
                  <c:v>42430</c:v>
                </c:pt>
                <c:pt idx="318">
                  <c:v>42461</c:v>
                </c:pt>
                <c:pt idx="319">
                  <c:v>42491</c:v>
                </c:pt>
                <c:pt idx="320">
                  <c:v>42522</c:v>
                </c:pt>
                <c:pt idx="321">
                  <c:v>42552</c:v>
                </c:pt>
                <c:pt idx="322">
                  <c:v>42583</c:v>
                </c:pt>
                <c:pt idx="323">
                  <c:v>42614</c:v>
                </c:pt>
                <c:pt idx="324">
                  <c:v>42644</c:v>
                </c:pt>
                <c:pt idx="325">
                  <c:v>42675</c:v>
                </c:pt>
                <c:pt idx="326">
                  <c:v>42705</c:v>
                </c:pt>
                <c:pt idx="327">
                  <c:v>42736</c:v>
                </c:pt>
                <c:pt idx="328">
                  <c:v>42767</c:v>
                </c:pt>
                <c:pt idx="329">
                  <c:v>42795</c:v>
                </c:pt>
                <c:pt idx="330">
                  <c:v>42826</c:v>
                </c:pt>
                <c:pt idx="331">
                  <c:v>42856</c:v>
                </c:pt>
                <c:pt idx="332">
                  <c:v>42887</c:v>
                </c:pt>
                <c:pt idx="333">
                  <c:v>42917</c:v>
                </c:pt>
                <c:pt idx="334">
                  <c:v>42948</c:v>
                </c:pt>
                <c:pt idx="335">
                  <c:v>42979</c:v>
                </c:pt>
                <c:pt idx="336">
                  <c:v>43009</c:v>
                </c:pt>
                <c:pt idx="337">
                  <c:v>43040</c:v>
                </c:pt>
                <c:pt idx="338">
                  <c:v>43070</c:v>
                </c:pt>
                <c:pt idx="339">
                  <c:v>43101</c:v>
                </c:pt>
                <c:pt idx="340">
                  <c:v>43132</c:v>
                </c:pt>
                <c:pt idx="341">
                  <c:v>43160</c:v>
                </c:pt>
                <c:pt idx="342">
                  <c:v>43191</c:v>
                </c:pt>
                <c:pt idx="343">
                  <c:v>43221</c:v>
                </c:pt>
                <c:pt idx="344">
                  <c:v>43252</c:v>
                </c:pt>
                <c:pt idx="345">
                  <c:v>43282</c:v>
                </c:pt>
                <c:pt idx="346">
                  <c:v>43313</c:v>
                </c:pt>
                <c:pt idx="347">
                  <c:v>43344</c:v>
                </c:pt>
                <c:pt idx="348">
                  <c:v>43374</c:v>
                </c:pt>
                <c:pt idx="349">
                  <c:v>43405</c:v>
                </c:pt>
                <c:pt idx="350">
                  <c:v>43435</c:v>
                </c:pt>
                <c:pt idx="351">
                  <c:v>43466</c:v>
                </c:pt>
                <c:pt idx="352">
                  <c:v>43497</c:v>
                </c:pt>
                <c:pt idx="353">
                  <c:v>43525</c:v>
                </c:pt>
                <c:pt idx="354">
                  <c:v>43556</c:v>
                </c:pt>
                <c:pt idx="355">
                  <c:v>43586</c:v>
                </c:pt>
                <c:pt idx="356">
                  <c:v>43617</c:v>
                </c:pt>
                <c:pt idx="357">
                  <c:v>43647</c:v>
                </c:pt>
                <c:pt idx="358">
                  <c:v>43678</c:v>
                </c:pt>
                <c:pt idx="359">
                  <c:v>43709</c:v>
                </c:pt>
                <c:pt idx="360">
                  <c:v>43739</c:v>
                </c:pt>
                <c:pt idx="361">
                  <c:v>43770</c:v>
                </c:pt>
                <c:pt idx="362">
                  <c:v>43800</c:v>
                </c:pt>
                <c:pt idx="363">
                  <c:v>43831</c:v>
                </c:pt>
                <c:pt idx="364">
                  <c:v>43862</c:v>
                </c:pt>
                <c:pt idx="365">
                  <c:v>43891</c:v>
                </c:pt>
                <c:pt idx="366">
                  <c:v>43922</c:v>
                </c:pt>
                <c:pt idx="367">
                  <c:v>43952</c:v>
                </c:pt>
                <c:pt idx="368">
                  <c:v>43983</c:v>
                </c:pt>
                <c:pt idx="369">
                  <c:v>44013</c:v>
                </c:pt>
                <c:pt idx="370">
                  <c:v>44044</c:v>
                </c:pt>
                <c:pt idx="371">
                  <c:v>44075</c:v>
                </c:pt>
                <c:pt idx="372">
                  <c:v>44105</c:v>
                </c:pt>
                <c:pt idx="373">
                  <c:v>44136</c:v>
                </c:pt>
                <c:pt idx="374">
                  <c:v>44166</c:v>
                </c:pt>
                <c:pt idx="375">
                  <c:v>44197</c:v>
                </c:pt>
                <c:pt idx="376">
                  <c:v>44228</c:v>
                </c:pt>
                <c:pt idx="377">
                  <c:v>44256</c:v>
                </c:pt>
                <c:pt idx="378">
                  <c:v>44287</c:v>
                </c:pt>
                <c:pt idx="379">
                  <c:v>44317</c:v>
                </c:pt>
                <c:pt idx="380">
                  <c:v>44348</c:v>
                </c:pt>
                <c:pt idx="381">
                  <c:v>44378</c:v>
                </c:pt>
                <c:pt idx="382">
                  <c:v>44409</c:v>
                </c:pt>
                <c:pt idx="383">
                  <c:v>44440</c:v>
                </c:pt>
                <c:pt idx="384">
                  <c:v>44470</c:v>
                </c:pt>
                <c:pt idx="385">
                  <c:v>44501</c:v>
                </c:pt>
                <c:pt idx="386">
                  <c:v>44531</c:v>
                </c:pt>
                <c:pt idx="387">
                  <c:v>44562</c:v>
                </c:pt>
                <c:pt idx="388">
                  <c:v>44593</c:v>
                </c:pt>
                <c:pt idx="389">
                  <c:v>44621</c:v>
                </c:pt>
                <c:pt idx="390">
                  <c:v>44652</c:v>
                </c:pt>
                <c:pt idx="391">
                  <c:v>44682</c:v>
                </c:pt>
                <c:pt idx="392">
                  <c:v>44713</c:v>
                </c:pt>
                <c:pt idx="393">
                  <c:v>44743</c:v>
                </c:pt>
                <c:pt idx="394">
                  <c:v>44774</c:v>
                </c:pt>
                <c:pt idx="395">
                  <c:v>44805</c:v>
                </c:pt>
                <c:pt idx="396">
                  <c:v>44835</c:v>
                </c:pt>
                <c:pt idx="397">
                  <c:v>44866</c:v>
                </c:pt>
                <c:pt idx="398">
                  <c:v>44896</c:v>
                </c:pt>
                <c:pt idx="399">
                  <c:v>44927</c:v>
                </c:pt>
                <c:pt idx="400">
                  <c:v>44958</c:v>
                </c:pt>
                <c:pt idx="401">
                  <c:v>44986</c:v>
                </c:pt>
                <c:pt idx="402">
                  <c:v>45017</c:v>
                </c:pt>
                <c:pt idx="403">
                  <c:v>45047</c:v>
                </c:pt>
                <c:pt idx="404">
                  <c:v>45078</c:v>
                </c:pt>
                <c:pt idx="405">
                  <c:v>45108</c:v>
                </c:pt>
                <c:pt idx="406">
                  <c:v>45139</c:v>
                </c:pt>
                <c:pt idx="407">
                  <c:v>45170</c:v>
                </c:pt>
                <c:pt idx="408">
                  <c:v>45200</c:v>
                </c:pt>
                <c:pt idx="409">
                  <c:v>45231</c:v>
                </c:pt>
                <c:pt idx="410">
                  <c:v>45261</c:v>
                </c:pt>
                <c:pt idx="411">
                  <c:v>45292</c:v>
                </c:pt>
                <c:pt idx="412">
                  <c:v>45323</c:v>
                </c:pt>
                <c:pt idx="413">
                  <c:v>45352</c:v>
                </c:pt>
                <c:pt idx="414">
                  <c:v>45383</c:v>
                </c:pt>
              </c:numCache>
            </c:numRef>
          </c:cat>
          <c:val>
            <c:numRef>
              <c:f>Imports!$F$2:$F$416</c:f>
              <c:numCache>
                <c:formatCode>General</c:formatCode>
                <c:ptCount val="415"/>
                <c:pt idx="0">
                  <c:v>46.8</c:v>
                </c:pt>
                <c:pt idx="1">
                  <c:v>46.8</c:v>
                </c:pt>
                <c:pt idx="2">
                  <c:v>47.4</c:v>
                </c:pt>
                <c:pt idx="3">
                  <c:v>47.2</c:v>
                </c:pt>
                <c:pt idx="4">
                  <c:v>49.1</c:v>
                </c:pt>
                <c:pt idx="5">
                  <c:v>49.9</c:v>
                </c:pt>
                <c:pt idx="6">
                  <c:v>50</c:v>
                </c:pt>
                <c:pt idx="7">
                  <c:v>49.5</c:v>
                </c:pt>
                <c:pt idx="8">
                  <c:v>49.2</c:v>
                </c:pt>
                <c:pt idx="9">
                  <c:v>46.6</c:v>
                </c:pt>
                <c:pt idx="10">
                  <c:v>46.1</c:v>
                </c:pt>
                <c:pt idx="11">
                  <c:v>44.5</c:v>
                </c:pt>
                <c:pt idx="12">
                  <c:v>43.2</c:v>
                </c:pt>
                <c:pt idx="13">
                  <c:v>41.3</c:v>
                </c:pt>
                <c:pt idx="14">
                  <c:v>40.799999999999997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40.700000000000003</c:v>
                </c:pt>
                <c:pt idx="18">
                  <c:v>42.8</c:v>
                </c:pt>
                <c:pt idx="19">
                  <c:v>44.5</c:v>
                </c:pt>
                <c:pt idx="20">
                  <c:v>50.3</c:v>
                </c:pt>
                <c:pt idx="21">
                  <c:v>50.6</c:v>
                </c:pt>
                <c:pt idx="22">
                  <c:v>52.9</c:v>
                </c:pt>
                <c:pt idx="23">
                  <c:v>54.9</c:v>
                </c:pt>
                <c:pt idx="24">
                  <c:v>53.1</c:v>
                </c:pt>
                <c:pt idx="25">
                  <c:v>49.5</c:v>
                </c:pt>
                <c:pt idx="26">
                  <c:v>46.8</c:v>
                </c:pt>
                <c:pt idx="27">
                  <c:v>47.3</c:v>
                </c:pt>
                <c:pt idx="28">
                  <c:v>52.7</c:v>
                </c:pt>
                <c:pt idx="29">
                  <c:v>54.6</c:v>
                </c:pt>
                <c:pt idx="30">
                  <c:v>52.6</c:v>
                </c:pt>
                <c:pt idx="31">
                  <c:v>55.7</c:v>
                </c:pt>
                <c:pt idx="32">
                  <c:v>53.6</c:v>
                </c:pt>
                <c:pt idx="33">
                  <c:v>53.9</c:v>
                </c:pt>
                <c:pt idx="34">
                  <c:v>53.4</c:v>
                </c:pt>
                <c:pt idx="35">
                  <c:v>49.7</c:v>
                </c:pt>
                <c:pt idx="36">
                  <c:v>50.3</c:v>
                </c:pt>
                <c:pt idx="37">
                  <c:v>53.6</c:v>
                </c:pt>
                <c:pt idx="38">
                  <c:v>54.2</c:v>
                </c:pt>
                <c:pt idx="39">
                  <c:v>55.8</c:v>
                </c:pt>
                <c:pt idx="40">
                  <c:v>55.2</c:v>
                </c:pt>
                <c:pt idx="41">
                  <c:v>53.5</c:v>
                </c:pt>
                <c:pt idx="42">
                  <c:v>50.2</c:v>
                </c:pt>
                <c:pt idx="43">
                  <c:v>51.2</c:v>
                </c:pt>
                <c:pt idx="44">
                  <c:v>49.6</c:v>
                </c:pt>
                <c:pt idx="45">
                  <c:v>50.2</c:v>
                </c:pt>
                <c:pt idx="46">
                  <c:v>50.7</c:v>
                </c:pt>
                <c:pt idx="47">
                  <c:v>50.8</c:v>
                </c:pt>
                <c:pt idx="48">
                  <c:v>53.4</c:v>
                </c:pt>
                <c:pt idx="49">
                  <c:v>53.8</c:v>
                </c:pt>
                <c:pt idx="50">
                  <c:v>55.6</c:v>
                </c:pt>
                <c:pt idx="51">
                  <c:v>56</c:v>
                </c:pt>
                <c:pt idx="52">
                  <c:v>56.5</c:v>
                </c:pt>
                <c:pt idx="53">
                  <c:v>56.9</c:v>
                </c:pt>
                <c:pt idx="54">
                  <c:v>57.4</c:v>
                </c:pt>
                <c:pt idx="55">
                  <c:v>58.2</c:v>
                </c:pt>
                <c:pt idx="56">
                  <c:v>58.8</c:v>
                </c:pt>
                <c:pt idx="57">
                  <c:v>58.5</c:v>
                </c:pt>
                <c:pt idx="58">
                  <c:v>58</c:v>
                </c:pt>
                <c:pt idx="59">
                  <c:v>59</c:v>
                </c:pt>
                <c:pt idx="60">
                  <c:v>59.4</c:v>
                </c:pt>
                <c:pt idx="61">
                  <c:v>59.2</c:v>
                </c:pt>
                <c:pt idx="62">
                  <c:v>56.1</c:v>
                </c:pt>
                <c:pt idx="63">
                  <c:v>57.4</c:v>
                </c:pt>
                <c:pt idx="64">
                  <c:v>55.1</c:v>
                </c:pt>
                <c:pt idx="65">
                  <c:v>52.1</c:v>
                </c:pt>
                <c:pt idx="66">
                  <c:v>51.5</c:v>
                </c:pt>
                <c:pt idx="67">
                  <c:v>46.7</c:v>
                </c:pt>
                <c:pt idx="68">
                  <c:v>45.9</c:v>
                </c:pt>
                <c:pt idx="69">
                  <c:v>50.7</c:v>
                </c:pt>
                <c:pt idx="70">
                  <c:v>47.1</c:v>
                </c:pt>
                <c:pt idx="71">
                  <c:v>48.1</c:v>
                </c:pt>
                <c:pt idx="72">
                  <c:v>46.7</c:v>
                </c:pt>
                <c:pt idx="73">
                  <c:v>45.9</c:v>
                </c:pt>
                <c:pt idx="74">
                  <c:v>46.2</c:v>
                </c:pt>
                <c:pt idx="75">
                  <c:v>45.5</c:v>
                </c:pt>
                <c:pt idx="76">
                  <c:v>45.9</c:v>
                </c:pt>
                <c:pt idx="77">
                  <c:v>46.9</c:v>
                </c:pt>
                <c:pt idx="78">
                  <c:v>49.3</c:v>
                </c:pt>
                <c:pt idx="79">
                  <c:v>49.1</c:v>
                </c:pt>
                <c:pt idx="80">
                  <c:v>53.6</c:v>
                </c:pt>
                <c:pt idx="81">
                  <c:v>49.7</c:v>
                </c:pt>
                <c:pt idx="82">
                  <c:v>51.6</c:v>
                </c:pt>
                <c:pt idx="83">
                  <c:v>51.1</c:v>
                </c:pt>
                <c:pt idx="84">
                  <c:v>50.5</c:v>
                </c:pt>
                <c:pt idx="85">
                  <c:v>53</c:v>
                </c:pt>
                <c:pt idx="86">
                  <c:v>55.2</c:v>
                </c:pt>
                <c:pt idx="87">
                  <c:v>53.8</c:v>
                </c:pt>
                <c:pt idx="88">
                  <c:v>53.1</c:v>
                </c:pt>
                <c:pt idx="89">
                  <c:v>53.8</c:v>
                </c:pt>
                <c:pt idx="90">
                  <c:v>53.7</c:v>
                </c:pt>
                <c:pt idx="91">
                  <c:v>56.1</c:v>
                </c:pt>
                <c:pt idx="92">
                  <c:v>54.9</c:v>
                </c:pt>
                <c:pt idx="93">
                  <c:v>57.7</c:v>
                </c:pt>
                <c:pt idx="94">
                  <c:v>56.3</c:v>
                </c:pt>
                <c:pt idx="95">
                  <c:v>53.9</c:v>
                </c:pt>
                <c:pt idx="96">
                  <c:v>56.4</c:v>
                </c:pt>
                <c:pt idx="97">
                  <c:v>55.7</c:v>
                </c:pt>
                <c:pt idx="98">
                  <c:v>54.5</c:v>
                </c:pt>
                <c:pt idx="99">
                  <c:v>53.8</c:v>
                </c:pt>
                <c:pt idx="100">
                  <c:v>52.9</c:v>
                </c:pt>
                <c:pt idx="101">
                  <c:v>52.9</c:v>
                </c:pt>
                <c:pt idx="102">
                  <c:v>52.2</c:v>
                </c:pt>
                <c:pt idx="103">
                  <c:v>50.9</c:v>
                </c:pt>
                <c:pt idx="104">
                  <c:v>48.9</c:v>
                </c:pt>
                <c:pt idx="105">
                  <c:v>49.2</c:v>
                </c:pt>
                <c:pt idx="106">
                  <c:v>49.3</c:v>
                </c:pt>
                <c:pt idx="107">
                  <c:v>48.7</c:v>
                </c:pt>
                <c:pt idx="108">
                  <c:v>48.7</c:v>
                </c:pt>
                <c:pt idx="109">
                  <c:v>48.2</c:v>
                </c:pt>
                <c:pt idx="110">
                  <c:v>46.8</c:v>
                </c:pt>
                <c:pt idx="111">
                  <c:v>50.6</c:v>
                </c:pt>
                <c:pt idx="112">
                  <c:v>51.7</c:v>
                </c:pt>
                <c:pt idx="113">
                  <c:v>52.4</c:v>
                </c:pt>
                <c:pt idx="114">
                  <c:v>52.3</c:v>
                </c:pt>
                <c:pt idx="115">
                  <c:v>54.3</c:v>
                </c:pt>
                <c:pt idx="116">
                  <c:v>55.8</c:v>
                </c:pt>
                <c:pt idx="117">
                  <c:v>53.6</c:v>
                </c:pt>
                <c:pt idx="118">
                  <c:v>54.8</c:v>
                </c:pt>
                <c:pt idx="119">
                  <c:v>57</c:v>
                </c:pt>
                <c:pt idx="120">
                  <c:v>57.2</c:v>
                </c:pt>
                <c:pt idx="121">
                  <c:v>58.1</c:v>
                </c:pt>
                <c:pt idx="122">
                  <c:v>57.8</c:v>
                </c:pt>
                <c:pt idx="123">
                  <c:v>56.7</c:v>
                </c:pt>
                <c:pt idx="124">
                  <c:v>55.8</c:v>
                </c:pt>
                <c:pt idx="125">
                  <c:v>54.9</c:v>
                </c:pt>
                <c:pt idx="126">
                  <c:v>54.7</c:v>
                </c:pt>
                <c:pt idx="127">
                  <c:v>53.2</c:v>
                </c:pt>
                <c:pt idx="128">
                  <c:v>51.4</c:v>
                </c:pt>
                <c:pt idx="129">
                  <c:v>52.5</c:v>
                </c:pt>
                <c:pt idx="130">
                  <c:v>49.9</c:v>
                </c:pt>
                <c:pt idx="131">
                  <c:v>49.7</c:v>
                </c:pt>
                <c:pt idx="132">
                  <c:v>48.7</c:v>
                </c:pt>
                <c:pt idx="133">
                  <c:v>48.5</c:v>
                </c:pt>
                <c:pt idx="134">
                  <c:v>43.9</c:v>
                </c:pt>
                <c:pt idx="135">
                  <c:v>42.3</c:v>
                </c:pt>
                <c:pt idx="136">
                  <c:v>42.1</c:v>
                </c:pt>
                <c:pt idx="137">
                  <c:v>43.1</c:v>
                </c:pt>
                <c:pt idx="138">
                  <c:v>42.7</c:v>
                </c:pt>
                <c:pt idx="139">
                  <c:v>41.3</c:v>
                </c:pt>
                <c:pt idx="140">
                  <c:v>43.2</c:v>
                </c:pt>
                <c:pt idx="141">
                  <c:v>43.5</c:v>
                </c:pt>
                <c:pt idx="142">
                  <c:v>46.3</c:v>
                </c:pt>
                <c:pt idx="143">
                  <c:v>46.2</c:v>
                </c:pt>
                <c:pt idx="144">
                  <c:v>40.799999999999997</c:v>
                </c:pt>
                <c:pt idx="145">
                  <c:v>44.1</c:v>
                </c:pt>
                <c:pt idx="146">
                  <c:v>45.3</c:v>
                </c:pt>
                <c:pt idx="147">
                  <c:v>47.5</c:v>
                </c:pt>
                <c:pt idx="148">
                  <c:v>50.7</c:v>
                </c:pt>
                <c:pt idx="149">
                  <c:v>52.4</c:v>
                </c:pt>
                <c:pt idx="150">
                  <c:v>52.4</c:v>
                </c:pt>
                <c:pt idx="151">
                  <c:v>53.1</c:v>
                </c:pt>
                <c:pt idx="152">
                  <c:v>53.6</c:v>
                </c:pt>
                <c:pt idx="153">
                  <c:v>50.2</c:v>
                </c:pt>
                <c:pt idx="154">
                  <c:v>50.3</c:v>
                </c:pt>
                <c:pt idx="155">
                  <c:v>50.5</c:v>
                </c:pt>
                <c:pt idx="156">
                  <c:v>49</c:v>
                </c:pt>
                <c:pt idx="157">
                  <c:v>48.5</c:v>
                </c:pt>
                <c:pt idx="158">
                  <c:v>51.6</c:v>
                </c:pt>
                <c:pt idx="159">
                  <c:v>51.3</c:v>
                </c:pt>
                <c:pt idx="160">
                  <c:v>48.8</c:v>
                </c:pt>
                <c:pt idx="161">
                  <c:v>46.3</c:v>
                </c:pt>
                <c:pt idx="162">
                  <c:v>46.1</c:v>
                </c:pt>
                <c:pt idx="163">
                  <c:v>49</c:v>
                </c:pt>
                <c:pt idx="164">
                  <c:v>49</c:v>
                </c:pt>
                <c:pt idx="165">
                  <c:v>51</c:v>
                </c:pt>
                <c:pt idx="166">
                  <c:v>53.2</c:v>
                </c:pt>
                <c:pt idx="167">
                  <c:v>52.4</c:v>
                </c:pt>
                <c:pt idx="168">
                  <c:v>55.2</c:v>
                </c:pt>
                <c:pt idx="169">
                  <c:v>58.4</c:v>
                </c:pt>
                <c:pt idx="170">
                  <c:v>60.1</c:v>
                </c:pt>
                <c:pt idx="171">
                  <c:v>60.8</c:v>
                </c:pt>
                <c:pt idx="172">
                  <c:v>59.9</c:v>
                </c:pt>
                <c:pt idx="173">
                  <c:v>60.6</c:v>
                </c:pt>
                <c:pt idx="174">
                  <c:v>60.6</c:v>
                </c:pt>
                <c:pt idx="175">
                  <c:v>61.4</c:v>
                </c:pt>
                <c:pt idx="176">
                  <c:v>60.5</c:v>
                </c:pt>
                <c:pt idx="177">
                  <c:v>59.9</c:v>
                </c:pt>
                <c:pt idx="178">
                  <c:v>58.5</c:v>
                </c:pt>
                <c:pt idx="179">
                  <c:v>57.4</c:v>
                </c:pt>
                <c:pt idx="180">
                  <c:v>56.3</c:v>
                </c:pt>
                <c:pt idx="181">
                  <c:v>56.2</c:v>
                </c:pt>
                <c:pt idx="182">
                  <c:v>57.2</c:v>
                </c:pt>
                <c:pt idx="183">
                  <c:v>56.8</c:v>
                </c:pt>
                <c:pt idx="184">
                  <c:v>55.5</c:v>
                </c:pt>
                <c:pt idx="185">
                  <c:v>55.2</c:v>
                </c:pt>
                <c:pt idx="186">
                  <c:v>52.2</c:v>
                </c:pt>
                <c:pt idx="187">
                  <c:v>50.8</c:v>
                </c:pt>
                <c:pt idx="188">
                  <c:v>52.4</c:v>
                </c:pt>
                <c:pt idx="189">
                  <c:v>52.8</c:v>
                </c:pt>
                <c:pt idx="190">
                  <c:v>52.4</c:v>
                </c:pt>
                <c:pt idx="191">
                  <c:v>56.8</c:v>
                </c:pt>
                <c:pt idx="192">
                  <c:v>57.2</c:v>
                </c:pt>
                <c:pt idx="193">
                  <c:v>56.7</c:v>
                </c:pt>
                <c:pt idx="194">
                  <c:v>55.1</c:v>
                </c:pt>
                <c:pt idx="195">
                  <c:v>55</c:v>
                </c:pt>
                <c:pt idx="196">
                  <c:v>55.8</c:v>
                </c:pt>
                <c:pt idx="197">
                  <c:v>54.3</c:v>
                </c:pt>
                <c:pt idx="198">
                  <c:v>55.2</c:v>
                </c:pt>
                <c:pt idx="199">
                  <c:v>53.7</c:v>
                </c:pt>
                <c:pt idx="200">
                  <c:v>52</c:v>
                </c:pt>
                <c:pt idx="201">
                  <c:v>53</c:v>
                </c:pt>
                <c:pt idx="202">
                  <c:v>53.7</c:v>
                </c:pt>
                <c:pt idx="203">
                  <c:v>52.2</c:v>
                </c:pt>
                <c:pt idx="204">
                  <c:v>51.4</c:v>
                </c:pt>
                <c:pt idx="205">
                  <c:v>50.3</c:v>
                </c:pt>
                <c:pt idx="206">
                  <c:v>51.4</c:v>
                </c:pt>
                <c:pt idx="207">
                  <c:v>49.5</c:v>
                </c:pt>
                <c:pt idx="208">
                  <c:v>51.9</c:v>
                </c:pt>
                <c:pt idx="209">
                  <c:v>50.7</c:v>
                </c:pt>
                <c:pt idx="210">
                  <c:v>52.6</c:v>
                </c:pt>
                <c:pt idx="211">
                  <c:v>52.5</c:v>
                </c:pt>
                <c:pt idx="212">
                  <c:v>52.6</c:v>
                </c:pt>
                <c:pt idx="213">
                  <c:v>52.4</c:v>
                </c:pt>
                <c:pt idx="214">
                  <c:v>50.9</c:v>
                </c:pt>
                <c:pt idx="215">
                  <c:v>51</c:v>
                </c:pt>
                <c:pt idx="216">
                  <c:v>51.1</c:v>
                </c:pt>
                <c:pt idx="217">
                  <c:v>50.5</c:v>
                </c:pt>
                <c:pt idx="218">
                  <c:v>49</c:v>
                </c:pt>
                <c:pt idx="219">
                  <c:v>50.3</c:v>
                </c:pt>
                <c:pt idx="220">
                  <c:v>47.6</c:v>
                </c:pt>
                <c:pt idx="221">
                  <c:v>48.3</c:v>
                </c:pt>
                <c:pt idx="222">
                  <c:v>48.8</c:v>
                </c:pt>
                <c:pt idx="223">
                  <c:v>48.8</c:v>
                </c:pt>
                <c:pt idx="224">
                  <c:v>49.8</c:v>
                </c:pt>
                <c:pt idx="225">
                  <c:v>50</c:v>
                </c:pt>
                <c:pt idx="226">
                  <c:v>49.2</c:v>
                </c:pt>
                <c:pt idx="227">
                  <c:v>44.8</c:v>
                </c:pt>
                <c:pt idx="228">
                  <c:v>38.9</c:v>
                </c:pt>
                <c:pt idx="229">
                  <c:v>36.5</c:v>
                </c:pt>
                <c:pt idx="230">
                  <c:v>33.1</c:v>
                </c:pt>
                <c:pt idx="231">
                  <c:v>34.9</c:v>
                </c:pt>
                <c:pt idx="232">
                  <c:v>35.5</c:v>
                </c:pt>
                <c:pt idx="233">
                  <c:v>36</c:v>
                </c:pt>
                <c:pt idx="234">
                  <c:v>39.5</c:v>
                </c:pt>
                <c:pt idx="235">
                  <c:v>41.7</c:v>
                </c:pt>
                <c:pt idx="236">
                  <c:v>45.8</c:v>
                </c:pt>
                <c:pt idx="237">
                  <c:v>49.9</c:v>
                </c:pt>
                <c:pt idx="238">
                  <c:v>53.5</c:v>
                </c:pt>
                <c:pt idx="239">
                  <c:v>54.4</c:v>
                </c:pt>
                <c:pt idx="240">
                  <c:v>56</c:v>
                </c:pt>
                <c:pt idx="241">
                  <c:v>54.4</c:v>
                </c:pt>
                <c:pt idx="242">
                  <c:v>55.3</c:v>
                </c:pt>
                <c:pt idx="243">
                  <c:v>57.2</c:v>
                </c:pt>
                <c:pt idx="244">
                  <c:v>55.8</c:v>
                </c:pt>
                <c:pt idx="245">
                  <c:v>58.8</c:v>
                </c:pt>
                <c:pt idx="246">
                  <c:v>58.1</c:v>
                </c:pt>
                <c:pt idx="247">
                  <c:v>58.3</c:v>
                </c:pt>
                <c:pt idx="248">
                  <c:v>56.4</c:v>
                </c:pt>
                <c:pt idx="249">
                  <c:v>56.4</c:v>
                </c:pt>
                <c:pt idx="250">
                  <c:v>58</c:v>
                </c:pt>
                <c:pt idx="251">
                  <c:v>56.3</c:v>
                </c:pt>
                <c:pt idx="252">
                  <c:v>57.7</c:v>
                </c:pt>
                <c:pt idx="253">
                  <c:v>57.6</c:v>
                </c:pt>
                <c:pt idx="254">
                  <c:v>57.5</c:v>
                </c:pt>
                <c:pt idx="255">
                  <c:v>59</c:v>
                </c:pt>
                <c:pt idx="256">
                  <c:v>59.3</c:v>
                </c:pt>
                <c:pt idx="257">
                  <c:v>59.1</c:v>
                </c:pt>
                <c:pt idx="258">
                  <c:v>58.9</c:v>
                </c:pt>
                <c:pt idx="259">
                  <c:v>53.7</c:v>
                </c:pt>
                <c:pt idx="260">
                  <c:v>56.6</c:v>
                </c:pt>
                <c:pt idx="261">
                  <c:v>52.9</c:v>
                </c:pt>
                <c:pt idx="262">
                  <c:v>53</c:v>
                </c:pt>
                <c:pt idx="263">
                  <c:v>52.8</c:v>
                </c:pt>
                <c:pt idx="264">
                  <c:v>51.8</c:v>
                </c:pt>
                <c:pt idx="265">
                  <c:v>52.1</c:v>
                </c:pt>
                <c:pt idx="266">
                  <c:v>53.1</c:v>
                </c:pt>
                <c:pt idx="267">
                  <c:v>52.8</c:v>
                </c:pt>
                <c:pt idx="268">
                  <c:v>52.4</c:v>
                </c:pt>
                <c:pt idx="269">
                  <c:v>53</c:v>
                </c:pt>
                <c:pt idx="270">
                  <c:v>53.7</c:v>
                </c:pt>
                <c:pt idx="271">
                  <c:v>53.2</c:v>
                </c:pt>
                <c:pt idx="272">
                  <c:v>51</c:v>
                </c:pt>
                <c:pt idx="273">
                  <c:v>50.6</c:v>
                </c:pt>
                <c:pt idx="274">
                  <c:v>51.1</c:v>
                </c:pt>
                <c:pt idx="275">
                  <c:v>52.2</c:v>
                </c:pt>
                <c:pt idx="276">
                  <c:v>51.2</c:v>
                </c:pt>
                <c:pt idx="277">
                  <c:v>49.5</c:v>
                </c:pt>
                <c:pt idx="278">
                  <c:v>50.4</c:v>
                </c:pt>
                <c:pt idx="279">
                  <c:v>52.3</c:v>
                </c:pt>
                <c:pt idx="280">
                  <c:v>53.1</c:v>
                </c:pt>
                <c:pt idx="281">
                  <c:v>51.5</c:v>
                </c:pt>
                <c:pt idx="282">
                  <c:v>50</c:v>
                </c:pt>
                <c:pt idx="283">
                  <c:v>50</c:v>
                </c:pt>
                <c:pt idx="284">
                  <c:v>52.5</c:v>
                </c:pt>
                <c:pt idx="285">
                  <c:v>54.9</c:v>
                </c:pt>
                <c:pt idx="286">
                  <c:v>56.3</c:v>
                </c:pt>
                <c:pt idx="287">
                  <c:v>56</c:v>
                </c:pt>
                <c:pt idx="288">
                  <c:v>56.6</c:v>
                </c:pt>
                <c:pt idx="289">
                  <c:v>57</c:v>
                </c:pt>
                <c:pt idx="290">
                  <c:v>56.5</c:v>
                </c:pt>
                <c:pt idx="291">
                  <c:v>51.3</c:v>
                </c:pt>
                <c:pt idx="292">
                  <c:v>54.3</c:v>
                </c:pt>
                <c:pt idx="293">
                  <c:v>54.4</c:v>
                </c:pt>
                <c:pt idx="294">
                  <c:v>55.3</c:v>
                </c:pt>
                <c:pt idx="295">
                  <c:v>55.6</c:v>
                </c:pt>
                <c:pt idx="296">
                  <c:v>55.7</c:v>
                </c:pt>
                <c:pt idx="297">
                  <c:v>56.4</c:v>
                </c:pt>
                <c:pt idx="298">
                  <c:v>58.1</c:v>
                </c:pt>
                <c:pt idx="299">
                  <c:v>56.1</c:v>
                </c:pt>
                <c:pt idx="300">
                  <c:v>57.9</c:v>
                </c:pt>
                <c:pt idx="301">
                  <c:v>57.6</c:v>
                </c:pt>
                <c:pt idx="302">
                  <c:v>55.1</c:v>
                </c:pt>
                <c:pt idx="303">
                  <c:v>53.5</c:v>
                </c:pt>
                <c:pt idx="304">
                  <c:v>52.9</c:v>
                </c:pt>
                <c:pt idx="305">
                  <c:v>51.5</c:v>
                </c:pt>
                <c:pt idx="306">
                  <c:v>51.5</c:v>
                </c:pt>
                <c:pt idx="307">
                  <c:v>52.8</c:v>
                </c:pt>
                <c:pt idx="308">
                  <c:v>53.5</c:v>
                </c:pt>
                <c:pt idx="309">
                  <c:v>52.7</c:v>
                </c:pt>
                <c:pt idx="310">
                  <c:v>51.1</c:v>
                </c:pt>
                <c:pt idx="311">
                  <c:v>50.2</c:v>
                </c:pt>
                <c:pt idx="312">
                  <c:v>49.4</c:v>
                </c:pt>
                <c:pt idx="313">
                  <c:v>48.4</c:v>
                </c:pt>
                <c:pt idx="314">
                  <c:v>48</c:v>
                </c:pt>
                <c:pt idx="315">
                  <c:v>48.2</c:v>
                </c:pt>
                <c:pt idx="316">
                  <c:v>49.7</c:v>
                </c:pt>
                <c:pt idx="317">
                  <c:v>51.7</c:v>
                </c:pt>
                <c:pt idx="318">
                  <c:v>50.7</c:v>
                </c:pt>
                <c:pt idx="319">
                  <c:v>51</c:v>
                </c:pt>
                <c:pt idx="320">
                  <c:v>52.8</c:v>
                </c:pt>
                <c:pt idx="321">
                  <c:v>52.3</c:v>
                </c:pt>
                <c:pt idx="322">
                  <c:v>49.4</c:v>
                </c:pt>
                <c:pt idx="323">
                  <c:v>51.7</c:v>
                </c:pt>
                <c:pt idx="324">
                  <c:v>52</c:v>
                </c:pt>
                <c:pt idx="325">
                  <c:v>53.5</c:v>
                </c:pt>
                <c:pt idx="326">
                  <c:v>54.5</c:v>
                </c:pt>
                <c:pt idx="327">
                  <c:v>56</c:v>
                </c:pt>
                <c:pt idx="328">
                  <c:v>57.6</c:v>
                </c:pt>
                <c:pt idx="329">
                  <c:v>56.6</c:v>
                </c:pt>
                <c:pt idx="330">
                  <c:v>55.3</c:v>
                </c:pt>
                <c:pt idx="331">
                  <c:v>55.5</c:v>
                </c:pt>
                <c:pt idx="332">
                  <c:v>56.7</c:v>
                </c:pt>
                <c:pt idx="333">
                  <c:v>56.5</c:v>
                </c:pt>
                <c:pt idx="334">
                  <c:v>59.3</c:v>
                </c:pt>
                <c:pt idx="335">
                  <c:v>60.2</c:v>
                </c:pt>
                <c:pt idx="336">
                  <c:v>58.5</c:v>
                </c:pt>
                <c:pt idx="337">
                  <c:v>58.2</c:v>
                </c:pt>
                <c:pt idx="338">
                  <c:v>59.3</c:v>
                </c:pt>
                <c:pt idx="339">
                  <c:v>59.1</c:v>
                </c:pt>
                <c:pt idx="340">
                  <c:v>60.7</c:v>
                </c:pt>
                <c:pt idx="341">
                  <c:v>59.3</c:v>
                </c:pt>
                <c:pt idx="342">
                  <c:v>57.9</c:v>
                </c:pt>
                <c:pt idx="343">
                  <c:v>58.7</c:v>
                </c:pt>
                <c:pt idx="344">
                  <c:v>60</c:v>
                </c:pt>
                <c:pt idx="345">
                  <c:v>58.4</c:v>
                </c:pt>
                <c:pt idx="346">
                  <c:v>60.8</c:v>
                </c:pt>
                <c:pt idx="347">
                  <c:v>59.5</c:v>
                </c:pt>
                <c:pt idx="348">
                  <c:v>57.5</c:v>
                </c:pt>
                <c:pt idx="349">
                  <c:v>58.8</c:v>
                </c:pt>
                <c:pt idx="350">
                  <c:v>54.3</c:v>
                </c:pt>
                <c:pt idx="351">
                  <c:v>56.6</c:v>
                </c:pt>
                <c:pt idx="352">
                  <c:v>54.1</c:v>
                </c:pt>
                <c:pt idx="353">
                  <c:v>54.6</c:v>
                </c:pt>
                <c:pt idx="354">
                  <c:v>53.4</c:v>
                </c:pt>
                <c:pt idx="355">
                  <c:v>52.3</c:v>
                </c:pt>
                <c:pt idx="356">
                  <c:v>51.6</c:v>
                </c:pt>
                <c:pt idx="357">
                  <c:v>51.3</c:v>
                </c:pt>
                <c:pt idx="358">
                  <c:v>48.8</c:v>
                </c:pt>
                <c:pt idx="359">
                  <c:v>48.2</c:v>
                </c:pt>
                <c:pt idx="360">
                  <c:v>48.5</c:v>
                </c:pt>
                <c:pt idx="361">
                  <c:v>48.1</c:v>
                </c:pt>
                <c:pt idx="362">
                  <c:v>47.8</c:v>
                </c:pt>
                <c:pt idx="363">
                  <c:v>50.9</c:v>
                </c:pt>
                <c:pt idx="364">
                  <c:v>50.3</c:v>
                </c:pt>
                <c:pt idx="365">
                  <c:v>49.7</c:v>
                </c:pt>
                <c:pt idx="366">
                  <c:v>41.7</c:v>
                </c:pt>
                <c:pt idx="367">
                  <c:v>43.1</c:v>
                </c:pt>
                <c:pt idx="368">
                  <c:v>52.2</c:v>
                </c:pt>
                <c:pt idx="369">
                  <c:v>53.7</c:v>
                </c:pt>
                <c:pt idx="370">
                  <c:v>55.6</c:v>
                </c:pt>
                <c:pt idx="371">
                  <c:v>55.7</c:v>
                </c:pt>
                <c:pt idx="372">
                  <c:v>58.8</c:v>
                </c:pt>
                <c:pt idx="373">
                  <c:v>57.7</c:v>
                </c:pt>
                <c:pt idx="374">
                  <c:v>60.5</c:v>
                </c:pt>
                <c:pt idx="375">
                  <c:v>58.7</c:v>
                </c:pt>
                <c:pt idx="376">
                  <c:v>60.8</c:v>
                </c:pt>
                <c:pt idx="377">
                  <c:v>64.7</c:v>
                </c:pt>
                <c:pt idx="378">
                  <c:v>60.7</c:v>
                </c:pt>
                <c:pt idx="379">
                  <c:v>61.2</c:v>
                </c:pt>
                <c:pt idx="380">
                  <c:v>60.6</c:v>
                </c:pt>
                <c:pt idx="381">
                  <c:v>59.5</c:v>
                </c:pt>
                <c:pt idx="382">
                  <c:v>59.9</c:v>
                </c:pt>
                <c:pt idx="383">
                  <c:v>61.1</c:v>
                </c:pt>
                <c:pt idx="384">
                  <c:v>60.8</c:v>
                </c:pt>
                <c:pt idx="385">
                  <c:v>61.1</c:v>
                </c:pt>
                <c:pt idx="386">
                  <c:v>58.7</c:v>
                </c:pt>
                <c:pt idx="387">
                  <c:v>57.6</c:v>
                </c:pt>
                <c:pt idx="388">
                  <c:v>58.6</c:v>
                </c:pt>
                <c:pt idx="389">
                  <c:v>57.1</c:v>
                </c:pt>
                <c:pt idx="390">
                  <c:v>55.4</c:v>
                </c:pt>
                <c:pt idx="391">
                  <c:v>56.1</c:v>
                </c:pt>
                <c:pt idx="392">
                  <c:v>53</c:v>
                </c:pt>
                <c:pt idx="393">
                  <c:v>52.8</c:v>
                </c:pt>
                <c:pt idx="394">
                  <c:v>52.8</c:v>
                </c:pt>
                <c:pt idx="395">
                  <c:v>50.9</c:v>
                </c:pt>
                <c:pt idx="396">
                  <c:v>50.2</c:v>
                </c:pt>
                <c:pt idx="397">
                  <c:v>49</c:v>
                </c:pt>
                <c:pt idx="398">
                  <c:v>48.4</c:v>
                </c:pt>
                <c:pt idx="399">
                  <c:v>47.4</c:v>
                </c:pt>
                <c:pt idx="400">
                  <c:v>47.7</c:v>
                </c:pt>
                <c:pt idx="401">
                  <c:v>46.3</c:v>
                </c:pt>
                <c:pt idx="402">
                  <c:v>47.1</c:v>
                </c:pt>
                <c:pt idx="403">
                  <c:v>46.9</c:v>
                </c:pt>
                <c:pt idx="404">
                  <c:v>46</c:v>
                </c:pt>
                <c:pt idx="405">
                  <c:v>46.4</c:v>
                </c:pt>
                <c:pt idx="406">
                  <c:v>47.6</c:v>
                </c:pt>
                <c:pt idx="407">
                  <c:v>49</c:v>
                </c:pt>
                <c:pt idx="408">
                  <c:v>46.7</c:v>
                </c:pt>
                <c:pt idx="409">
                  <c:v>46.7</c:v>
                </c:pt>
                <c:pt idx="410">
                  <c:v>47.4</c:v>
                </c:pt>
                <c:pt idx="411">
                  <c:v>49.1</c:v>
                </c:pt>
                <c:pt idx="412">
                  <c:v>47.8</c:v>
                </c:pt>
                <c:pt idx="413">
                  <c:v>50.3</c:v>
                </c:pt>
                <c:pt idx="414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A-4995-BAFA-9EC306C3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0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fr-CH"/>
              <a:t>ISM</a:t>
            </a:r>
            <a:r>
              <a:rPr lang="fr-CH" baseline="0"/>
              <a:t> Manufacturing Index vs S&amp;P500 y/y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ISMvsSP500!$D$1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 w="28575">
              <a:solidFill>
                <a:srgbClr val="FFC000">
                  <a:lumMod val="60000"/>
                  <a:lumOff val="40000"/>
                </a:srgbClr>
              </a:solidFill>
            </a:ln>
          </c:spPr>
          <c:marker>
            <c:symbol val="none"/>
          </c:marker>
          <c:cat>
            <c:numRef>
              <c:f>ISMvsSP500!$A$2:$A$812</c:f>
              <c:numCache>
                <c:formatCode>m/d/yyyy</c:formatCode>
                <c:ptCount val="811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  <c:pt idx="769">
                  <c:v>44228</c:v>
                </c:pt>
                <c:pt idx="770">
                  <c:v>44256</c:v>
                </c:pt>
                <c:pt idx="771">
                  <c:v>44287</c:v>
                </c:pt>
                <c:pt idx="772">
                  <c:v>44317</c:v>
                </c:pt>
                <c:pt idx="773">
                  <c:v>44348</c:v>
                </c:pt>
                <c:pt idx="774">
                  <c:v>44378</c:v>
                </c:pt>
                <c:pt idx="775">
                  <c:v>44409</c:v>
                </c:pt>
                <c:pt idx="776">
                  <c:v>44440</c:v>
                </c:pt>
                <c:pt idx="777">
                  <c:v>44470</c:v>
                </c:pt>
                <c:pt idx="778">
                  <c:v>44501</c:v>
                </c:pt>
                <c:pt idx="779">
                  <c:v>44531</c:v>
                </c:pt>
                <c:pt idx="780">
                  <c:v>44562</c:v>
                </c:pt>
                <c:pt idx="781">
                  <c:v>44593</c:v>
                </c:pt>
                <c:pt idx="782">
                  <c:v>44621</c:v>
                </c:pt>
                <c:pt idx="783">
                  <c:v>44652</c:v>
                </c:pt>
                <c:pt idx="784">
                  <c:v>44682</c:v>
                </c:pt>
                <c:pt idx="785">
                  <c:v>44713</c:v>
                </c:pt>
                <c:pt idx="786">
                  <c:v>44743</c:v>
                </c:pt>
                <c:pt idx="787">
                  <c:v>44774</c:v>
                </c:pt>
                <c:pt idx="788">
                  <c:v>44805</c:v>
                </c:pt>
                <c:pt idx="789">
                  <c:v>44835</c:v>
                </c:pt>
                <c:pt idx="790">
                  <c:v>44866</c:v>
                </c:pt>
                <c:pt idx="791">
                  <c:v>44896</c:v>
                </c:pt>
                <c:pt idx="792">
                  <c:v>44927</c:v>
                </c:pt>
                <c:pt idx="793">
                  <c:v>44958</c:v>
                </c:pt>
                <c:pt idx="794">
                  <c:v>44986</c:v>
                </c:pt>
                <c:pt idx="795">
                  <c:v>45017</c:v>
                </c:pt>
                <c:pt idx="796">
                  <c:v>45047</c:v>
                </c:pt>
                <c:pt idx="797">
                  <c:v>45078</c:v>
                </c:pt>
                <c:pt idx="798">
                  <c:v>45108</c:v>
                </c:pt>
                <c:pt idx="799">
                  <c:v>45139</c:v>
                </c:pt>
                <c:pt idx="800">
                  <c:v>45170</c:v>
                </c:pt>
                <c:pt idx="801">
                  <c:v>45200</c:v>
                </c:pt>
                <c:pt idx="802">
                  <c:v>45231</c:v>
                </c:pt>
                <c:pt idx="803">
                  <c:v>45261</c:v>
                </c:pt>
                <c:pt idx="804">
                  <c:v>45292</c:v>
                </c:pt>
                <c:pt idx="805">
                  <c:v>45323</c:v>
                </c:pt>
                <c:pt idx="806">
                  <c:v>45352</c:v>
                </c:pt>
                <c:pt idx="807">
                  <c:v>45383</c:v>
                </c:pt>
                <c:pt idx="808">
                  <c:v>45413</c:v>
                </c:pt>
                <c:pt idx="809">
                  <c:v>45444</c:v>
                </c:pt>
                <c:pt idx="810">
                  <c:v>45474</c:v>
                </c:pt>
              </c:numCache>
            </c:numRef>
          </c:cat>
          <c:val>
            <c:numRef>
              <c:f>ISMvsSP500!$D$2:$D$812</c:f>
              <c:numCache>
                <c:formatCode>General</c:formatCode>
                <c:ptCount val="811"/>
                <c:pt idx="0">
                  <c:v>53.6</c:v>
                </c:pt>
                <c:pt idx="1">
                  <c:v>51</c:v>
                </c:pt>
                <c:pt idx="2">
                  <c:v>47.5</c:v>
                </c:pt>
                <c:pt idx="3">
                  <c:v>43.1</c:v>
                </c:pt>
                <c:pt idx="4">
                  <c:v>43.4</c:v>
                </c:pt>
                <c:pt idx="5">
                  <c:v>45.9</c:v>
                </c:pt>
                <c:pt idx="6">
                  <c:v>45.7</c:v>
                </c:pt>
                <c:pt idx="7">
                  <c:v>45.3</c:v>
                </c:pt>
                <c:pt idx="8">
                  <c:v>45.8</c:v>
                </c:pt>
                <c:pt idx="9">
                  <c:v>41.1</c:v>
                </c:pt>
                <c:pt idx="10">
                  <c:v>40.4</c:v>
                </c:pt>
                <c:pt idx="11">
                  <c:v>36.799999999999997</c:v>
                </c:pt>
                <c:pt idx="12">
                  <c:v>33.4</c:v>
                </c:pt>
                <c:pt idx="13">
                  <c:v>37.200000000000003</c:v>
                </c:pt>
                <c:pt idx="14">
                  <c:v>39.799999999999997</c:v>
                </c:pt>
                <c:pt idx="15">
                  <c:v>39.1</c:v>
                </c:pt>
                <c:pt idx="16">
                  <c:v>46.6</c:v>
                </c:pt>
                <c:pt idx="17">
                  <c:v>51.4</c:v>
                </c:pt>
                <c:pt idx="18">
                  <c:v>54.7</c:v>
                </c:pt>
                <c:pt idx="19">
                  <c:v>57.3</c:v>
                </c:pt>
                <c:pt idx="20">
                  <c:v>59.8</c:v>
                </c:pt>
                <c:pt idx="21">
                  <c:v>62.3</c:v>
                </c:pt>
                <c:pt idx="22">
                  <c:v>62.7</c:v>
                </c:pt>
                <c:pt idx="23">
                  <c:v>60.5</c:v>
                </c:pt>
                <c:pt idx="24">
                  <c:v>64.400000000000006</c:v>
                </c:pt>
                <c:pt idx="25">
                  <c:v>66.900000000000006</c:v>
                </c:pt>
                <c:pt idx="26">
                  <c:v>67.099999999999994</c:v>
                </c:pt>
                <c:pt idx="27">
                  <c:v>66.900000000000006</c:v>
                </c:pt>
                <c:pt idx="28">
                  <c:v>68.2</c:v>
                </c:pt>
                <c:pt idx="29">
                  <c:v>64.400000000000006</c:v>
                </c:pt>
                <c:pt idx="30">
                  <c:v>61.5</c:v>
                </c:pt>
                <c:pt idx="31">
                  <c:v>55.1</c:v>
                </c:pt>
                <c:pt idx="32">
                  <c:v>48.3</c:v>
                </c:pt>
                <c:pt idx="33">
                  <c:v>49.7</c:v>
                </c:pt>
                <c:pt idx="34">
                  <c:v>50.6</c:v>
                </c:pt>
                <c:pt idx="35">
                  <c:v>58.2</c:v>
                </c:pt>
                <c:pt idx="36">
                  <c:v>61.5</c:v>
                </c:pt>
                <c:pt idx="37">
                  <c:v>52.3</c:v>
                </c:pt>
                <c:pt idx="38">
                  <c:v>47.8</c:v>
                </c:pt>
                <c:pt idx="39">
                  <c:v>45.3</c:v>
                </c:pt>
                <c:pt idx="40">
                  <c:v>42.6</c:v>
                </c:pt>
                <c:pt idx="41">
                  <c:v>44.4</c:v>
                </c:pt>
                <c:pt idx="42">
                  <c:v>43.7</c:v>
                </c:pt>
                <c:pt idx="43">
                  <c:v>47.6</c:v>
                </c:pt>
                <c:pt idx="44">
                  <c:v>45.4</c:v>
                </c:pt>
                <c:pt idx="45">
                  <c:v>46</c:v>
                </c:pt>
                <c:pt idx="46">
                  <c:v>44.3</c:v>
                </c:pt>
                <c:pt idx="47">
                  <c:v>44.3</c:v>
                </c:pt>
                <c:pt idx="48">
                  <c:v>43.9</c:v>
                </c:pt>
                <c:pt idx="49">
                  <c:v>43.6</c:v>
                </c:pt>
                <c:pt idx="50">
                  <c:v>49.1</c:v>
                </c:pt>
                <c:pt idx="51">
                  <c:v>57.6</c:v>
                </c:pt>
                <c:pt idx="52">
                  <c:v>58.9</c:v>
                </c:pt>
                <c:pt idx="53">
                  <c:v>58.1</c:v>
                </c:pt>
                <c:pt idx="54">
                  <c:v>58.2</c:v>
                </c:pt>
                <c:pt idx="55">
                  <c:v>60.7</c:v>
                </c:pt>
                <c:pt idx="56">
                  <c:v>63</c:v>
                </c:pt>
                <c:pt idx="57">
                  <c:v>62.2</c:v>
                </c:pt>
                <c:pt idx="58">
                  <c:v>59</c:v>
                </c:pt>
                <c:pt idx="59">
                  <c:v>64.2</c:v>
                </c:pt>
                <c:pt idx="60">
                  <c:v>60.9</c:v>
                </c:pt>
                <c:pt idx="61">
                  <c:v>61.1</c:v>
                </c:pt>
                <c:pt idx="62">
                  <c:v>60.6</c:v>
                </c:pt>
                <c:pt idx="63">
                  <c:v>55.1</c:v>
                </c:pt>
                <c:pt idx="64">
                  <c:v>52.2</c:v>
                </c:pt>
                <c:pt idx="65">
                  <c:v>50.8</c:v>
                </c:pt>
                <c:pt idx="66">
                  <c:v>51</c:v>
                </c:pt>
                <c:pt idx="67">
                  <c:v>49.5</c:v>
                </c:pt>
                <c:pt idx="68">
                  <c:v>50</c:v>
                </c:pt>
                <c:pt idx="69">
                  <c:v>51.2</c:v>
                </c:pt>
                <c:pt idx="70">
                  <c:v>53.8</c:v>
                </c:pt>
                <c:pt idx="71">
                  <c:v>57.2</c:v>
                </c:pt>
                <c:pt idx="72">
                  <c:v>55.2</c:v>
                </c:pt>
                <c:pt idx="73">
                  <c:v>55.1</c:v>
                </c:pt>
                <c:pt idx="74">
                  <c:v>54.7</c:v>
                </c:pt>
                <c:pt idx="75">
                  <c:v>57.6</c:v>
                </c:pt>
                <c:pt idx="76">
                  <c:v>59.8</c:v>
                </c:pt>
                <c:pt idx="77">
                  <c:v>58.2</c:v>
                </c:pt>
                <c:pt idx="78">
                  <c:v>55.5</c:v>
                </c:pt>
                <c:pt idx="79">
                  <c:v>55.1</c:v>
                </c:pt>
                <c:pt idx="80">
                  <c:v>56.9</c:v>
                </c:pt>
                <c:pt idx="81">
                  <c:v>57.7</c:v>
                </c:pt>
                <c:pt idx="82">
                  <c:v>57.5</c:v>
                </c:pt>
                <c:pt idx="83">
                  <c:v>54</c:v>
                </c:pt>
                <c:pt idx="84">
                  <c:v>57.1</c:v>
                </c:pt>
                <c:pt idx="85">
                  <c:v>57.9</c:v>
                </c:pt>
                <c:pt idx="86">
                  <c:v>60.2</c:v>
                </c:pt>
                <c:pt idx="87">
                  <c:v>59.2</c:v>
                </c:pt>
                <c:pt idx="88">
                  <c:v>58.7</c:v>
                </c:pt>
                <c:pt idx="89">
                  <c:v>60.1</c:v>
                </c:pt>
                <c:pt idx="90">
                  <c:v>62.9</c:v>
                </c:pt>
                <c:pt idx="91">
                  <c:v>63.3</c:v>
                </c:pt>
                <c:pt idx="92">
                  <c:v>63.3</c:v>
                </c:pt>
                <c:pt idx="93">
                  <c:v>60.7</c:v>
                </c:pt>
                <c:pt idx="94">
                  <c:v>61.8</c:v>
                </c:pt>
                <c:pt idx="95">
                  <c:v>62.4</c:v>
                </c:pt>
                <c:pt idx="96">
                  <c:v>61</c:v>
                </c:pt>
                <c:pt idx="97">
                  <c:v>62.1</c:v>
                </c:pt>
                <c:pt idx="98">
                  <c:v>64.900000000000006</c:v>
                </c:pt>
                <c:pt idx="99">
                  <c:v>62</c:v>
                </c:pt>
                <c:pt idx="100">
                  <c:v>61.3</c:v>
                </c:pt>
                <c:pt idx="101">
                  <c:v>58.7</c:v>
                </c:pt>
                <c:pt idx="102">
                  <c:v>58.1</c:v>
                </c:pt>
                <c:pt idx="103">
                  <c:v>58.1</c:v>
                </c:pt>
                <c:pt idx="104">
                  <c:v>61</c:v>
                </c:pt>
                <c:pt idx="105">
                  <c:v>58.6</c:v>
                </c:pt>
                <c:pt idx="106">
                  <c:v>59.4</c:v>
                </c:pt>
                <c:pt idx="107">
                  <c:v>62.8</c:v>
                </c:pt>
                <c:pt idx="108">
                  <c:v>65.8</c:v>
                </c:pt>
                <c:pt idx="109">
                  <c:v>65.5</c:v>
                </c:pt>
                <c:pt idx="110">
                  <c:v>65.7</c:v>
                </c:pt>
                <c:pt idx="111">
                  <c:v>64.2</c:v>
                </c:pt>
                <c:pt idx="112">
                  <c:v>57.7</c:v>
                </c:pt>
                <c:pt idx="113">
                  <c:v>59</c:v>
                </c:pt>
                <c:pt idx="114">
                  <c:v>60.3</c:v>
                </c:pt>
                <c:pt idx="115">
                  <c:v>58.5</c:v>
                </c:pt>
                <c:pt idx="116">
                  <c:v>58.7</c:v>
                </c:pt>
                <c:pt idx="117">
                  <c:v>57.2</c:v>
                </c:pt>
                <c:pt idx="118">
                  <c:v>53.7</c:v>
                </c:pt>
                <c:pt idx="119">
                  <c:v>52.4</c:v>
                </c:pt>
                <c:pt idx="120">
                  <c:v>49.1</c:v>
                </c:pt>
                <c:pt idx="121">
                  <c:v>47.6</c:v>
                </c:pt>
                <c:pt idx="122">
                  <c:v>45.3</c:v>
                </c:pt>
                <c:pt idx="123">
                  <c:v>42.8</c:v>
                </c:pt>
                <c:pt idx="124">
                  <c:v>44.5</c:v>
                </c:pt>
                <c:pt idx="125">
                  <c:v>46.8</c:v>
                </c:pt>
                <c:pt idx="126">
                  <c:v>49.5</c:v>
                </c:pt>
                <c:pt idx="127">
                  <c:v>52.2</c:v>
                </c:pt>
                <c:pt idx="128">
                  <c:v>54.9</c:v>
                </c:pt>
                <c:pt idx="129">
                  <c:v>54.1</c:v>
                </c:pt>
                <c:pt idx="130">
                  <c:v>54.2</c:v>
                </c:pt>
                <c:pt idx="131">
                  <c:v>55.6</c:v>
                </c:pt>
                <c:pt idx="132">
                  <c:v>56.6</c:v>
                </c:pt>
                <c:pt idx="133">
                  <c:v>55</c:v>
                </c:pt>
                <c:pt idx="134">
                  <c:v>53.8</c:v>
                </c:pt>
                <c:pt idx="135">
                  <c:v>58</c:v>
                </c:pt>
                <c:pt idx="136">
                  <c:v>55.3</c:v>
                </c:pt>
                <c:pt idx="137">
                  <c:v>53.5</c:v>
                </c:pt>
                <c:pt idx="138">
                  <c:v>54.1</c:v>
                </c:pt>
                <c:pt idx="139">
                  <c:v>52.7</c:v>
                </c:pt>
                <c:pt idx="140">
                  <c:v>51.8</c:v>
                </c:pt>
                <c:pt idx="141">
                  <c:v>55.8</c:v>
                </c:pt>
                <c:pt idx="142">
                  <c:v>58.1</c:v>
                </c:pt>
                <c:pt idx="143">
                  <c:v>56.1</c:v>
                </c:pt>
                <c:pt idx="144">
                  <c:v>54.9</c:v>
                </c:pt>
                <c:pt idx="145">
                  <c:v>57</c:v>
                </c:pt>
                <c:pt idx="146">
                  <c:v>57.1</c:v>
                </c:pt>
                <c:pt idx="147">
                  <c:v>55.2</c:v>
                </c:pt>
                <c:pt idx="148">
                  <c:v>56.7</c:v>
                </c:pt>
                <c:pt idx="149">
                  <c:v>55.5</c:v>
                </c:pt>
                <c:pt idx="150">
                  <c:v>53.1</c:v>
                </c:pt>
                <c:pt idx="151">
                  <c:v>54.8</c:v>
                </c:pt>
                <c:pt idx="152">
                  <c:v>54.1</c:v>
                </c:pt>
                <c:pt idx="153">
                  <c:v>54.6</c:v>
                </c:pt>
                <c:pt idx="154">
                  <c:v>53.2</c:v>
                </c:pt>
                <c:pt idx="155">
                  <c:v>52</c:v>
                </c:pt>
                <c:pt idx="156">
                  <c:v>48.7</c:v>
                </c:pt>
                <c:pt idx="157">
                  <c:v>47.4</c:v>
                </c:pt>
                <c:pt idx="158">
                  <c:v>46.9</c:v>
                </c:pt>
                <c:pt idx="159">
                  <c:v>45</c:v>
                </c:pt>
                <c:pt idx="160">
                  <c:v>47.2</c:v>
                </c:pt>
                <c:pt idx="161">
                  <c:v>51.1</c:v>
                </c:pt>
                <c:pt idx="162">
                  <c:v>49.5</c:v>
                </c:pt>
                <c:pt idx="163">
                  <c:v>47.3</c:v>
                </c:pt>
                <c:pt idx="164">
                  <c:v>44.1</c:v>
                </c:pt>
                <c:pt idx="165">
                  <c:v>42.4</c:v>
                </c:pt>
                <c:pt idx="166">
                  <c:v>39.700000000000003</c:v>
                </c:pt>
                <c:pt idx="167">
                  <c:v>45.4</c:v>
                </c:pt>
                <c:pt idx="168">
                  <c:v>47.9</c:v>
                </c:pt>
                <c:pt idx="169">
                  <c:v>54.8</c:v>
                </c:pt>
                <c:pt idx="170">
                  <c:v>51.2</c:v>
                </c:pt>
                <c:pt idx="171">
                  <c:v>54.5</c:v>
                </c:pt>
                <c:pt idx="172">
                  <c:v>54.2</c:v>
                </c:pt>
                <c:pt idx="173">
                  <c:v>53.8</c:v>
                </c:pt>
                <c:pt idx="174">
                  <c:v>54.4</c:v>
                </c:pt>
                <c:pt idx="175">
                  <c:v>53.6</c:v>
                </c:pt>
                <c:pt idx="176">
                  <c:v>55.1</c:v>
                </c:pt>
                <c:pt idx="177">
                  <c:v>55</c:v>
                </c:pt>
                <c:pt idx="178">
                  <c:v>52.3</c:v>
                </c:pt>
                <c:pt idx="179">
                  <c:v>57.6</c:v>
                </c:pt>
                <c:pt idx="180">
                  <c:v>59.6</c:v>
                </c:pt>
                <c:pt idx="181">
                  <c:v>60.6</c:v>
                </c:pt>
                <c:pt idx="182">
                  <c:v>59.8</c:v>
                </c:pt>
                <c:pt idx="183">
                  <c:v>59.3</c:v>
                </c:pt>
                <c:pt idx="184">
                  <c:v>61.4</c:v>
                </c:pt>
                <c:pt idx="185">
                  <c:v>58.6</c:v>
                </c:pt>
                <c:pt idx="186">
                  <c:v>60.1</c:v>
                </c:pt>
                <c:pt idx="187">
                  <c:v>61.7</c:v>
                </c:pt>
                <c:pt idx="188">
                  <c:v>65.099999999999994</c:v>
                </c:pt>
                <c:pt idx="189">
                  <c:v>67</c:v>
                </c:pt>
                <c:pt idx="190">
                  <c:v>69.900000000000006</c:v>
                </c:pt>
                <c:pt idx="191">
                  <c:v>70.5</c:v>
                </c:pt>
                <c:pt idx="192">
                  <c:v>72.099999999999994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67.7</c:v>
                </c:pt>
                <c:pt idx="196">
                  <c:v>64.8</c:v>
                </c:pt>
                <c:pt idx="197">
                  <c:v>65</c:v>
                </c:pt>
                <c:pt idx="198">
                  <c:v>57.8</c:v>
                </c:pt>
                <c:pt idx="199">
                  <c:v>62.7</c:v>
                </c:pt>
                <c:pt idx="200">
                  <c:v>63.5</c:v>
                </c:pt>
                <c:pt idx="201">
                  <c:v>66.2</c:v>
                </c:pt>
                <c:pt idx="202">
                  <c:v>68.099999999999994</c:v>
                </c:pt>
                <c:pt idx="203">
                  <c:v>63.6</c:v>
                </c:pt>
                <c:pt idx="204">
                  <c:v>62.1</c:v>
                </c:pt>
                <c:pt idx="205">
                  <c:v>58.6</c:v>
                </c:pt>
                <c:pt idx="206">
                  <c:v>61.8</c:v>
                </c:pt>
                <c:pt idx="207">
                  <c:v>59.9</c:v>
                </c:pt>
                <c:pt idx="208">
                  <c:v>55.7</c:v>
                </c:pt>
                <c:pt idx="209">
                  <c:v>54.7</c:v>
                </c:pt>
                <c:pt idx="210">
                  <c:v>54.8</c:v>
                </c:pt>
                <c:pt idx="211">
                  <c:v>52.9</c:v>
                </c:pt>
                <c:pt idx="212">
                  <c:v>46.2</c:v>
                </c:pt>
                <c:pt idx="213">
                  <c:v>42.7</c:v>
                </c:pt>
                <c:pt idx="214">
                  <c:v>37.9</c:v>
                </c:pt>
                <c:pt idx="215">
                  <c:v>30.9</c:v>
                </c:pt>
                <c:pt idx="216">
                  <c:v>30.7</c:v>
                </c:pt>
                <c:pt idx="217">
                  <c:v>34.4</c:v>
                </c:pt>
                <c:pt idx="218">
                  <c:v>31.6</c:v>
                </c:pt>
                <c:pt idx="219">
                  <c:v>37.5</c:v>
                </c:pt>
                <c:pt idx="220">
                  <c:v>41.2</c:v>
                </c:pt>
                <c:pt idx="221">
                  <c:v>45.1</c:v>
                </c:pt>
                <c:pt idx="222">
                  <c:v>47.2</c:v>
                </c:pt>
                <c:pt idx="223">
                  <c:v>51.4</c:v>
                </c:pt>
                <c:pt idx="224">
                  <c:v>54.4</c:v>
                </c:pt>
                <c:pt idx="225">
                  <c:v>55.5</c:v>
                </c:pt>
                <c:pt idx="226">
                  <c:v>54.5</c:v>
                </c:pt>
                <c:pt idx="227">
                  <c:v>54.9</c:v>
                </c:pt>
                <c:pt idx="228">
                  <c:v>58.8</c:v>
                </c:pt>
                <c:pt idx="229">
                  <c:v>61.5</c:v>
                </c:pt>
                <c:pt idx="230">
                  <c:v>58.4</c:v>
                </c:pt>
                <c:pt idx="231">
                  <c:v>60.6</c:v>
                </c:pt>
                <c:pt idx="232">
                  <c:v>58.8</c:v>
                </c:pt>
                <c:pt idx="233">
                  <c:v>58.2</c:v>
                </c:pt>
                <c:pt idx="234">
                  <c:v>55.9</c:v>
                </c:pt>
                <c:pt idx="235">
                  <c:v>54.5</c:v>
                </c:pt>
                <c:pt idx="236">
                  <c:v>53.6</c:v>
                </c:pt>
                <c:pt idx="237">
                  <c:v>53.5</c:v>
                </c:pt>
                <c:pt idx="238">
                  <c:v>51.7</c:v>
                </c:pt>
                <c:pt idx="239">
                  <c:v>56.6</c:v>
                </c:pt>
                <c:pt idx="240">
                  <c:v>54.8</c:v>
                </c:pt>
                <c:pt idx="241">
                  <c:v>55</c:v>
                </c:pt>
                <c:pt idx="242">
                  <c:v>58.4</c:v>
                </c:pt>
                <c:pt idx="243">
                  <c:v>56.9</c:v>
                </c:pt>
                <c:pt idx="244">
                  <c:v>59.7</c:v>
                </c:pt>
                <c:pt idx="245">
                  <c:v>56.8</c:v>
                </c:pt>
                <c:pt idx="246">
                  <c:v>57.7</c:v>
                </c:pt>
                <c:pt idx="247">
                  <c:v>54.9</c:v>
                </c:pt>
                <c:pt idx="248">
                  <c:v>53.9</c:v>
                </c:pt>
                <c:pt idx="249">
                  <c:v>55.4</c:v>
                </c:pt>
                <c:pt idx="250">
                  <c:v>56.1</c:v>
                </c:pt>
                <c:pt idx="251">
                  <c:v>59.8</c:v>
                </c:pt>
                <c:pt idx="252">
                  <c:v>57.4</c:v>
                </c:pt>
                <c:pt idx="253">
                  <c:v>55.9</c:v>
                </c:pt>
                <c:pt idx="254">
                  <c:v>55</c:v>
                </c:pt>
                <c:pt idx="255">
                  <c:v>57.7</c:v>
                </c:pt>
                <c:pt idx="256">
                  <c:v>60.2</c:v>
                </c:pt>
                <c:pt idx="257">
                  <c:v>60.5</c:v>
                </c:pt>
                <c:pt idx="258">
                  <c:v>62.2</c:v>
                </c:pt>
                <c:pt idx="259">
                  <c:v>60.3</c:v>
                </c:pt>
                <c:pt idx="260">
                  <c:v>60.5</c:v>
                </c:pt>
                <c:pt idx="261">
                  <c:v>60.1</c:v>
                </c:pt>
                <c:pt idx="262">
                  <c:v>61.3</c:v>
                </c:pt>
                <c:pt idx="263">
                  <c:v>59.4</c:v>
                </c:pt>
                <c:pt idx="264">
                  <c:v>58.5</c:v>
                </c:pt>
                <c:pt idx="265">
                  <c:v>58.2</c:v>
                </c:pt>
                <c:pt idx="266">
                  <c:v>57.7</c:v>
                </c:pt>
                <c:pt idx="267">
                  <c:v>56.2</c:v>
                </c:pt>
                <c:pt idx="268">
                  <c:v>54.4</c:v>
                </c:pt>
                <c:pt idx="269">
                  <c:v>52.7</c:v>
                </c:pt>
                <c:pt idx="270">
                  <c:v>51.3</c:v>
                </c:pt>
                <c:pt idx="271">
                  <c:v>49.5</c:v>
                </c:pt>
                <c:pt idx="272">
                  <c:v>49.6</c:v>
                </c:pt>
                <c:pt idx="273">
                  <c:v>49</c:v>
                </c:pt>
                <c:pt idx="274">
                  <c:v>48</c:v>
                </c:pt>
                <c:pt idx="275">
                  <c:v>44.8</c:v>
                </c:pt>
                <c:pt idx="276">
                  <c:v>46.2</c:v>
                </c:pt>
                <c:pt idx="277">
                  <c:v>50.2</c:v>
                </c:pt>
                <c:pt idx="278">
                  <c:v>43.6</c:v>
                </c:pt>
                <c:pt idx="279">
                  <c:v>37.4</c:v>
                </c:pt>
                <c:pt idx="280">
                  <c:v>29.4</c:v>
                </c:pt>
                <c:pt idx="281">
                  <c:v>30.3</c:v>
                </c:pt>
                <c:pt idx="282">
                  <c:v>35</c:v>
                </c:pt>
                <c:pt idx="283">
                  <c:v>45.5</c:v>
                </c:pt>
                <c:pt idx="284">
                  <c:v>50.1</c:v>
                </c:pt>
                <c:pt idx="285">
                  <c:v>55.5</c:v>
                </c:pt>
                <c:pt idx="286">
                  <c:v>58.2</c:v>
                </c:pt>
                <c:pt idx="287">
                  <c:v>53</c:v>
                </c:pt>
                <c:pt idx="288">
                  <c:v>49.2</c:v>
                </c:pt>
                <c:pt idx="289">
                  <c:v>48.8</c:v>
                </c:pt>
                <c:pt idx="290">
                  <c:v>49.6</c:v>
                </c:pt>
                <c:pt idx="291">
                  <c:v>51.6</c:v>
                </c:pt>
                <c:pt idx="292">
                  <c:v>53.5</c:v>
                </c:pt>
                <c:pt idx="293">
                  <c:v>50.7</c:v>
                </c:pt>
                <c:pt idx="294">
                  <c:v>46.7</c:v>
                </c:pt>
                <c:pt idx="295">
                  <c:v>48.3</c:v>
                </c:pt>
                <c:pt idx="296">
                  <c:v>42.5</c:v>
                </c:pt>
                <c:pt idx="297">
                  <c:v>40</c:v>
                </c:pt>
                <c:pt idx="298">
                  <c:v>36.1</c:v>
                </c:pt>
                <c:pt idx="299">
                  <c:v>37.799999999999997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36.799999999999997</c:v>
                </c:pt>
                <c:pt idx="303">
                  <c:v>37.799999999999997</c:v>
                </c:pt>
                <c:pt idx="304">
                  <c:v>35.5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38.799999999999997</c:v>
                </c:pt>
                <c:pt idx="309">
                  <c:v>39.4</c:v>
                </c:pt>
                <c:pt idx="310">
                  <c:v>39.200000000000003</c:v>
                </c:pt>
                <c:pt idx="311">
                  <c:v>42.8</c:v>
                </c:pt>
                <c:pt idx="312">
                  <c:v>46</c:v>
                </c:pt>
                <c:pt idx="313">
                  <c:v>54.4</c:v>
                </c:pt>
                <c:pt idx="314">
                  <c:v>53.9</c:v>
                </c:pt>
                <c:pt idx="315">
                  <c:v>54.2</c:v>
                </c:pt>
                <c:pt idx="316">
                  <c:v>56.1</c:v>
                </c:pt>
                <c:pt idx="317">
                  <c:v>57.5</c:v>
                </c:pt>
                <c:pt idx="318">
                  <c:v>63.6</c:v>
                </c:pt>
                <c:pt idx="319">
                  <c:v>63.1</c:v>
                </c:pt>
                <c:pt idx="320">
                  <c:v>62.5</c:v>
                </c:pt>
                <c:pt idx="321">
                  <c:v>64.400000000000006</c:v>
                </c:pt>
                <c:pt idx="322">
                  <c:v>66</c:v>
                </c:pt>
                <c:pt idx="323">
                  <c:v>69.900000000000006</c:v>
                </c:pt>
                <c:pt idx="324">
                  <c:v>60.5</c:v>
                </c:pt>
                <c:pt idx="325">
                  <c:v>61.3</c:v>
                </c:pt>
                <c:pt idx="326">
                  <c:v>58.9</c:v>
                </c:pt>
                <c:pt idx="327">
                  <c:v>61</c:v>
                </c:pt>
                <c:pt idx="328">
                  <c:v>58.6</c:v>
                </c:pt>
                <c:pt idx="329">
                  <c:v>58.1</c:v>
                </c:pt>
                <c:pt idx="330">
                  <c:v>56.1</c:v>
                </c:pt>
                <c:pt idx="331">
                  <c:v>53</c:v>
                </c:pt>
                <c:pt idx="332">
                  <c:v>50</c:v>
                </c:pt>
                <c:pt idx="333">
                  <c:v>50.8</c:v>
                </c:pt>
                <c:pt idx="334">
                  <c:v>50.3</c:v>
                </c:pt>
                <c:pt idx="335">
                  <c:v>50.6</c:v>
                </c:pt>
                <c:pt idx="336">
                  <c:v>50.3</c:v>
                </c:pt>
                <c:pt idx="337">
                  <c:v>49.9</c:v>
                </c:pt>
                <c:pt idx="338">
                  <c:v>47.8</c:v>
                </c:pt>
                <c:pt idx="339">
                  <c:v>48.2</c:v>
                </c:pt>
                <c:pt idx="340">
                  <c:v>47.1</c:v>
                </c:pt>
                <c:pt idx="341">
                  <c:v>47.8</c:v>
                </c:pt>
                <c:pt idx="342">
                  <c:v>47.9</c:v>
                </c:pt>
                <c:pt idx="343">
                  <c:v>47.7</c:v>
                </c:pt>
                <c:pt idx="344">
                  <c:v>49.9</c:v>
                </c:pt>
                <c:pt idx="345">
                  <c:v>50.9</c:v>
                </c:pt>
                <c:pt idx="346">
                  <c:v>52</c:v>
                </c:pt>
                <c:pt idx="347">
                  <c:v>50.7</c:v>
                </c:pt>
                <c:pt idx="348">
                  <c:v>51.2</c:v>
                </c:pt>
                <c:pt idx="349">
                  <c:v>51</c:v>
                </c:pt>
                <c:pt idx="350">
                  <c:v>51</c:v>
                </c:pt>
                <c:pt idx="351">
                  <c:v>49.7</c:v>
                </c:pt>
                <c:pt idx="352">
                  <c:v>53.4</c:v>
                </c:pt>
                <c:pt idx="353">
                  <c:v>50.5</c:v>
                </c:pt>
                <c:pt idx="354">
                  <c:v>48</c:v>
                </c:pt>
                <c:pt idx="355">
                  <c:v>52.6</c:v>
                </c:pt>
                <c:pt idx="356">
                  <c:v>52.4</c:v>
                </c:pt>
                <c:pt idx="357">
                  <c:v>51.2</c:v>
                </c:pt>
                <c:pt idx="358">
                  <c:v>51.2</c:v>
                </c:pt>
                <c:pt idx="359">
                  <c:v>50.5</c:v>
                </c:pt>
                <c:pt idx="360">
                  <c:v>54.9</c:v>
                </c:pt>
                <c:pt idx="361">
                  <c:v>52.6</c:v>
                </c:pt>
                <c:pt idx="362">
                  <c:v>55</c:v>
                </c:pt>
                <c:pt idx="363">
                  <c:v>55.5</c:v>
                </c:pt>
                <c:pt idx="364">
                  <c:v>57.2</c:v>
                </c:pt>
                <c:pt idx="365">
                  <c:v>57.4</c:v>
                </c:pt>
                <c:pt idx="366">
                  <c:v>57.5</c:v>
                </c:pt>
                <c:pt idx="367">
                  <c:v>59.3</c:v>
                </c:pt>
                <c:pt idx="368">
                  <c:v>60</c:v>
                </c:pt>
                <c:pt idx="369">
                  <c:v>60.7</c:v>
                </c:pt>
                <c:pt idx="370">
                  <c:v>58.8</c:v>
                </c:pt>
                <c:pt idx="371">
                  <c:v>61</c:v>
                </c:pt>
                <c:pt idx="372">
                  <c:v>57.5</c:v>
                </c:pt>
                <c:pt idx="373">
                  <c:v>56.2</c:v>
                </c:pt>
                <c:pt idx="374">
                  <c:v>54.6</c:v>
                </c:pt>
                <c:pt idx="375">
                  <c:v>55.8</c:v>
                </c:pt>
                <c:pt idx="376">
                  <c:v>55.5</c:v>
                </c:pt>
                <c:pt idx="377">
                  <c:v>59.3</c:v>
                </c:pt>
                <c:pt idx="378">
                  <c:v>58.2</c:v>
                </c:pt>
                <c:pt idx="379">
                  <c:v>56</c:v>
                </c:pt>
                <c:pt idx="380">
                  <c:v>54.5</c:v>
                </c:pt>
                <c:pt idx="381">
                  <c:v>55.4</c:v>
                </c:pt>
                <c:pt idx="382">
                  <c:v>55.6</c:v>
                </c:pt>
                <c:pt idx="383">
                  <c:v>56</c:v>
                </c:pt>
                <c:pt idx="384">
                  <c:v>54.7</c:v>
                </c:pt>
                <c:pt idx="385">
                  <c:v>54.1</c:v>
                </c:pt>
                <c:pt idx="386">
                  <c:v>51.5</c:v>
                </c:pt>
                <c:pt idx="387">
                  <c:v>52.2</c:v>
                </c:pt>
                <c:pt idx="388">
                  <c:v>49.3</c:v>
                </c:pt>
                <c:pt idx="389">
                  <c:v>47.3</c:v>
                </c:pt>
                <c:pt idx="390">
                  <c:v>45.9</c:v>
                </c:pt>
                <c:pt idx="391">
                  <c:v>45.1</c:v>
                </c:pt>
                <c:pt idx="392">
                  <c:v>46</c:v>
                </c:pt>
                <c:pt idx="393">
                  <c:v>46.8</c:v>
                </c:pt>
                <c:pt idx="394">
                  <c:v>46.8</c:v>
                </c:pt>
                <c:pt idx="395">
                  <c:v>47.4</c:v>
                </c:pt>
                <c:pt idx="396">
                  <c:v>47.2</c:v>
                </c:pt>
                <c:pt idx="397">
                  <c:v>49.1</c:v>
                </c:pt>
                <c:pt idx="398">
                  <c:v>49.9</c:v>
                </c:pt>
                <c:pt idx="399">
                  <c:v>50</c:v>
                </c:pt>
                <c:pt idx="400">
                  <c:v>49.5</c:v>
                </c:pt>
                <c:pt idx="401">
                  <c:v>49.2</c:v>
                </c:pt>
                <c:pt idx="402">
                  <c:v>46.6</c:v>
                </c:pt>
                <c:pt idx="403">
                  <c:v>46.1</c:v>
                </c:pt>
                <c:pt idx="404">
                  <c:v>44.5</c:v>
                </c:pt>
                <c:pt idx="405">
                  <c:v>43.2</c:v>
                </c:pt>
                <c:pt idx="406">
                  <c:v>41.3</c:v>
                </c:pt>
                <c:pt idx="407">
                  <c:v>40.799999999999997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40.700000000000003</c:v>
                </c:pt>
                <c:pt idx="411">
                  <c:v>42.8</c:v>
                </c:pt>
                <c:pt idx="412">
                  <c:v>44.5</c:v>
                </c:pt>
                <c:pt idx="413">
                  <c:v>50.3</c:v>
                </c:pt>
                <c:pt idx="414">
                  <c:v>50.6</c:v>
                </c:pt>
                <c:pt idx="415">
                  <c:v>52.9</c:v>
                </c:pt>
                <c:pt idx="416">
                  <c:v>54.9</c:v>
                </c:pt>
                <c:pt idx="417">
                  <c:v>53.1</c:v>
                </c:pt>
                <c:pt idx="418">
                  <c:v>49.5</c:v>
                </c:pt>
                <c:pt idx="419">
                  <c:v>46.8</c:v>
                </c:pt>
                <c:pt idx="420">
                  <c:v>47.3</c:v>
                </c:pt>
                <c:pt idx="421">
                  <c:v>52.7</c:v>
                </c:pt>
                <c:pt idx="422">
                  <c:v>54.6</c:v>
                </c:pt>
                <c:pt idx="423">
                  <c:v>52.6</c:v>
                </c:pt>
                <c:pt idx="424">
                  <c:v>55.7</c:v>
                </c:pt>
                <c:pt idx="425">
                  <c:v>53.6</c:v>
                </c:pt>
                <c:pt idx="426">
                  <c:v>53.9</c:v>
                </c:pt>
                <c:pt idx="427">
                  <c:v>53.4</c:v>
                </c:pt>
                <c:pt idx="428">
                  <c:v>49.7</c:v>
                </c:pt>
                <c:pt idx="429">
                  <c:v>50.3</c:v>
                </c:pt>
                <c:pt idx="430">
                  <c:v>53.6</c:v>
                </c:pt>
                <c:pt idx="431">
                  <c:v>54.2</c:v>
                </c:pt>
                <c:pt idx="432">
                  <c:v>55.8</c:v>
                </c:pt>
                <c:pt idx="433">
                  <c:v>55.2</c:v>
                </c:pt>
                <c:pt idx="434">
                  <c:v>53.5</c:v>
                </c:pt>
                <c:pt idx="435">
                  <c:v>50.2</c:v>
                </c:pt>
                <c:pt idx="436">
                  <c:v>51.2</c:v>
                </c:pt>
                <c:pt idx="437">
                  <c:v>49.6</c:v>
                </c:pt>
                <c:pt idx="438">
                  <c:v>50.2</c:v>
                </c:pt>
                <c:pt idx="439">
                  <c:v>50.7</c:v>
                </c:pt>
                <c:pt idx="440">
                  <c:v>50.8</c:v>
                </c:pt>
                <c:pt idx="441">
                  <c:v>53.4</c:v>
                </c:pt>
                <c:pt idx="442">
                  <c:v>53.8</c:v>
                </c:pt>
                <c:pt idx="443">
                  <c:v>55.6</c:v>
                </c:pt>
                <c:pt idx="444">
                  <c:v>56</c:v>
                </c:pt>
                <c:pt idx="445">
                  <c:v>56.5</c:v>
                </c:pt>
                <c:pt idx="446">
                  <c:v>56.9</c:v>
                </c:pt>
                <c:pt idx="447">
                  <c:v>57.4</c:v>
                </c:pt>
                <c:pt idx="448">
                  <c:v>58.2</c:v>
                </c:pt>
                <c:pt idx="449">
                  <c:v>58.8</c:v>
                </c:pt>
                <c:pt idx="450">
                  <c:v>58.5</c:v>
                </c:pt>
                <c:pt idx="451">
                  <c:v>58</c:v>
                </c:pt>
                <c:pt idx="452">
                  <c:v>59</c:v>
                </c:pt>
                <c:pt idx="453">
                  <c:v>59.4</c:v>
                </c:pt>
                <c:pt idx="454">
                  <c:v>59.2</c:v>
                </c:pt>
                <c:pt idx="455">
                  <c:v>56.1</c:v>
                </c:pt>
                <c:pt idx="456">
                  <c:v>57.4</c:v>
                </c:pt>
                <c:pt idx="457">
                  <c:v>55.1</c:v>
                </c:pt>
                <c:pt idx="458">
                  <c:v>52.1</c:v>
                </c:pt>
                <c:pt idx="459">
                  <c:v>51.5</c:v>
                </c:pt>
                <c:pt idx="460">
                  <c:v>46.7</c:v>
                </c:pt>
                <c:pt idx="461">
                  <c:v>45.9</c:v>
                </c:pt>
                <c:pt idx="462">
                  <c:v>50.7</c:v>
                </c:pt>
                <c:pt idx="463">
                  <c:v>47.1</c:v>
                </c:pt>
                <c:pt idx="464">
                  <c:v>48.1</c:v>
                </c:pt>
                <c:pt idx="465">
                  <c:v>46.7</c:v>
                </c:pt>
                <c:pt idx="466">
                  <c:v>45.9</c:v>
                </c:pt>
                <c:pt idx="467">
                  <c:v>46.2</c:v>
                </c:pt>
                <c:pt idx="468">
                  <c:v>45.5</c:v>
                </c:pt>
                <c:pt idx="469">
                  <c:v>45.9</c:v>
                </c:pt>
                <c:pt idx="470">
                  <c:v>46.9</c:v>
                </c:pt>
                <c:pt idx="471">
                  <c:v>49.3</c:v>
                </c:pt>
                <c:pt idx="472">
                  <c:v>49.1</c:v>
                </c:pt>
                <c:pt idx="473">
                  <c:v>53.6</c:v>
                </c:pt>
                <c:pt idx="474">
                  <c:v>49.7</c:v>
                </c:pt>
                <c:pt idx="475">
                  <c:v>51.6</c:v>
                </c:pt>
                <c:pt idx="476">
                  <c:v>51.1</c:v>
                </c:pt>
                <c:pt idx="477">
                  <c:v>50.5</c:v>
                </c:pt>
                <c:pt idx="478">
                  <c:v>53</c:v>
                </c:pt>
                <c:pt idx="479">
                  <c:v>55.2</c:v>
                </c:pt>
                <c:pt idx="480">
                  <c:v>53.8</c:v>
                </c:pt>
                <c:pt idx="481">
                  <c:v>53.1</c:v>
                </c:pt>
                <c:pt idx="482">
                  <c:v>53.8</c:v>
                </c:pt>
                <c:pt idx="483">
                  <c:v>53.7</c:v>
                </c:pt>
                <c:pt idx="484">
                  <c:v>56.1</c:v>
                </c:pt>
                <c:pt idx="485">
                  <c:v>54.9</c:v>
                </c:pt>
                <c:pt idx="486">
                  <c:v>57.7</c:v>
                </c:pt>
                <c:pt idx="487">
                  <c:v>56.3</c:v>
                </c:pt>
                <c:pt idx="488">
                  <c:v>53.9</c:v>
                </c:pt>
                <c:pt idx="489">
                  <c:v>56.4</c:v>
                </c:pt>
                <c:pt idx="490">
                  <c:v>55.7</c:v>
                </c:pt>
                <c:pt idx="491">
                  <c:v>54.5</c:v>
                </c:pt>
                <c:pt idx="492">
                  <c:v>53.8</c:v>
                </c:pt>
                <c:pt idx="493">
                  <c:v>52.9</c:v>
                </c:pt>
                <c:pt idx="494">
                  <c:v>52.9</c:v>
                </c:pt>
                <c:pt idx="495">
                  <c:v>52.2</c:v>
                </c:pt>
                <c:pt idx="496">
                  <c:v>50.9</c:v>
                </c:pt>
                <c:pt idx="497">
                  <c:v>48.9</c:v>
                </c:pt>
                <c:pt idx="498">
                  <c:v>49.2</c:v>
                </c:pt>
                <c:pt idx="499">
                  <c:v>49.3</c:v>
                </c:pt>
                <c:pt idx="500">
                  <c:v>48.7</c:v>
                </c:pt>
                <c:pt idx="501">
                  <c:v>48.7</c:v>
                </c:pt>
                <c:pt idx="502">
                  <c:v>48.2</c:v>
                </c:pt>
                <c:pt idx="503">
                  <c:v>46.8</c:v>
                </c:pt>
                <c:pt idx="504">
                  <c:v>50.6</c:v>
                </c:pt>
                <c:pt idx="505">
                  <c:v>51.7</c:v>
                </c:pt>
                <c:pt idx="506">
                  <c:v>52.4</c:v>
                </c:pt>
                <c:pt idx="507">
                  <c:v>52.3</c:v>
                </c:pt>
                <c:pt idx="508">
                  <c:v>54.3</c:v>
                </c:pt>
                <c:pt idx="509">
                  <c:v>55.8</c:v>
                </c:pt>
                <c:pt idx="510">
                  <c:v>53.6</c:v>
                </c:pt>
                <c:pt idx="511">
                  <c:v>54.8</c:v>
                </c:pt>
                <c:pt idx="512">
                  <c:v>57</c:v>
                </c:pt>
                <c:pt idx="513">
                  <c:v>57.2</c:v>
                </c:pt>
                <c:pt idx="514">
                  <c:v>58.1</c:v>
                </c:pt>
                <c:pt idx="515">
                  <c:v>57.8</c:v>
                </c:pt>
                <c:pt idx="516">
                  <c:v>56.7</c:v>
                </c:pt>
                <c:pt idx="517">
                  <c:v>55.8</c:v>
                </c:pt>
                <c:pt idx="518">
                  <c:v>54.9</c:v>
                </c:pt>
                <c:pt idx="519">
                  <c:v>54.7</c:v>
                </c:pt>
                <c:pt idx="520">
                  <c:v>53.2</c:v>
                </c:pt>
                <c:pt idx="521">
                  <c:v>51.4</c:v>
                </c:pt>
                <c:pt idx="522">
                  <c:v>52.5</c:v>
                </c:pt>
                <c:pt idx="523">
                  <c:v>49.9</c:v>
                </c:pt>
                <c:pt idx="524">
                  <c:v>49.7</c:v>
                </c:pt>
                <c:pt idx="525">
                  <c:v>48.7</c:v>
                </c:pt>
                <c:pt idx="526">
                  <c:v>48.5</c:v>
                </c:pt>
                <c:pt idx="527">
                  <c:v>43.9</c:v>
                </c:pt>
                <c:pt idx="528">
                  <c:v>42.3</c:v>
                </c:pt>
                <c:pt idx="529">
                  <c:v>42.1</c:v>
                </c:pt>
                <c:pt idx="530">
                  <c:v>43.1</c:v>
                </c:pt>
                <c:pt idx="531">
                  <c:v>42.7</c:v>
                </c:pt>
                <c:pt idx="532">
                  <c:v>41.3</c:v>
                </c:pt>
                <c:pt idx="533">
                  <c:v>43.2</c:v>
                </c:pt>
                <c:pt idx="534">
                  <c:v>43.5</c:v>
                </c:pt>
                <c:pt idx="535">
                  <c:v>46.3</c:v>
                </c:pt>
                <c:pt idx="536">
                  <c:v>46.2</c:v>
                </c:pt>
                <c:pt idx="537">
                  <c:v>40.799999999999997</c:v>
                </c:pt>
                <c:pt idx="538">
                  <c:v>44.1</c:v>
                </c:pt>
                <c:pt idx="539">
                  <c:v>45.3</c:v>
                </c:pt>
                <c:pt idx="540">
                  <c:v>47.5</c:v>
                </c:pt>
                <c:pt idx="541">
                  <c:v>50.7</c:v>
                </c:pt>
                <c:pt idx="542">
                  <c:v>52.4</c:v>
                </c:pt>
                <c:pt idx="543">
                  <c:v>52.4</c:v>
                </c:pt>
                <c:pt idx="544">
                  <c:v>53.1</c:v>
                </c:pt>
                <c:pt idx="545">
                  <c:v>53.6</c:v>
                </c:pt>
                <c:pt idx="546">
                  <c:v>50.2</c:v>
                </c:pt>
                <c:pt idx="547">
                  <c:v>50.3</c:v>
                </c:pt>
                <c:pt idx="548">
                  <c:v>50.5</c:v>
                </c:pt>
                <c:pt idx="549">
                  <c:v>49</c:v>
                </c:pt>
                <c:pt idx="550">
                  <c:v>48.5</c:v>
                </c:pt>
                <c:pt idx="551">
                  <c:v>51.6</c:v>
                </c:pt>
                <c:pt idx="552">
                  <c:v>51.3</c:v>
                </c:pt>
                <c:pt idx="553">
                  <c:v>48.8</c:v>
                </c:pt>
                <c:pt idx="554">
                  <c:v>46.3</c:v>
                </c:pt>
                <c:pt idx="555">
                  <c:v>46.1</c:v>
                </c:pt>
                <c:pt idx="556">
                  <c:v>49</c:v>
                </c:pt>
                <c:pt idx="557">
                  <c:v>49</c:v>
                </c:pt>
                <c:pt idx="558">
                  <c:v>51</c:v>
                </c:pt>
                <c:pt idx="559">
                  <c:v>53.2</c:v>
                </c:pt>
                <c:pt idx="560">
                  <c:v>52.4</c:v>
                </c:pt>
                <c:pt idx="561">
                  <c:v>55.2</c:v>
                </c:pt>
                <c:pt idx="562">
                  <c:v>58.4</c:v>
                </c:pt>
                <c:pt idx="563">
                  <c:v>60.1</c:v>
                </c:pt>
                <c:pt idx="564">
                  <c:v>60.8</c:v>
                </c:pt>
                <c:pt idx="565">
                  <c:v>59.9</c:v>
                </c:pt>
                <c:pt idx="566">
                  <c:v>60.6</c:v>
                </c:pt>
                <c:pt idx="567">
                  <c:v>60.6</c:v>
                </c:pt>
                <c:pt idx="568">
                  <c:v>61.4</c:v>
                </c:pt>
                <c:pt idx="569">
                  <c:v>60.5</c:v>
                </c:pt>
                <c:pt idx="570">
                  <c:v>59.9</c:v>
                </c:pt>
                <c:pt idx="571">
                  <c:v>58.5</c:v>
                </c:pt>
                <c:pt idx="572">
                  <c:v>57.4</c:v>
                </c:pt>
                <c:pt idx="573">
                  <c:v>56.3</c:v>
                </c:pt>
                <c:pt idx="574">
                  <c:v>56.2</c:v>
                </c:pt>
                <c:pt idx="575">
                  <c:v>57.2</c:v>
                </c:pt>
                <c:pt idx="576">
                  <c:v>56.8</c:v>
                </c:pt>
                <c:pt idx="577">
                  <c:v>55.5</c:v>
                </c:pt>
                <c:pt idx="578">
                  <c:v>55.2</c:v>
                </c:pt>
                <c:pt idx="579">
                  <c:v>52.2</c:v>
                </c:pt>
                <c:pt idx="580">
                  <c:v>50.8</c:v>
                </c:pt>
                <c:pt idx="581">
                  <c:v>52.4</c:v>
                </c:pt>
                <c:pt idx="582">
                  <c:v>52.8</c:v>
                </c:pt>
                <c:pt idx="583">
                  <c:v>52.4</c:v>
                </c:pt>
                <c:pt idx="584">
                  <c:v>56.8</c:v>
                </c:pt>
                <c:pt idx="585">
                  <c:v>57.2</c:v>
                </c:pt>
                <c:pt idx="586">
                  <c:v>56.7</c:v>
                </c:pt>
                <c:pt idx="587">
                  <c:v>55.1</c:v>
                </c:pt>
                <c:pt idx="588">
                  <c:v>55</c:v>
                </c:pt>
                <c:pt idx="589">
                  <c:v>55.8</c:v>
                </c:pt>
                <c:pt idx="590">
                  <c:v>54.3</c:v>
                </c:pt>
                <c:pt idx="591">
                  <c:v>55.2</c:v>
                </c:pt>
                <c:pt idx="592">
                  <c:v>53.7</c:v>
                </c:pt>
                <c:pt idx="593">
                  <c:v>52</c:v>
                </c:pt>
                <c:pt idx="594">
                  <c:v>53</c:v>
                </c:pt>
                <c:pt idx="595">
                  <c:v>53.7</c:v>
                </c:pt>
                <c:pt idx="596">
                  <c:v>52.2</c:v>
                </c:pt>
                <c:pt idx="597">
                  <c:v>51.4</c:v>
                </c:pt>
                <c:pt idx="598">
                  <c:v>50.3</c:v>
                </c:pt>
                <c:pt idx="599">
                  <c:v>51.4</c:v>
                </c:pt>
                <c:pt idx="600">
                  <c:v>49.5</c:v>
                </c:pt>
                <c:pt idx="601">
                  <c:v>51.9</c:v>
                </c:pt>
                <c:pt idx="602">
                  <c:v>50.7</c:v>
                </c:pt>
                <c:pt idx="603">
                  <c:v>52.6</c:v>
                </c:pt>
                <c:pt idx="604">
                  <c:v>52.5</c:v>
                </c:pt>
                <c:pt idx="605">
                  <c:v>52.6</c:v>
                </c:pt>
                <c:pt idx="606">
                  <c:v>52.4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50.5</c:v>
                </c:pt>
                <c:pt idx="611">
                  <c:v>49</c:v>
                </c:pt>
                <c:pt idx="612">
                  <c:v>50.3</c:v>
                </c:pt>
                <c:pt idx="613">
                  <c:v>47.6</c:v>
                </c:pt>
                <c:pt idx="614">
                  <c:v>48.3</c:v>
                </c:pt>
                <c:pt idx="615">
                  <c:v>48.8</c:v>
                </c:pt>
                <c:pt idx="616">
                  <c:v>48.8</c:v>
                </c:pt>
                <c:pt idx="617">
                  <c:v>49.8</c:v>
                </c:pt>
                <c:pt idx="618">
                  <c:v>50</c:v>
                </c:pt>
                <c:pt idx="619">
                  <c:v>49.2</c:v>
                </c:pt>
                <c:pt idx="620">
                  <c:v>44.8</c:v>
                </c:pt>
                <c:pt idx="621">
                  <c:v>38.9</c:v>
                </c:pt>
                <c:pt idx="622">
                  <c:v>36.5</c:v>
                </c:pt>
                <c:pt idx="623">
                  <c:v>33.1</c:v>
                </c:pt>
                <c:pt idx="624">
                  <c:v>34.9</c:v>
                </c:pt>
                <c:pt idx="625">
                  <c:v>35.5</c:v>
                </c:pt>
                <c:pt idx="626">
                  <c:v>36</c:v>
                </c:pt>
                <c:pt idx="627">
                  <c:v>39.5</c:v>
                </c:pt>
                <c:pt idx="628">
                  <c:v>41.7</c:v>
                </c:pt>
                <c:pt idx="629">
                  <c:v>45.8</c:v>
                </c:pt>
                <c:pt idx="630">
                  <c:v>49.9</c:v>
                </c:pt>
                <c:pt idx="631">
                  <c:v>53.5</c:v>
                </c:pt>
                <c:pt idx="632">
                  <c:v>54.4</c:v>
                </c:pt>
                <c:pt idx="633">
                  <c:v>56</c:v>
                </c:pt>
                <c:pt idx="634">
                  <c:v>54.4</c:v>
                </c:pt>
                <c:pt idx="635">
                  <c:v>55.3</c:v>
                </c:pt>
                <c:pt idx="636">
                  <c:v>57.2</c:v>
                </c:pt>
                <c:pt idx="637">
                  <c:v>55.8</c:v>
                </c:pt>
                <c:pt idx="638">
                  <c:v>58.8</c:v>
                </c:pt>
                <c:pt idx="639">
                  <c:v>58.1</c:v>
                </c:pt>
                <c:pt idx="640">
                  <c:v>58.3</c:v>
                </c:pt>
                <c:pt idx="641">
                  <c:v>56.4</c:v>
                </c:pt>
                <c:pt idx="642">
                  <c:v>56.4</c:v>
                </c:pt>
                <c:pt idx="643">
                  <c:v>58</c:v>
                </c:pt>
                <c:pt idx="644">
                  <c:v>56.3</c:v>
                </c:pt>
                <c:pt idx="645">
                  <c:v>57.7</c:v>
                </c:pt>
                <c:pt idx="646">
                  <c:v>57.6</c:v>
                </c:pt>
                <c:pt idx="647">
                  <c:v>57.5</c:v>
                </c:pt>
                <c:pt idx="648">
                  <c:v>59</c:v>
                </c:pt>
                <c:pt idx="649">
                  <c:v>59.3</c:v>
                </c:pt>
                <c:pt idx="650">
                  <c:v>59.1</c:v>
                </c:pt>
                <c:pt idx="651">
                  <c:v>58.9</c:v>
                </c:pt>
                <c:pt idx="652">
                  <c:v>53.7</c:v>
                </c:pt>
                <c:pt idx="653">
                  <c:v>56.6</c:v>
                </c:pt>
                <c:pt idx="654">
                  <c:v>52.9</c:v>
                </c:pt>
                <c:pt idx="655">
                  <c:v>53</c:v>
                </c:pt>
                <c:pt idx="656">
                  <c:v>52.8</c:v>
                </c:pt>
                <c:pt idx="657">
                  <c:v>51.8</c:v>
                </c:pt>
                <c:pt idx="658">
                  <c:v>52.1</c:v>
                </c:pt>
                <c:pt idx="659">
                  <c:v>53.1</c:v>
                </c:pt>
                <c:pt idx="660">
                  <c:v>52.8</c:v>
                </c:pt>
                <c:pt idx="661">
                  <c:v>52.4</c:v>
                </c:pt>
                <c:pt idx="662">
                  <c:v>53</c:v>
                </c:pt>
                <c:pt idx="663">
                  <c:v>53.7</c:v>
                </c:pt>
                <c:pt idx="664">
                  <c:v>53.2</c:v>
                </c:pt>
                <c:pt idx="665">
                  <c:v>51</c:v>
                </c:pt>
                <c:pt idx="666">
                  <c:v>50.6</c:v>
                </c:pt>
                <c:pt idx="667">
                  <c:v>51.1</c:v>
                </c:pt>
                <c:pt idx="668">
                  <c:v>52.2</c:v>
                </c:pt>
                <c:pt idx="669">
                  <c:v>51.2</c:v>
                </c:pt>
                <c:pt idx="670">
                  <c:v>49.5</c:v>
                </c:pt>
                <c:pt idx="671">
                  <c:v>50.4</c:v>
                </c:pt>
                <c:pt idx="672">
                  <c:v>52.3</c:v>
                </c:pt>
                <c:pt idx="673">
                  <c:v>53.1</c:v>
                </c:pt>
                <c:pt idx="674">
                  <c:v>51.5</c:v>
                </c:pt>
                <c:pt idx="675">
                  <c:v>50</c:v>
                </c:pt>
                <c:pt idx="676">
                  <c:v>50</c:v>
                </c:pt>
                <c:pt idx="677">
                  <c:v>52.5</c:v>
                </c:pt>
                <c:pt idx="678">
                  <c:v>54.9</c:v>
                </c:pt>
                <c:pt idx="679">
                  <c:v>56.3</c:v>
                </c:pt>
                <c:pt idx="680">
                  <c:v>56</c:v>
                </c:pt>
                <c:pt idx="681">
                  <c:v>56.6</c:v>
                </c:pt>
                <c:pt idx="682">
                  <c:v>57</c:v>
                </c:pt>
                <c:pt idx="683">
                  <c:v>56.5</c:v>
                </c:pt>
                <c:pt idx="684">
                  <c:v>51.3</c:v>
                </c:pt>
                <c:pt idx="685">
                  <c:v>54.3</c:v>
                </c:pt>
                <c:pt idx="686">
                  <c:v>54.4</c:v>
                </c:pt>
                <c:pt idx="687">
                  <c:v>55.3</c:v>
                </c:pt>
                <c:pt idx="688">
                  <c:v>55.6</c:v>
                </c:pt>
                <c:pt idx="689">
                  <c:v>55.7</c:v>
                </c:pt>
                <c:pt idx="690">
                  <c:v>56.4</c:v>
                </c:pt>
                <c:pt idx="691">
                  <c:v>58.1</c:v>
                </c:pt>
                <c:pt idx="692">
                  <c:v>56.1</c:v>
                </c:pt>
                <c:pt idx="693">
                  <c:v>57.9</c:v>
                </c:pt>
                <c:pt idx="694">
                  <c:v>57.6</c:v>
                </c:pt>
                <c:pt idx="695">
                  <c:v>55.1</c:v>
                </c:pt>
                <c:pt idx="696">
                  <c:v>53.5</c:v>
                </c:pt>
                <c:pt idx="697">
                  <c:v>52.9</c:v>
                </c:pt>
                <c:pt idx="698">
                  <c:v>51.5</c:v>
                </c:pt>
                <c:pt idx="699">
                  <c:v>51.5</c:v>
                </c:pt>
                <c:pt idx="700">
                  <c:v>52.8</c:v>
                </c:pt>
                <c:pt idx="701">
                  <c:v>53.5</c:v>
                </c:pt>
                <c:pt idx="702">
                  <c:v>52.7</c:v>
                </c:pt>
                <c:pt idx="703">
                  <c:v>51.1</c:v>
                </c:pt>
                <c:pt idx="704">
                  <c:v>50.2</c:v>
                </c:pt>
                <c:pt idx="705">
                  <c:v>49.4</c:v>
                </c:pt>
                <c:pt idx="706">
                  <c:v>48.4</c:v>
                </c:pt>
                <c:pt idx="707">
                  <c:v>48</c:v>
                </c:pt>
                <c:pt idx="708">
                  <c:v>48.2</c:v>
                </c:pt>
                <c:pt idx="709">
                  <c:v>49.7</c:v>
                </c:pt>
                <c:pt idx="710">
                  <c:v>51.7</c:v>
                </c:pt>
                <c:pt idx="711">
                  <c:v>50.7</c:v>
                </c:pt>
                <c:pt idx="712">
                  <c:v>51</c:v>
                </c:pt>
                <c:pt idx="713">
                  <c:v>52.8</c:v>
                </c:pt>
                <c:pt idx="714">
                  <c:v>52.3</c:v>
                </c:pt>
                <c:pt idx="715">
                  <c:v>49.4</c:v>
                </c:pt>
                <c:pt idx="716">
                  <c:v>51.7</c:v>
                </c:pt>
                <c:pt idx="717">
                  <c:v>52</c:v>
                </c:pt>
                <c:pt idx="718">
                  <c:v>53.5</c:v>
                </c:pt>
                <c:pt idx="719">
                  <c:v>54.5</c:v>
                </c:pt>
                <c:pt idx="720">
                  <c:v>56</c:v>
                </c:pt>
                <c:pt idx="721">
                  <c:v>57.6</c:v>
                </c:pt>
                <c:pt idx="722">
                  <c:v>56.6</c:v>
                </c:pt>
                <c:pt idx="723">
                  <c:v>55.3</c:v>
                </c:pt>
                <c:pt idx="724">
                  <c:v>55.5</c:v>
                </c:pt>
                <c:pt idx="725">
                  <c:v>56.7</c:v>
                </c:pt>
                <c:pt idx="726">
                  <c:v>56.5</c:v>
                </c:pt>
                <c:pt idx="727">
                  <c:v>59.3</c:v>
                </c:pt>
                <c:pt idx="728">
                  <c:v>60.2</c:v>
                </c:pt>
                <c:pt idx="729">
                  <c:v>58.5</c:v>
                </c:pt>
                <c:pt idx="730">
                  <c:v>58.2</c:v>
                </c:pt>
                <c:pt idx="731">
                  <c:v>59.3</c:v>
                </c:pt>
                <c:pt idx="732">
                  <c:v>59.1</c:v>
                </c:pt>
                <c:pt idx="733">
                  <c:v>60.7</c:v>
                </c:pt>
                <c:pt idx="734">
                  <c:v>59.3</c:v>
                </c:pt>
                <c:pt idx="735">
                  <c:v>57.9</c:v>
                </c:pt>
                <c:pt idx="736">
                  <c:v>58.7</c:v>
                </c:pt>
                <c:pt idx="737">
                  <c:v>60</c:v>
                </c:pt>
                <c:pt idx="738">
                  <c:v>58.4</c:v>
                </c:pt>
                <c:pt idx="739">
                  <c:v>60.8</c:v>
                </c:pt>
                <c:pt idx="740">
                  <c:v>59.5</c:v>
                </c:pt>
                <c:pt idx="741">
                  <c:v>57.5</c:v>
                </c:pt>
                <c:pt idx="742">
                  <c:v>58.8</c:v>
                </c:pt>
                <c:pt idx="743">
                  <c:v>54.3</c:v>
                </c:pt>
                <c:pt idx="744">
                  <c:v>56.6</c:v>
                </c:pt>
                <c:pt idx="745">
                  <c:v>54.1</c:v>
                </c:pt>
                <c:pt idx="746">
                  <c:v>54.6</c:v>
                </c:pt>
                <c:pt idx="747">
                  <c:v>53.4</c:v>
                </c:pt>
                <c:pt idx="748">
                  <c:v>52.3</c:v>
                </c:pt>
                <c:pt idx="749">
                  <c:v>51.6</c:v>
                </c:pt>
                <c:pt idx="750">
                  <c:v>51.3</c:v>
                </c:pt>
                <c:pt idx="751">
                  <c:v>48.8</c:v>
                </c:pt>
                <c:pt idx="752">
                  <c:v>48.2</c:v>
                </c:pt>
                <c:pt idx="753">
                  <c:v>48.5</c:v>
                </c:pt>
                <c:pt idx="754">
                  <c:v>48.1</c:v>
                </c:pt>
                <c:pt idx="755">
                  <c:v>47.8</c:v>
                </c:pt>
                <c:pt idx="756">
                  <c:v>50.9</c:v>
                </c:pt>
                <c:pt idx="757">
                  <c:v>50.3</c:v>
                </c:pt>
                <c:pt idx="758">
                  <c:v>49.7</c:v>
                </c:pt>
                <c:pt idx="759">
                  <c:v>41.7</c:v>
                </c:pt>
                <c:pt idx="760">
                  <c:v>43.1</c:v>
                </c:pt>
                <c:pt idx="761">
                  <c:v>52.2</c:v>
                </c:pt>
                <c:pt idx="762">
                  <c:v>53.7</c:v>
                </c:pt>
                <c:pt idx="763">
                  <c:v>55.6</c:v>
                </c:pt>
                <c:pt idx="764">
                  <c:v>55.7</c:v>
                </c:pt>
                <c:pt idx="765">
                  <c:v>58.8</c:v>
                </c:pt>
                <c:pt idx="766">
                  <c:v>57.7</c:v>
                </c:pt>
                <c:pt idx="767">
                  <c:v>60.5</c:v>
                </c:pt>
                <c:pt idx="768">
                  <c:v>58.7</c:v>
                </c:pt>
                <c:pt idx="769">
                  <c:v>60.8</c:v>
                </c:pt>
                <c:pt idx="770">
                  <c:v>64.7</c:v>
                </c:pt>
                <c:pt idx="771">
                  <c:v>60.7</c:v>
                </c:pt>
                <c:pt idx="772">
                  <c:v>61.2</c:v>
                </c:pt>
                <c:pt idx="773">
                  <c:v>60.6</c:v>
                </c:pt>
                <c:pt idx="774">
                  <c:v>59.5</c:v>
                </c:pt>
                <c:pt idx="775">
                  <c:v>59.9</c:v>
                </c:pt>
                <c:pt idx="776">
                  <c:v>61.1</c:v>
                </c:pt>
                <c:pt idx="777">
                  <c:v>60.8</c:v>
                </c:pt>
                <c:pt idx="778">
                  <c:v>61.1</c:v>
                </c:pt>
                <c:pt idx="779">
                  <c:v>58.7</c:v>
                </c:pt>
                <c:pt idx="780">
                  <c:v>57.6</c:v>
                </c:pt>
                <c:pt idx="781">
                  <c:v>58.6</c:v>
                </c:pt>
                <c:pt idx="782">
                  <c:v>57.1</c:v>
                </c:pt>
                <c:pt idx="783">
                  <c:v>55.4</c:v>
                </c:pt>
                <c:pt idx="784">
                  <c:v>56.1</c:v>
                </c:pt>
                <c:pt idx="785">
                  <c:v>53</c:v>
                </c:pt>
                <c:pt idx="786">
                  <c:v>52.8</c:v>
                </c:pt>
                <c:pt idx="787">
                  <c:v>52.8</c:v>
                </c:pt>
                <c:pt idx="788">
                  <c:v>50.9</c:v>
                </c:pt>
                <c:pt idx="789">
                  <c:v>50.2</c:v>
                </c:pt>
                <c:pt idx="790">
                  <c:v>49</c:v>
                </c:pt>
                <c:pt idx="791">
                  <c:v>48.4</c:v>
                </c:pt>
                <c:pt idx="792">
                  <c:v>47.4</c:v>
                </c:pt>
                <c:pt idx="793">
                  <c:v>47.7</c:v>
                </c:pt>
                <c:pt idx="794">
                  <c:v>46.3</c:v>
                </c:pt>
                <c:pt idx="795">
                  <c:v>47.1</c:v>
                </c:pt>
                <c:pt idx="796">
                  <c:v>46.9</c:v>
                </c:pt>
                <c:pt idx="797">
                  <c:v>46</c:v>
                </c:pt>
                <c:pt idx="798">
                  <c:v>46.4</c:v>
                </c:pt>
                <c:pt idx="799">
                  <c:v>47.6</c:v>
                </c:pt>
                <c:pt idx="800">
                  <c:v>49</c:v>
                </c:pt>
                <c:pt idx="801">
                  <c:v>46.7</c:v>
                </c:pt>
                <c:pt idx="802">
                  <c:v>46.7</c:v>
                </c:pt>
                <c:pt idx="803">
                  <c:v>47.4</c:v>
                </c:pt>
                <c:pt idx="804">
                  <c:v>49.1</c:v>
                </c:pt>
                <c:pt idx="805">
                  <c:v>47.8</c:v>
                </c:pt>
                <c:pt idx="806">
                  <c:v>50.3</c:v>
                </c:pt>
                <c:pt idx="807">
                  <c:v>49.2</c:v>
                </c:pt>
                <c:pt idx="808">
                  <c:v>48.7</c:v>
                </c:pt>
                <c:pt idx="809">
                  <c:v>#N/A</c:v>
                </c:pt>
                <c:pt idx="8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878-BA6F-E3499688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6944"/>
        <c:axId val="227268864"/>
      </c:lineChart>
      <c:lineChart>
        <c:grouping val="standard"/>
        <c:varyColors val="0"/>
        <c:ser>
          <c:idx val="0"/>
          <c:order val="1"/>
          <c:tx>
            <c:strRef>
              <c:f>ISMvsSP500!$C$1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ISMvsSP500!$A$2:$A$812</c:f>
              <c:numCache>
                <c:formatCode>m/d/yyyy</c:formatCode>
                <c:ptCount val="811"/>
                <c:pt idx="0">
                  <c:v>20821</c:v>
                </c:pt>
                <c:pt idx="1">
                  <c:v>20852</c:v>
                </c:pt>
                <c:pt idx="2">
                  <c:v>20880</c:v>
                </c:pt>
                <c:pt idx="3">
                  <c:v>20911</c:v>
                </c:pt>
                <c:pt idx="4">
                  <c:v>20941</c:v>
                </c:pt>
                <c:pt idx="5">
                  <c:v>20972</c:v>
                </c:pt>
                <c:pt idx="6">
                  <c:v>21002</c:v>
                </c:pt>
                <c:pt idx="7">
                  <c:v>21033</c:v>
                </c:pt>
                <c:pt idx="8">
                  <c:v>21064</c:v>
                </c:pt>
                <c:pt idx="9">
                  <c:v>21094</c:v>
                </c:pt>
                <c:pt idx="10">
                  <c:v>21125</c:v>
                </c:pt>
                <c:pt idx="11">
                  <c:v>21155</c:v>
                </c:pt>
                <c:pt idx="12">
                  <c:v>21186</c:v>
                </c:pt>
                <c:pt idx="13">
                  <c:v>21217</c:v>
                </c:pt>
                <c:pt idx="14">
                  <c:v>21245</c:v>
                </c:pt>
                <c:pt idx="15">
                  <c:v>21276</c:v>
                </c:pt>
                <c:pt idx="16">
                  <c:v>21306</c:v>
                </c:pt>
                <c:pt idx="17">
                  <c:v>21337</c:v>
                </c:pt>
                <c:pt idx="18">
                  <c:v>21367</c:v>
                </c:pt>
                <c:pt idx="19">
                  <c:v>21398</c:v>
                </c:pt>
                <c:pt idx="20">
                  <c:v>21429</c:v>
                </c:pt>
                <c:pt idx="21">
                  <c:v>21459</c:v>
                </c:pt>
                <c:pt idx="22">
                  <c:v>21490</c:v>
                </c:pt>
                <c:pt idx="23">
                  <c:v>21520</c:v>
                </c:pt>
                <c:pt idx="24">
                  <c:v>21551</c:v>
                </c:pt>
                <c:pt idx="25">
                  <c:v>21582</c:v>
                </c:pt>
                <c:pt idx="26">
                  <c:v>21610</c:v>
                </c:pt>
                <c:pt idx="27">
                  <c:v>21641</c:v>
                </c:pt>
                <c:pt idx="28">
                  <c:v>21671</c:v>
                </c:pt>
                <c:pt idx="29">
                  <c:v>21702</c:v>
                </c:pt>
                <c:pt idx="30">
                  <c:v>21732</c:v>
                </c:pt>
                <c:pt idx="31">
                  <c:v>21763</c:v>
                </c:pt>
                <c:pt idx="32">
                  <c:v>21794</c:v>
                </c:pt>
                <c:pt idx="33">
                  <c:v>21824</c:v>
                </c:pt>
                <c:pt idx="34">
                  <c:v>21855</c:v>
                </c:pt>
                <c:pt idx="35">
                  <c:v>21885</c:v>
                </c:pt>
                <c:pt idx="36">
                  <c:v>21916</c:v>
                </c:pt>
                <c:pt idx="37">
                  <c:v>21947</c:v>
                </c:pt>
                <c:pt idx="38">
                  <c:v>21976</c:v>
                </c:pt>
                <c:pt idx="39">
                  <c:v>22007</c:v>
                </c:pt>
                <c:pt idx="40">
                  <c:v>22037</c:v>
                </c:pt>
                <c:pt idx="41">
                  <c:v>22068</c:v>
                </c:pt>
                <c:pt idx="42">
                  <c:v>22098</c:v>
                </c:pt>
                <c:pt idx="43">
                  <c:v>22129</c:v>
                </c:pt>
                <c:pt idx="44">
                  <c:v>22160</c:v>
                </c:pt>
                <c:pt idx="45">
                  <c:v>22190</c:v>
                </c:pt>
                <c:pt idx="46">
                  <c:v>22221</c:v>
                </c:pt>
                <c:pt idx="47">
                  <c:v>22251</c:v>
                </c:pt>
                <c:pt idx="48">
                  <c:v>22282</c:v>
                </c:pt>
                <c:pt idx="49">
                  <c:v>22313</c:v>
                </c:pt>
                <c:pt idx="50">
                  <c:v>22341</c:v>
                </c:pt>
                <c:pt idx="51">
                  <c:v>22372</c:v>
                </c:pt>
                <c:pt idx="52">
                  <c:v>22402</c:v>
                </c:pt>
                <c:pt idx="53">
                  <c:v>22433</c:v>
                </c:pt>
                <c:pt idx="54">
                  <c:v>22463</c:v>
                </c:pt>
                <c:pt idx="55">
                  <c:v>22494</c:v>
                </c:pt>
                <c:pt idx="56">
                  <c:v>22525</c:v>
                </c:pt>
                <c:pt idx="57">
                  <c:v>22555</c:v>
                </c:pt>
                <c:pt idx="58">
                  <c:v>22586</c:v>
                </c:pt>
                <c:pt idx="59">
                  <c:v>22616</c:v>
                </c:pt>
                <c:pt idx="60">
                  <c:v>22647</c:v>
                </c:pt>
                <c:pt idx="61">
                  <c:v>22678</c:v>
                </c:pt>
                <c:pt idx="62">
                  <c:v>22706</c:v>
                </c:pt>
                <c:pt idx="63">
                  <c:v>22737</c:v>
                </c:pt>
                <c:pt idx="64">
                  <c:v>22767</c:v>
                </c:pt>
                <c:pt idx="65">
                  <c:v>22798</c:v>
                </c:pt>
                <c:pt idx="66">
                  <c:v>22828</c:v>
                </c:pt>
                <c:pt idx="67">
                  <c:v>22859</c:v>
                </c:pt>
                <c:pt idx="68">
                  <c:v>22890</c:v>
                </c:pt>
                <c:pt idx="69">
                  <c:v>22920</c:v>
                </c:pt>
                <c:pt idx="70">
                  <c:v>22951</c:v>
                </c:pt>
                <c:pt idx="71">
                  <c:v>22981</c:v>
                </c:pt>
                <c:pt idx="72">
                  <c:v>23012</c:v>
                </c:pt>
                <c:pt idx="73">
                  <c:v>23043</c:v>
                </c:pt>
                <c:pt idx="74">
                  <c:v>23071</c:v>
                </c:pt>
                <c:pt idx="75">
                  <c:v>23102</c:v>
                </c:pt>
                <c:pt idx="76">
                  <c:v>23132</c:v>
                </c:pt>
                <c:pt idx="77">
                  <c:v>23163</c:v>
                </c:pt>
                <c:pt idx="78">
                  <c:v>23193</c:v>
                </c:pt>
                <c:pt idx="79">
                  <c:v>23224</c:v>
                </c:pt>
                <c:pt idx="80">
                  <c:v>23255</c:v>
                </c:pt>
                <c:pt idx="81">
                  <c:v>23285</c:v>
                </c:pt>
                <c:pt idx="82">
                  <c:v>23316</c:v>
                </c:pt>
                <c:pt idx="83">
                  <c:v>23346</c:v>
                </c:pt>
                <c:pt idx="84">
                  <c:v>23377</c:v>
                </c:pt>
                <c:pt idx="85">
                  <c:v>23408</c:v>
                </c:pt>
                <c:pt idx="86">
                  <c:v>23437</c:v>
                </c:pt>
                <c:pt idx="87">
                  <c:v>23468</c:v>
                </c:pt>
                <c:pt idx="88">
                  <c:v>23498</c:v>
                </c:pt>
                <c:pt idx="89">
                  <c:v>23529</c:v>
                </c:pt>
                <c:pt idx="90">
                  <c:v>23559</c:v>
                </c:pt>
                <c:pt idx="91">
                  <c:v>23590</c:v>
                </c:pt>
                <c:pt idx="92">
                  <c:v>23621</c:v>
                </c:pt>
                <c:pt idx="93">
                  <c:v>23651</c:v>
                </c:pt>
                <c:pt idx="94">
                  <c:v>23682</c:v>
                </c:pt>
                <c:pt idx="95">
                  <c:v>23712</c:v>
                </c:pt>
                <c:pt idx="96">
                  <c:v>23743</c:v>
                </c:pt>
                <c:pt idx="97">
                  <c:v>23774</c:v>
                </c:pt>
                <c:pt idx="98">
                  <c:v>23802</c:v>
                </c:pt>
                <c:pt idx="99">
                  <c:v>23833</c:v>
                </c:pt>
                <c:pt idx="100">
                  <c:v>23863</c:v>
                </c:pt>
                <c:pt idx="101">
                  <c:v>23894</c:v>
                </c:pt>
                <c:pt idx="102">
                  <c:v>23924</c:v>
                </c:pt>
                <c:pt idx="103">
                  <c:v>23955</c:v>
                </c:pt>
                <c:pt idx="104">
                  <c:v>23986</c:v>
                </c:pt>
                <c:pt idx="105">
                  <c:v>24016</c:v>
                </c:pt>
                <c:pt idx="106">
                  <c:v>24047</c:v>
                </c:pt>
                <c:pt idx="107">
                  <c:v>24077</c:v>
                </c:pt>
                <c:pt idx="108">
                  <c:v>24108</c:v>
                </c:pt>
                <c:pt idx="109">
                  <c:v>24139</c:v>
                </c:pt>
                <c:pt idx="110">
                  <c:v>24167</c:v>
                </c:pt>
                <c:pt idx="111">
                  <c:v>24198</c:v>
                </c:pt>
                <c:pt idx="112">
                  <c:v>24228</c:v>
                </c:pt>
                <c:pt idx="113">
                  <c:v>24259</c:v>
                </c:pt>
                <c:pt idx="114">
                  <c:v>24289</c:v>
                </c:pt>
                <c:pt idx="115">
                  <c:v>24320</c:v>
                </c:pt>
                <c:pt idx="116">
                  <c:v>24351</c:v>
                </c:pt>
                <c:pt idx="117">
                  <c:v>24381</c:v>
                </c:pt>
                <c:pt idx="118">
                  <c:v>24412</c:v>
                </c:pt>
                <c:pt idx="119">
                  <c:v>24442</c:v>
                </c:pt>
                <c:pt idx="120">
                  <c:v>24473</c:v>
                </c:pt>
                <c:pt idx="121">
                  <c:v>24504</c:v>
                </c:pt>
                <c:pt idx="122">
                  <c:v>24532</c:v>
                </c:pt>
                <c:pt idx="123">
                  <c:v>24563</c:v>
                </c:pt>
                <c:pt idx="124">
                  <c:v>24593</c:v>
                </c:pt>
                <c:pt idx="125">
                  <c:v>24624</c:v>
                </c:pt>
                <c:pt idx="126">
                  <c:v>24654</c:v>
                </c:pt>
                <c:pt idx="127">
                  <c:v>24685</c:v>
                </c:pt>
                <c:pt idx="128">
                  <c:v>24716</c:v>
                </c:pt>
                <c:pt idx="129">
                  <c:v>24746</c:v>
                </c:pt>
                <c:pt idx="130">
                  <c:v>24777</c:v>
                </c:pt>
                <c:pt idx="131">
                  <c:v>24807</c:v>
                </c:pt>
                <c:pt idx="132">
                  <c:v>24838</c:v>
                </c:pt>
                <c:pt idx="133">
                  <c:v>24869</c:v>
                </c:pt>
                <c:pt idx="134">
                  <c:v>24898</c:v>
                </c:pt>
                <c:pt idx="135">
                  <c:v>24929</c:v>
                </c:pt>
                <c:pt idx="136">
                  <c:v>24959</c:v>
                </c:pt>
                <c:pt idx="137">
                  <c:v>24990</c:v>
                </c:pt>
                <c:pt idx="138">
                  <c:v>25020</c:v>
                </c:pt>
                <c:pt idx="139">
                  <c:v>25051</c:v>
                </c:pt>
                <c:pt idx="140">
                  <c:v>25082</c:v>
                </c:pt>
                <c:pt idx="141">
                  <c:v>25112</c:v>
                </c:pt>
                <c:pt idx="142">
                  <c:v>25143</c:v>
                </c:pt>
                <c:pt idx="143">
                  <c:v>25173</c:v>
                </c:pt>
                <c:pt idx="144">
                  <c:v>25204</c:v>
                </c:pt>
                <c:pt idx="145">
                  <c:v>25235</c:v>
                </c:pt>
                <c:pt idx="146">
                  <c:v>25263</c:v>
                </c:pt>
                <c:pt idx="147">
                  <c:v>25294</c:v>
                </c:pt>
                <c:pt idx="148">
                  <c:v>25324</c:v>
                </c:pt>
                <c:pt idx="149">
                  <c:v>25355</c:v>
                </c:pt>
                <c:pt idx="150">
                  <c:v>25385</c:v>
                </c:pt>
                <c:pt idx="151">
                  <c:v>25416</c:v>
                </c:pt>
                <c:pt idx="152">
                  <c:v>25447</c:v>
                </c:pt>
                <c:pt idx="153">
                  <c:v>25477</c:v>
                </c:pt>
                <c:pt idx="154">
                  <c:v>25508</c:v>
                </c:pt>
                <c:pt idx="155">
                  <c:v>25538</c:v>
                </c:pt>
                <c:pt idx="156">
                  <c:v>25569</c:v>
                </c:pt>
                <c:pt idx="157">
                  <c:v>25600</c:v>
                </c:pt>
                <c:pt idx="158">
                  <c:v>25628</c:v>
                </c:pt>
                <c:pt idx="159">
                  <c:v>25659</c:v>
                </c:pt>
                <c:pt idx="160">
                  <c:v>25689</c:v>
                </c:pt>
                <c:pt idx="161">
                  <c:v>25720</c:v>
                </c:pt>
                <c:pt idx="162">
                  <c:v>25750</c:v>
                </c:pt>
                <c:pt idx="163">
                  <c:v>25781</c:v>
                </c:pt>
                <c:pt idx="164">
                  <c:v>25812</c:v>
                </c:pt>
                <c:pt idx="165">
                  <c:v>25842</c:v>
                </c:pt>
                <c:pt idx="166">
                  <c:v>25873</c:v>
                </c:pt>
                <c:pt idx="167">
                  <c:v>25903</c:v>
                </c:pt>
                <c:pt idx="168">
                  <c:v>25934</c:v>
                </c:pt>
                <c:pt idx="169">
                  <c:v>25965</c:v>
                </c:pt>
                <c:pt idx="170">
                  <c:v>25993</c:v>
                </c:pt>
                <c:pt idx="171">
                  <c:v>26024</c:v>
                </c:pt>
                <c:pt idx="172">
                  <c:v>26054</c:v>
                </c:pt>
                <c:pt idx="173">
                  <c:v>26085</c:v>
                </c:pt>
                <c:pt idx="174">
                  <c:v>26115</c:v>
                </c:pt>
                <c:pt idx="175">
                  <c:v>26146</c:v>
                </c:pt>
                <c:pt idx="176">
                  <c:v>26177</c:v>
                </c:pt>
                <c:pt idx="177">
                  <c:v>26207</c:v>
                </c:pt>
                <c:pt idx="178">
                  <c:v>26238</c:v>
                </c:pt>
                <c:pt idx="179">
                  <c:v>26268</c:v>
                </c:pt>
                <c:pt idx="180">
                  <c:v>26299</c:v>
                </c:pt>
                <c:pt idx="181">
                  <c:v>26330</c:v>
                </c:pt>
                <c:pt idx="182">
                  <c:v>26359</c:v>
                </c:pt>
                <c:pt idx="183">
                  <c:v>26390</c:v>
                </c:pt>
                <c:pt idx="184">
                  <c:v>26420</c:v>
                </c:pt>
                <c:pt idx="185">
                  <c:v>26451</c:v>
                </c:pt>
                <c:pt idx="186">
                  <c:v>26481</c:v>
                </c:pt>
                <c:pt idx="187">
                  <c:v>26512</c:v>
                </c:pt>
                <c:pt idx="188">
                  <c:v>26543</c:v>
                </c:pt>
                <c:pt idx="189">
                  <c:v>26573</c:v>
                </c:pt>
                <c:pt idx="190">
                  <c:v>26604</c:v>
                </c:pt>
                <c:pt idx="191">
                  <c:v>26634</c:v>
                </c:pt>
                <c:pt idx="192">
                  <c:v>26665</c:v>
                </c:pt>
                <c:pt idx="193">
                  <c:v>26696</c:v>
                </c:pt>
                <c:pt idx="194">
                  <c:v>26724</c:v>
                </c:pt>
                <c:pt idx="195">
                  <c:v>26755</c:v>
                </c:pt>
                <c:pt idx="196">
                  <c:v>26785</c:v>
                </c:pt>
                <c:pt idx="197">
                  <c:v>26816</c:v>
                </c:pt>
                <c:pt idx="198">
                  <c:v>26846</c:v>
                </c:pt>
                <c:pt idx="199">
                  <c:v>26877</c:v>
                </c:pt>
                <c:pt idx="200">
                  <c:v>26908</c:v>
                </c:pt>
                <c:pt idx="201">
                  <c:v>26938</c:v>
                </c:pt>
                <c:pt idx="202">
                  <c:v>26969</c:v>
                </c:pt>
                <c:pt idx="203">
                  <c:v>26999</c:v>
                </c:pt>
                <c:pt idx="204">
                  <c:v>27030</c:v>
                </c:pt>
                <c:pt idx="205">
                  <c:v>27061</c:v>
                </c:pt>
                <c:pt idx="206">
                  <c:v>27089</c:v>
                </c:pt>
                <c:pt idx="207">
                  <c:v>27120</c:v>
                </c:pt>
                <c:pt idx="208">
                  <c:v>27150</c:v>
                </c:pt>
                <c:pt idx="209">
                  <c:v>27181</c:v>
                </c:pt>
                <c:pt idx="210">
                  <c:v>27211</c:v>
                </c:pt>
                <c:pt idx="211">
                  <c:v>27242</c:v>
                </c:pt>
                <c:pt idx="212">
                  <c:v>27273</c:v>
                </c:pt>
                <c:pt idx="213">
                  <c:v>27303</c:v>
                </c:pt>
                <c:pt idx="214">
                  <c:v>27334</c:v>
                </c:pt>
                <c:pt idx="215">
                  <c:v>27364</c:v>
                </c:pt>
                <c:pt idx="216">
                  <c:v>27395</c:v>
                </c:pt>
                <c:pt idx="217">
                  <c:v>27426</c:v>
                </c:pt>
                <c:pt idx="218">
                  <c:v>27454</c:v>
                </c:pt>
                <c:pt idx="219">
                  <c:v>27485</c:v>
                </c:pt>
                <c:pt idx="220">
                  <c:v>27515</c:v>
                </c:pt>
                <c:pt idx="221">
                  <c:v>27546</c:v>
                </c:pt>
                <c:pt idx="222">
                  <c:v>27576</c:v>
                </c:pt>
                <c:pt idx="223">
                  <c:v>27607</c:v>
                </c:pt>
                <c:pt idx="224">
                  <c:v>27638</c:v>
                </c:pt>
                <c:pt idx="225">
                  <c:v>27668</c:v>
                </c:pt>
                <c:pt idx="226">
                  <c:v>27699</c:v>
                </c:pt>
                <c:pt idx="227">
                  <c:v>27729</c:v>
                </c:pt>
                <c:pt idx="228">
                  <c:v>27760</c:v>
                </c:pt>
                <c:pt idx="229">
                  <c:v>27791</c:v>
                </c:pt>
                <c:pt idx="230">
                  <c:v>27820</c:v>
                </c:pt>
                <c:pt idx="231">
                  <c:v>27851</c:v>
                </c:pt>
                <c:pt idx="232">
                  <c:v>27881</c:v>
                </c:pt>
                <c:pt idx="233">
                  <c:v>27912</c:v>
                </c:pt>
                <c:pt idx="234">
                  <c:v>27942</c:v>
                </c:pt>
                <c:pt idx="235">
                  <c:v>27973</c:v>
                </c:pt>
                <c:pt idx="236">
                  <c:v>28004</c:v>
                </c:pt>
                <c:pt idx="237">
                  <c:v>28034</c:v>
                </c:pt>
                <c:pt idx="238">
                  <c:v>28065</c:v>
                </c:pt>
                <c:pt idx="239">
                  <c:v>28095</c:v>
                </c:pt>
                <c:pt idx="240">
                  <c:v>28126</c:v>
                </c:pt>
                <c:pt idx="241">
                  <c:v>28157</c:v>
                </c:pt>
                <c:pt idx="242">
                  <c:v>28185</c:v>
                </c:pt>
                <c:pt idx="243">
                  <c:v>28216</c:v>
                </c:pt>
                <c:pt idx="244">
                  <c:v>28246</c:v>
                </c:pt>
                <c:pt idx="245">
                  <c:v>28277</c:v>
                </c:pt>
                <c:pt idx="246">
                  <c:v>28307</c:v>
                </c:pt>
                <c:pt idx="247">
                  <c:v>28338</c:v>
                </c:pt>
                <c:pt idx="248">
                  <c:v>28369</c:v>
                </c:pt>
                <c:pt idx="249">
                  <c:v>28399</c:v>
                </c:pt>
                <c:pt idx="250">
                  <c:v>28430</c:v>
                </c:pt>
                <c:pt idx="251">
                  <c:v>28460</c:v>
                </c:pt>
                <c:pt idx="252">
                  <c:v>28491</c:v>
                </c:pt>
                <c:pt idx="253">
                  <c:v>28522</c:v>
                </c:pt>
                <c:pt idx="254">
                  <c:v>28550</c:v>
                </c:pt>
                <c:pt idx="255">
                  <c:v>28581</c:v>
                </c:pt>
                <c:pt idx="256">
                  <c:v>28611</c:v>
                </c:pt>
                <c:pt idx="257">
                  <c:v>28642</c:v>
                </c:pt>
                <c:pt idx="258">
                  <c:v>28672</c:v>
                </c:pt>
                <c:pt idx="259">
                  <c:v>28703</c:v>
                </c:pt>
                <c:pt idx="260">
                  <c:v>28734</c:v>
                </c:pt>
                <c:pt idx="261">
                  <c:v>28764</c:v>
                </c:pt>
                <c:pt idx="262">
                  <c:v>28795</c:v>
                </c:pt>
                <c:pt idx="263">
                  <c:v>28825</c:v>
                </c:pt>
                <c:pt idx="264">
                  <c:v>28856</c:v>
                </c:pt>
                <c:pt idx="265">
                  <c:v>28887</c:v>
                </c:pt>
                <c:pt idx="266">
                  <c:v>28915</c:v>
                </c:pt>
                <c:pt idx="267">
                  <c:v>28946</c:v>
                </c:pt>
                <c:pt idx="268">
                  <c:v>28976</c:v>
                </c:pt>
                <c:pt idx="269">
                  <c:v>29007</c:v>
                </c:pt>
                <c:pt idx="270">
                  <c:v>29037</c:v>
                </c:pt>
                <c:pt idx="271">
                  <c:v>29068</c:v>
                </c:pt>
                <c:pt idx="272">
                  <c:v>29099</c:v>
                </c:pt>
                <c:pt idx="273">
                  <c:v>29129</c:v>
                </c:pt>
                <c:pt idx="274">
                  <c:v>29160</c:v>
                </c:pt>
                <c:pt idx="275">
                  <c:v>29190</c:v>
                </c:pt>
                <c:pt idx="276">
                  <c:v>29221</c:v>
                </c:pt>
                <c:pt idx="277">
                  <c:v>29252</c:v>
                </c:pt>
                <c:pt idx="278">
                  <c:v>29281</c:v>
                </c:pt>
                <c:pt idx="279">
                  <c:v>29312</c:v>
                </c:pt>
                <c:pt idx="280">
                  <c:v>29342</c:v>
                </c:pt>
                <c:pt idx="281">
                  <c:v>29373</c:v>
                </c:pt>
                <c:pt idx="282">
                  <c:v>29403</c:v>
                </c:pt>
                <c:pt idx="283">
                  <c:v>29434</c:v>
                </c:pt>
                <c:pt idx="284">
                  <c:v>29465</c:v>
                </c:pt>
                <c:pt idx="285">
                  <c:v>29495</c:v>
                </c:pt>
                <c:pt idx="286">
                  <c:v>29526</c:v>
                </c:pt>
                <c:pt idx="287">
                  <c:v>29556</c:v>
                </c:pt>
                <c:pt idx="288">
                  <c:v>29587</c:v>
                </c:pt>
                <c:pt idx="289">
                  <c:v>29618</c:v>
                </c:pt>
                <c:pt idx="290">
                  <c:v>29646</c:v>
                </c:pt>
                <c:pt idx="291">
                  <c:v>29677</c:v>
                </c:pt>
                <c:pt idx="292">
                  <c:v>29707</c:v>
                </c:pt>
                <c:pt idx="293">
                  <c:v>29738</c:v>
                </c:pt>
                <c:pt idx="294">
                  <c:v>29768</c:v>
                </c:pt>
                <c:pt idx="295">
                  <c:v>29799</c:v>
                </c:pt>
                <c:pt idx="296">
                  <c:v>29830</c:v>
                </c:pt>
                <c:pt idx="297">
                  <c:v>29860</c:v>
                </c:pt>
                <c:pt idx="298">
                  <c:v>29891</c:v>
                </c:pt>
                <c:pt idx="299">
                  <c:v>29921</c:v>
                </c:pt>
                <c:pt idx="300">
                  <c:v>29952</c:v>
                </c:pt>
                <c:pt idx="301">
                  <c:v>29983</c:v>
                </c:pt>
                <c:pt idx="302">
                  <c:v>30011</c:v>
                </c:pt>
                <c:pt idx="303">
                  <c:v>30042</c:v>
                </c:pt>
                <c:pt idx="304">
                  <c:v>30072</c:v>
                </c:pt>
                <c:pt idx="305">
                  <c:v>30103</c:v>
                </c:pt>
                <c:pt idx="306">
                  <c:v>30133</c:v>
                </c:pt>
                <c:pt idx="307">
                  <c:v>30164</c:v>
                </c:pt>
                <c:pt idx="308">
                  <c:v>30195</c:v>
                </c:pt>
                <c:pt idx="309">
                  <c:v>30225</c:v>
                </c:pt>
                <c:pt idx="310">
                  <c:v>30256</c:v>
                </c:pt>
                <c:pt idx="311">
                  <c:v>30286</c:v>
                </c:pt>
                <c:pt idx="312">
                  <c:v>30317</c:v>
                </c:pt>
                <c:pt idx="313">
                  <c:v>30348</c:v>
                </c:pt>
                <c:pt idx="314">
                  <c:v>30376</c:v>
                </c:pt>
                <c:pt idx="315">
                  <c:v>30407</c:v>
                </c:pt>
                <c:pt idx="316">
                  <c:v>30437</c:v>
                </c:pt>
                <c:pt idx="317">
                  <c:v>30468</c:v>
                </c:pt>
                <c:pt idx="318">
                  <c:v>30498</c:v>
                </c:pt>
                <c:pt idx="319">
                  <c:v>30529</c:v>
                </c:pt>
                <c:pt idx="320">
                  <c:v>30560</c:v>
                </c:pt>
                <c:pt idx="321">
                  <c:v>30590</c:v>
                </c:pt>
                <c:pt idx="322">
                  <c:v>30621</c:v>
                </c:pt>
                <c:pt idx="323">
                  <c:v>30651</c:v>
                </c:pt>
                <c:pt idx="324">
                  <c:v>30682</c:v>
                </c:pt>
                <c:pt idx="325">
                  <c:v>30713</c:v>
                </c:pt>
                <c:pt idx="326">
                  <c:v>30742</c:v>
                </c:pt>
                <c:pt idx="327">
                  <c:v>30773</c:v>
                </c:pt>
                <c:pt idx="328">
                  <c:v>30803</c:v>
                </c:pt>
                <c:pt idx="329">
                  <c:v>30834</c:v>
                </c:pt>
                <c:pt idx="330">
                  <c:v>30864</c:v>
                </c:pt>
                <c:pt idx="331">
                  <c:v>30895</c:v>
                </c:pt>
                <c:pt idx="332">
                  <c:v>30926</c:v>
                </c:pt>
                <c:pt idx="333">
                  <c:v>30956</c:v>
                </c:pt>
                <c:pt idx="334">
                  <c:v>30987</c:v>
                </c:pt>
                <c:pt idx="335">
                  <c:v>31017</c:v>
                </c:pt>
                <c:pt idx="336">
                  <c:v>31048</c:v>
                </c:pt>
                <c:pt idx="337">
                  <c:v>31079</c:v>
                </c:pt>
                <c:pt idx="338">
                  <c:v>31107</c:v>
                </c:pt>
                <c:pt idx="339">
                  <c:v>31138</c:v>
                </c:pt>
                <c:pt idx="340">
                  <c:v>31168</c:v>
                </c:pt>
                <c:pt idx="341">
                  <c:v>31199</c:v>
                </c:pt>
                <c:pt idx="342">
                  <c:v>31229</c:v>
                </c:pt>
                <c:pt idx="343">
                  <c:v>31260</c:v>
                </c:pt>
                <c:pt idx="344">
                  <c:v>31291</c:v>
                </c:pt>
                <c:pt idx="345">
                  <c:v>31321</c:v>
                </c:pt>
                <c:pt idx="346">
                  <c:v>31352</c:v>
                </c:pt>
                <c:pt idx="347">
                  <c:v>31382</c:v>
                </c:pt>
                <c:pt idx="348">
                  <c:v>31413</c:v>
                </c:pt>
                <c:pt idx="349">
                  <c:v>31444</c:v>
                </c:pt>
                <c:pt idx="350">
                  <c:v>31472</c:v>
                </c:pt>
                <c:pt idx="351">
                  <c:v>31503</c:v>
                </c:pt>
                <c:pt idx="352">
                  <c:v>31533</c:v>
                </c:pt>
                <c:pt idx="353">
                  <c:v>31564</c:v>
                </c:pt>
                <c:pt idx="354">
                  <c:v>31594</c:v>
                </c:pt>
                <c:pt idx="355">
                  <c:v>31625</c:v>
                </c:pt>
                <c:pt idx="356">
                  <c:v>31656</c:v>
                </c:pt>
                <c:pt idx="357">
                  <c:v>31686</c:v>
                </c:pt>
                <c:pt idx="358">
                  <c:v>31717</c:v>
                </c:pt>
                <c:pt idx="359">
                  <c:v>31747</c:v>
                </c:pt>
                <c:pt idx="360">
                  <c:v>31778</c:v>
                </c:pt>
                <c:pt idx="361">
                  <c:v>31809</c:v>
                </c:pt>
                <c:pt idx="362">
                  <c:v>31837</c:v>
                </c:pt>
                <c:pt idx="363">
                  <c:v>31868</c:v>
                </c:pt>
                <c:pt idx="364">
                  <c:v>31898</c:v>
                </c:pt>
                <c:pt idx="365">
                  <c:v>31929</c:v>
                </c:pt>
                <c:pt idx="366">
                  <c:v>31959</c:v>
                </c:pt>
                <c:pt idx="367">
                  <c:v>31990</c:v>
                </c:pt>
                <c:pt idx="368">
                  <c:v>32021</c:v>
                </c:pt>
                <c:pt idx="369">
                  <c:v>32051</c:v>
                </c:pt>
                <c:pt idx="370">
                  <c:v>32082</c:v>
                </c:pt>
                <c:pt idx="371">
                  <c:v>32112</c:v>
                </c:pt>
                <c:pt idx="372">
                  <c:v>32143</c:v>
                </c:pt>
                <c:pt idx="373">
                  <c:v>32174</c:v>
                </c:pt>
                <c:pt idx="374">
                  <c:v>32203</c:v>
                </c:pt>
                <c:pt idx="375">
                  <c:v>32234</c:v>
                </c:pt>
                <c:pt idx="376">
                  <c:v>32264</c:v>
                </c:pt>
                <c:pt idx="377">
                  <c:v>32295</c:v>
                </c:pt>
                <c:pt idx="378">
                  <c:v>32325</c:v>
                </c:pt>
                <c:pt idx="379">
                  <c:v>32356</c:v>
                </c:pt>
                <c:pt idx="380">
                  <c:v>32387</c:v>
                </c:pt>
                <c:pt idx="381">
                  <c:v>32417</c:v>
                </c:pt>
                <c:pt idx="382">
                  <c:v>32448</c:v>
                </c:pt>
                <c:pt idx="383">
                  <c:v>32478</c:v>
                </c:pt>
                <c:pt idx="384">
                  <c:v>32509</c:v>
                </c:pt>
                <c:pt idx="385">
                  <c:v>32540</c:v>
                </c:pt>
                <c:pt idx="386">
                  <c:v>32568</c:v>
                </c:pt>
                <c:pt idx="387">
                  <c:v>32599</c:v>
                </c:pt>
                <c:pt idx="388">
                  <c:v>32629</c:v>
                </c:pt>
                <c:pt idx="389">
                  <c:v>32660</c:v>
                </c:pt>
                <c:pt idx="390">
                  <c:v>32690</c:v>
                </c:pt>
                <c:pt idx="391">
                  <c:v>32721</c:v>
                </c:pt>
                <c:pt idx="392">
                  <c:v>32752</c:v>
                </c:pt>
                <c:pt idx="393">
                  <c:v>32782</c:v>
                </c:pt>
                <c:pt idx="394">
                  <c:v>32813</c:v>
                </c:pt>
                <c:pt idx="395">
                  <c:v>32843</c:v>
                </c:pt>
                <c:pt idx="396">
                  <c:v>32874</c:v>
                </c:pt>
                <c:pt idx="397">
                  <c:v>32905</c:v>
                </c:pt>
                <c:pt idx="398">
                  <c:v>32933</c:v>
                </c:pt>
                <c:pt idx="399">
                  <c:v>32964</c:v>
                </c:pt>
                <c:pt idx="400">
                  <c:v>32994</c:v>
                </c:pt>
                <c:pt idx="401">
                  <c:v>33025</c:v>
                </c:pt>
                <c:pt idx="402">
                  <c:v>33055</c:v>
                </c:pt>
                <c:pt idx="403">
                  <c:v>33086</c:v>
                </c:pt>
                <c:pt idx="404">
                  <c:v>33117</c:v>
                </c:pt>
                <c:pt idx="405">
                  <c:v>33147</c:v>
                </c:pt>
                <c:pt idx="406">
                  <c:v>33178</c:v>
                </c:pt>
                <c:pt idx="407">
                  <c:v>33208</c:v>
                </c:pt>
                <c:pt idx="408">
                  <c:v>33239</c:v>
                </c:pt>
                <c:pt idx="409">
                  <c:v>33270</c:v>
                </c:pt>
                <c:pt idx="410">
                  <c:v>33298</c:v>
                </c:pt>
                <c:pt idx="411">
                  <c:v>33329</c:v>
                </c:pt>
                <c:pt idx="412">
                  <c:v>33359</c:v>
                </c:pt>
                <c:pt idx="413">
                  <c:v>33390</c:v>
                </c:pt>
                <c:pt idx="414">
                  <c:v>33420</c:v>
                </c:pt>
                <c:pt idx="415">
                  <c:v>33451</c:v>
                </c:pt>
                <c:pt idx="416">
                  <c:v>33482</c:v>
                </c:pt>
                <c:pt idx="417">
                  <c:v>33512</c:v>
                </c:pt>
                <c:pt idx="418">
                  <c:v>33543</c:v>
                </c:pt>
                <c:pt idx="419">
                  <c:v>33573</c:v>
                </c:pt>
                <c:pt idx="420">
                  <c:v>33604</c:v>
                </c:pt>
                <c:pt idx="421">
                  <c:v>33635</c:v>
                </c:pt>
                <c:pt idx="422">
                  <c:v>33664</c:v>
                </c:pt>
                <c:pt idx="423">
                  <c:v>33695</c:v>
                </c:pt>
                <c:pt idx="424">
                  <c:v>33725</c:v>
                </c:pt>
                <c:pt idx="425">
                  <c:v>33756</c:v>
                </c:pt>
                <c:pt idx="426">
                  <c:v>33786</c:v>
                </c:pt>
                <c:pt idx="427">
                  <c:v>33817</c:v>
                </c:pt>
                <c:pt idx="428">
                  <c:v>33848</c:v>
                </c:pt>
                <c:pt idx="429">
                  <c:v>33878</c:v>
                </c:pt>
                <c:pt idx="430">
                  <c:v>33909</c:v>
                </c:pt>
                <c:pt idx="431">
                  <c:v>33939</c:v>
                </c:pt>
                <c:pt idx="432">
                  <c:v>33970</c:v>
                </c:pt>
                <c:pt idx="433">
                  <c:v>34001</c:v>
                </c:pt>
                <c:pt idx="434">
                  <c:v>34029</c:v>
                </c:pt>
                <c:pt idx="435">
                  <c:v>34060</c:v>
                </c:pt>
                <c:pt idx="436">
                  <c:v>34090</c:v>
                </c:pt>
                <c:pt idx="437">
                  <c:v>34121</c:v>
                </c:pt>
                <c:pt idx="438">
                  <c:v>34151</c:v>
                </c:pt>
                <c:pt idx="439">
                  <c:v>34182</c:v>
                </c:pt>
                <c:pt idx="440">
                  <c:v>34213</c:v>
                </c:pt>
                <c:pt idx="441">
                  <c:v>34243</c:v>
                </c:pt>
                <c:pt idx="442">
                  <c:v>34274</c:v>
                </c:pt>
                <c:pt idx="443">
                  <c:v>34304</c:v>
                </c:pt>
                <c:pt idx="444">
                  <c:v>34335</c:v>
                </c:pt>
                <c:pt idx="445">
                  <c:v>34366</c:v>
                </c:pt>
                <c:pt idx="446">
                  <c:v>34394</c:v>
                </c:pt>
                <c:pt idx="447">
                  <c:v>34425</c:v>
                </c:pt>
                <c:pt idx="448">
                  <c:v>34455</c:v>
                </c:pt>
                <c:pt idx="449">
                  <c:v>34486</c:v>
                </c:pt>
                <c:pt idx="450">
                  <c:v>34516</c:v>
                </c:pt>
                <c:pt idx="451">
                  <c:v>34547</c:v>
                </c:pt>
                <c:pt idx="452">
                  <c:v>34578</c:v>
                </c:pt>
                <c:pt idx="453">
                  <c:v>34608</c:v>
                </c:pt>
                <c:pt idx="454">
                  <c:v>34639</c:v>
                </c:pt>
                <c:pt idx="455">
                  <c:v>34669</c:v>
                </c:pt>
                <c:pt idx="456">
                  <c:v>34700</c:v>
                </c:pt>
                <c:pt idx="457">
                  <c:v>34731</c:v>
                </c:pt>
                <c:pt idx="458">
                  <c:v>34759</c:v>
                </c:pt>
                <c:pt idx="459">
                  <c:v>34790</c:v>
                </c:pt>
                <c:pt idx="460">
                  <c:v>34820</c:v>
                </c:pt>
                <c:pt idx="461">
                  <c:v>34851</c:v>
                </c:pt>
                <c:pt idx="462">
                  <c:v>34881</c:v>
                </c:pt>
                <c:pt idx="463">
                  <c:v>34912</c:v>
                </c:pt>
                <c:pt idx="464">
                  <c:v>34943</c:v>
                </c:pt>
                <c:pt idx="465">
                  <c:v>34973</c:v>
                </c:pt>
                <c:pt idx="466">
                  <c:v>35004</c:v>
                </c:pt>
                <c:pt idx="467">
                  <c:v>35034</c:v>
                </c:pt>
                <c:pt idx="468">
                  <c:v>35065</c:v>
                </c:pt>
                <c:pt idx="469">
                  <c:v>35096</c:v>
                </c:pt>
                <c:pt idx="470">
                  <c:v>35125</c:v>
                </c:pt>
                <c:pt idx="471">
                  <c:v>35156</c:v>
                </c:pt>
                <c:pt idx="472">
                  <c:v>35186</c:v>
                </c:pt>
                <c:pt idx="473">
                  <c:v>35217</c:v>
                </c:pt>
                <c:pt idx="474">
                  <c:v>35247</c:v>
                </c:pt>
                <c:pt idx="475">
                  <c:v>35278</c:v>
                </c:pt>
                <c:pt idx="476">
                  <c:v>35309</c:v>
                </c:pt>
                <c:pt idx="477">
                  <c:v>35339</c:v>
                </c:pt>
                <c:pt idx="478">
                  <c:v>35370</c:v>
                </c:pt>
                <c:pt idx="479">
                  <c:v>35400</c:v>
                </c:pt>
                <c:pt idx="480">
                  <c:v>35431</c:v>
                </c:pt>
                <c:pt idx="481">
                  <c:v>35462</c:v>
                </c:pt>
                <c:pt idx="482">
                  <c:v>35490</c:v>
                </c:pt>
                <c:pt idx="483">
                  <c:v>35521</c:v>
                </c:pt>
                <c:pt idx="484">
                  <c:v>35551</c:v>
                </c:pt>
                <c:pt idx="485">
                  <c:v>35582</c:v>
                </c:pt>
                <c:pt idx="486">
                  <c:v>35612</c:v>
                </c:pt>
                <c:pt idx="487">
                  <c:v>35643</c:v>
                </c:pt>
                <c:pt idx="488">
                  <c:v>35674</c:v>
                </c:pt>
                <c:pt idx="489">
                  <c:v>35704</c:v>
                </c:pt>
                <c:pt idx="490">
                  <c:v>35735</c:v>
                </c:pt>
                <c:pt idx="491">
                  <c:v>35765</c:v>
                </c:pt>
                <c:pt idx="492">
                  <c:v>35796</c:v>
                </c:pt>
                <c:pt idx="493">
                  <c:v>35827</c:v>
                </c:pt>
                <c:pt idx="494">
                  <c:v>35855</c:v>
                </c:pt>
                <c:pt idx="495">
                  <c:v>35886</c:v>
                </c:pt>
                <c:pt idx="496">
                  <c:v>35916</c:v>
                </c:pt>
                <c:pt idx="497">
                  <c:v>35947</c:v>
                </c:pt>
                <c:pt idx="498">
                  <c:v>35977</c:v>
                </c:pt>
                <c:pt idx="499">
                  <c:v>36008</c:v>
                </c:pt>
                <c:pt idx="500">
                  <c:v>36039</c:v>
                </c:pt>
                <c:pt idx="501">
                  <c:v>36069</c:v>
                </c:pt>
                <c:pt idx="502">
                  <c:v>36100</c:v>
                </c:pt>
                <c:pt idx="503">
                  <c:v>36130</c:v>
                </c:pt>
                <c:pt idx="504">
                  <c:v>36161</c:v>
                </c:pt>
                <c:pt idx="505">
                  <c:v>36192</c:v>
                </c:pt>
                <c:pt idx="506">
                  <c:v>36220</c:v>
                </c:pt>
                <c:pt idx="507">
                  <c:v>36251</c:v>
                </c:pt>
                <c:pt idx="508">
                  <c:v>36281</c:v>
                </c:pt>
                <c:pt idx="509">
                  <c:v>36312</c:v>
                </c:pt>
                <c:pt idx="510">
                  <c:v>36342</c:v>
                </c:pt>
                <c:pt idx="511">
                  <c:v>36373</c:v>
                </c:pt>
                <c:pt idx="512">
                  <c:v>36404</c:v>
                </c:pt>
                <c:pt idx="513">
                  <c:v>36434</c:v>
                </c:pt>
                <c:pt idx="514">
                  <c:v>36465</c:v>
                </c:pt>
                <c:pt idx="515">
                  <c:v>36495</c:v>
                </c:pt>
                <c:pt idx="516">
                  <c:v>36526</c:v>
                </c:pt>
                <c:pt idx="517">
                  <c:v>36557</c:v>
                </c:pt>
                <c:pt idx="518">
                  <c:v>36586</c:v>
                </c:pt>
                <c:pt idx="519">
                  <c:v>36617</c:v>
                </c:pt>
                <c:pt idx="520">
                  <c:v>36647</c:v>
                </c:pt>
                <c:pt idx="521">
                  <c:v>36678</c:v>
                </c:pt>
                <c:pt idx="522">
                  <c:v>36708</c:v>
                </c:pt>
                <c:pt idx="523">
                  <c:v>36739</c:v>
                </c:pt>
                <c:pt idx="524">
                  <c:v>36770</c:v>
                </c:pt>
                <c:pt idx="525">
                  <c:v>36800</c:v>
                </c:pt>
                <c:pt idx="526">
                  <c:v>36831</c:v>
                </c:pt>
                <c:pt idx="527">
                  <c:v>36861</c:v>
                </c:pt>
                <c:pt idx="528">
                  <c:v>36892</c:v>
                </c:pt>
                <c:pt idx="529">
                  <c:v>36923</c:v>
                </c:pt>
                <c:pt idx="530">
                  <c:v>36951</c:v>
                </c:pt>
                <c:pt idx="531">
                  <c:v>36982</c:v>
                </c:pt>
                <c:pt idx="532">
                  <c:v>37012</c:v>
                </c:pt>
                <c:pt idx="533">
                  <c:v>37043</c:v>
                </c:pt>
                <c:pt idx="534">
                  <c:v>37073</c:v>
                </c:pt>
                <c:pt idx="535">
                  <c:v>37104</c:v>
                </c:pt>
                <c:pt idx="536">
                  <c:v>37135</c:v>
                </c:pt>
                <c:pt idx="537">
                  <c:v>37165</c:v>
                </c:pt>
                <c:pt idx="538">
                  <c:v>37196</c:v>
                </c:pt>
                <c:pt idx="539">
                  <c:v>37226</c:v>
                </c:pt>
                <c:pt idx="540">
                  <c:v>37257</c:v>
                </c:pt>
                <c:pt idx="541">
                  <c:v>37288</c:v>
                </c:pt>
                <c:pt idx="542">
                  <c:v>37316</c:v>
                </c:pt>
                <c:pt idx="543">
                  <c:v>37347</c:v>
                </c:pt>
                <c:pt idx="544">
                  <c:v>37377</c:v>
                </c:pt>
                <c:pt idx="545">
                  <c:v>37408</c:v>
                </c:pt>
                <c:pt idx="546">
                  <c:v>37438</c:v>
                </c:pt>
                <c:pt idx="547">
                  <c:v>37469</c:v>
                </c:pt>
                <c:pt idx="548">
                  <c:v>37500</c:v>
                </c:pt>
                <c:pt idx="549">
                  <c:v>37530</c:v>
                </c:pt>
                <c:pt idx="550">
                  <c:v>37561</c:v>
                </c:pt>
                <c:pt idx="551">
                  <c:v>37591</c:v>
                </c:pt>
                <c:pt idx="552">
                  <c:v>37622</c:v>
                </c:pt>
                <c:pt idx="553">
                  <c:v>37653</c:v>
                </c:pt>
                <c:pt idx="554">
                  <c:v>37681</c:v>
                </c:pt>
                <c:pt idx="555">
                  <c:v>37712</c:v>
                </c:pt>
                <c:pt idx="556">
                  <c:v>37742</c:v>
                </c:pt>
                <c:pt idx="557">
                  <c:v>37773</c:v>
                </c:pt>
                <c:pt idx="558">
                  <c:v>37803</c:v>
                </c:pt>
                <c:pt idx="559">
                  <c:v>37834</c:v>
                </c:pt>
                <c:pt idx="560">
                  <c:v>37865</c:v>
                </c:pt>
                <c:pt idx="561">
                  <c:v>37895</c:v>
                </c:pt>
                <c:pt idx="562">
                  <c:v>37926</c:v>
                </c:pt>
                <c:pt idx="563">
                  <c:v>37956</c:v>
                </c:pt>
                <c:pt idx="564">
                  <c:v>37987</c:v>
                </c:pt>
                <c:pt idx="565">
                  <c:v>38018</c:v>
                </c:pt>
                <c:pt idx="566">
                  <c:v>38047</c:v>
                </c:pt>
                <c:pt idx="567">
                  <c:v>38078</c:v>
                </c:pt>
                <c:pt idx="568">
                  <c:v>38108</c:v>
                </c:pt>
                <c:pt idx="569">
                  <c:v>38139</c:v>
                </c:pt>
                <c:pt idx="570">
                  <c:v>38169</c:v>
                </c:pt>
                <c:pt idx="571">
                  <c:v>38200</c:v>
                </c:pt>
                <c:pt idx="572">
                  <c:v>38231</c:v>
                </c:pt>
                <c:pt idx="573">
                  <c:v>38261</c:v>
                </c:pt>
                <c:pt idx="574">
                  <c:v>38292</c:v>
                </c:pt>
                <c:pt idx="575">
                  <c:v>38322</c:v>
                </c:pt>
                <c:pt idx="576">
                  <c:v>38353</c:v>
                </c:pt>
                <c:pt idx="577">
                  <c:v>38384</c:v>
                </c:pt>
                <c:pt idx="578">
                  <c:v>38412</c:v>
                </c:pt>
                <c:pt idx="579">
                  <c:v>38443</c:v>
                </c:pt>
                <c:pt idx="580">
                  <c:v>38473</c:v>
                </c:pt>
                <c:pt idx="581">
                  <c:v>38504</c:v>
                </c:pt>
                <c:pt idx="582">
                  <c:v>38534</c:v>
                </c:pt>
                <c:pt idx="583">
                  <c:v>38565</c:v>
                </c:pt>
                <c:pt idx="584">
                  <c:v>38596</c:v>
                </c:pt>
                <c:pt idx="585">
                  <c:v>38626</c:v>
                </c:pt>
                <c:pt idx="586">
                  <c:v>38657</c:v>
                </c:pt>
                <c:pt idx="587">
                  <c:v>38687</c:v>
                </c:pt>
                <c:pt idx="588">
                  <c:v>38718</c:v>
                </c:pt>
                <c:pt idx="589">
                  <c:v>38749</c:v>
                </c:pt>
                <c:pt idx="590">
                  <c:v>38777</c:v>
                </c:pt>
                <c:pt idx="591">
                  <c:v>38808</c:v>
                </c:pt>
                <c:pt idx="592">
                  <c:v>38838</c:v>
                </c:pt>
                <c:pt idx="593">
                  <c:v>38869</c:v>
                </c:pt>
                <c:pt idx="594">
                  <c:v>38899</c:v>
                </c:pt>
                <c:pt idx="595">
                  <c:v>38930</c:v>
                </c:pt>
                <c:pt idx="596">
                  <c:v>38961</c:v>
                </c:pt>
                <c:pt idx="597">
                  <c:v>38991</c:v>
                </c:pt>
                <c:pt idx="598">
                  <c:v>39022</c:v>
                </c:pt>
                <c:pt idx="599">
                  <c:v>39052</c:v>
                </c:pt>
                <c:pt idx="600">
                  <c:v>39083</c:v>
                </c:pt>
                <c:pt idx="601">
                  <c:v>39114</c:v>
                </c:pt>
                <c:pt idx="602">
                  <c:v>39142</c:v>
                </c:pt>
                <c:pt idx="603">
                  <c:v>39173</c:v>
                </c:pt>
                <c:pt idx="604">
                  <c:v>39203</c:v>
                </c:pt>
                <c:pt idx="605">
                  <c:v>39234</c:v>
                </c:pt>
                <c:pt idx="606">
                  <c:v>39264</c:v>
                </c:pt>
                <c:pt idx="607">
                  <c:v>39295</c:v>
                </c:pt>
                <c:pt idx="608">
                  <c:v>39326</c:v>
                </c:pt>
                <c:pt idx="609">
                  <c:v>39356</c:v>
                </c:pt>
                <c:pt idx="610">
                  <c:v>39387</c:v>
                </c:pt>
                <c:pt idx="611">
                  <c:v>39417</c:v>
                </c:pt>
                <c:pt idx="612">
                  <c:v>39448</c:v>
                </c:pt>
                <c:pt idx="613">
                  <c:v>39479</c:v>
                </c:pt>
                <c:pt idx="614">
                  <c:v>39508</c:v>
                </c:pt>
                <c:pt idx="615">
                  <c:v>39539</c:v>
                </c:pt>
                <c:pt idx="616">
                  <c:v>39569</c:v>
                </c:pt>
                <c:pt idx="617">
                  <c:v>39600</c:v>
                </c:pt>
                <c:pt idx="618">
                  <c:v>39630</c:v>
                </c:pt>
                <c:pt idx="619">
                  <c:v>39661</c:v>
                </c:pt>
                <c:pt idx="620">
                  <c:v>39692</c:v>
                </c:pt>
                <c:pt idx="621">
                  <c:v>39722</c:v>
                </c:pt>
                <c:pt idx="622">
                  <c:v>39753</c:v>
                </c:pt>
                <c:pt idx="623">
                  <c:v>39783</c:v>
                </c:pt>
                <c:pt idx="624">
                  <c:v>39814</c:v>
                </c:pt>
                <c:pt idx="625">
                  <c:v>39845</c:v>
                </c:pt>
                <c:pt idx="626">
                  <c:v>39873</c:v>
                </c:pt>
                <c:pt idx="627">
                  <c:v>39904</c:v>
                </c:pt>
                <c:pt idx="628">
                  <c:v>39934</c:v>
                </c:pt>
                <c:pt idx="629">
                  <c:v>39965</c:v>
                </c:pt>
                <c:pt idx="630">
                  <c:v>39995</c:v>
                </c:pt>
                <c:pt idx="631">
                  <c:v>40026</c:v>
                </c:pt>
                <c:pt idx="632">
                  <c:v>40057</c:v>
                </c:pt>
                <c:pt idx="633">
                  <c:v>40087</c:v>
                </c:pt>
                <c:pt idx="634">
                  <c:v>40118</c:v>
                </c:pt>
                <c:pt idx="635">
                  <c:v>40148</c:v>
                </c:pt>
                <c:pt idx="636">
                  <c:v>40179</c:v>
                </c:pt>
                <c:pt idx="637">
                  <c:v>40210</c:v>
                </c:pt>
                <c:pt idx="638">
                  <c:v>40238</c:v>
                </c:pt>
                <c:pt idx="639">
                  <c:v>40269</c:v>
                </c:pt>
                <c:pt idx="640">
                  <c:v>40299</c:v>
                </c:pt>
                <c:pt idx="641">
                  <c:v>40330</c:v>
                </c:pt>
                <c:pt idx="642">
                  <c:v>40360</c:v>
                </c:pt>
                <c:pt idx="643">
                  <c:v>40391</c:v>
                </c:pt>
                <c:pt idx="644">
                  <c:v>40422</c:v>
                </c:pt>
                <c:pt idx="645">
                  <c:v>40452</c:v>
                </c:pt>
                <c:pt idx="646">
                  <c:v>40483</c:v>
                </c:pt>
                <c:pt idx="647">
                  <c:v>40513</c:v>
                </c:pt>
                <c:pt idx="648">
                  <c:v>40544</c:v>
                </c:pt>
                <c:pt idx="649">
                  <c:v>40575</c:v>
                </c:pt>
                <c:pt idx="650">
                  <c:v>40603</c:v>
                </c:pt>
                <c:pt idx="651">
                  <c:v>40634</c:v>
                </c:pt>
                <c:pt idx="652">
                  <c:v>40664</c:v>
                </c:pt>
                <c:pt idx="653">
                  <c:v>40695</c:v>
                </c:pt>
                <c:pt idx="654">
                  <c:v>40725</c:v>
                </c:pt>
                <c:pt idx="655">
                  <c:v>40756</c:v>
                </c:pt>
                <c:pt idx="656">
                  <c:v>40787</c:v>
                </c:pt>
                <c:pt idx="657">
                  <c:v>40817</c:v>
                </c:pt>
                <c:pt idx="658">
                  <c:v>40848</c:v>
                </c:pt>
                <c:pt idx="659">
                  <c:v>40878</c:v>
                </c:pt>
                <c:pt idx="660">
                  <c:v>40909</c:v>
                </c:pt>
                <c:pt idx="661">
                  <c:v>40940</c:v>
                </c:pt>
                <c:pt idx="662">
                  <c:v>40969</c:v>
                </c:pt>
                <c:pt idx="663">
                  <c:v>41000</c:v>
                </c:pt>
                <c:pt idx="664">
                  <c:v>41030</c:v>
                </c:pt>
                <c:pt idx="665">
                  <c:v>41061</c:v>
                </c:pt>
                <c:pt idx="666">
                  <c:v>41091</c:v>
                </c:pt>
                <c:pt idx="667">
                  <c:v>41122</c:v>
                </c:pt>
                <c:pt idx="668">
                  <c:v>41153</c:v>
                </c:pt>
                <c:pt idx="669">
                  <c:v>41183</c:v>
                </c:pt>
                <c:pt idx="670">
                  <c:v>41214</c:v>
                </c:pt>
                <c:pt idx="671">
                  <c:v>41244</c:v>
                </c:pt>
                <c:pt idx="672">
                  <c:v>41275</c:v>
                </c:pt>
                <c:pt idx="673">
                  <c:v>41306</c:v>
                </c:pt>
                <c:pt idx="674">
                  <c:v>41334</c:v>
                </c:pt>
                <c:pt idx="675">
                  <c:v>41365</c:v>
                </c:pt>
                <c:pt idx="676">
                  <c:v>41395</c:v>
                </c:pt>
                <c:pt idx="677">
                  <c:v>41426</c:v>
                </c:pt>
                <c:pt idx="678">
                  <c:v>41456</c:v>
                </c:pt>
                <c:pt idx="679">
                  <c:v>41487</c:v>
                </c:pt>
                <c:pt idx="680">
                  <c:v>41518</c:v>
                </c:pt>
                <c:pt idx="681">
                  <c:v>41548</c:v>
                </c:pt>
                <c:pt idx="682">
                  <c:v>41579</c:v>
                </c:pt>
                <c:pt idx="683">
                  <c:v>41609</c:v>
                </c:pt>
                <c:pt idx="684">
                  <c:v>41640</c:v>
                </c:pt>
                <c:pt idx="685">
                  <c:v>41671</c:v>
                </c:pt>
                <c:pt idx="686">
                  <c:v>41699</c:v>
                </c:pt>
                <c:pt idx="687">
                  <c:v>41730</c:v>
                </c:pt>
                <c:pt idx="688">
                  <c:v>41760</c:v>
                </c:pt>
                <c:pt idx="689">
                  <c:v>41791</c:v>
                </c:pt>
                <c:pt idx="690">
                  <c:v>41821</c:v>
                </c:pt>
                <c:pt idx="691">
                  <c:v>41852</c:v>
                </c:pt>
                <c:pt idx="692">
                  <c:v>41883</c:v>
                </c:pt>
                <c:pt idx="693">
                  <c:v>41913</c:v>
                </c:pt>
                <c:pt idx="694">
                  <c:v>41944</c:v>
                </c:pt>
                <c:pt idx="695">
                  <c:v>41974</c:v>
                </c:pt>
                <c:pt idx="696">
                  <c:v>42005</c:v>
                </c:pt>
                <c:pt idx="697">
                  <c:v>42036</c:v>
                </c:pt>
                <c:pt idx="698">
                  <c:v>42064</c:v>
                </c:pt>
                <c:pt idx="699">
                  <c:v>42095</c:v>
                </c:pt>
                <c:pt idx="700">
                  <c:v>42125</c:v>
                </c:pt>
                <c:pt idx="701">
                  <c:v>42156</c:v>
                </c:pt>
                <c:pt idx="702">
                  <c:v>42186</c:v>
                </c:pt>
                <c:pt idx="703">
                  <c:v>42217</c:v>
                </c:pt>
                <c:pt idx="704">
                  <c:v>42248</c:v>
                </c:pt>
                <c:pt idx="705">
                  <c:v>42278</c:v>
                </c:pt>
                <c:pt idx="706">
                  <c:v>42309</c:v>
                </c:pt>
                <c:pt idx="707">
                  <c:v>42339</c:v>
                </c:pt>
                <c:pt idx="708">
                  <c:v>42370</c:v>
                </c:pt>
                <c:pt idx="709">
                  <c:v>42401</c:v>
                </c:pt>
                <c:pt idx="710">
                  <c:v>42430</c:v>
                </c:pt>
                <c:pt idx="711">
                  <c:v>42461</c:v>
                </c:pt>
                <c:pt idx="712">
                  <c:v>42491</c:v>
                </c:pt>
                <c:pt idx="713">
                  <c:v>42522</c:v>
                </c:pt>
                <c:pt idx="714">
                  <c:v>42552</c:v>
                </c:pt>
                <c:pt idx="715">
                  <c:v>42583</c:v>
                </c:pt>
                <c:pt idx="716">
                  <c:v>42614</c:v>
                </c:pt>
                <c:pt idx="717">
                  <c:v>42644</c:v>
                </c:pt>
                <c:pt idx="718">
                  <c:v>42675</c:v>
                </c:pt>
                <c:pt idx="719">
                  <c:v>42705</c:v>
                </c:pt>
                <c:pt idx="720">
                  <c:v>42736</c:v>
                </c:pt>
                <c:pt idx="721">
                  <c:v>42767</c:v>
                </c:pt>
                <c:pt idx="722">
                  <c:v>42795</c:v>
                </c:pt>
                <c:pt idx="723">
                  <c:v>42826</c:v>
                </c:pt>
                <c:pt idx="724">
                  <c:v>42856</c:v>
                </c:pt>
                <c:pt idx="725">
                  <c:v>42887</c:v>
                </c:pt>
                <c:pt idx="726">
                  <c:v>42917</c:v>
                </c:pt>
                <c:pt idx="727">
                  <c:v>42948</c:v>
                </c:pt>
                <c:pt idx="728">
                  <c:v>42979</c:v>
                </c:pt>
                <c:pt idx="729">
                  <c:v>43009</c:v>
                </c:pt>
                <c:pt idx="730">
                  <c:v>43040</c:v>
                </c:pt>
                <c:pt idx="731">
                  <c:v>43070</c:v>
                </c:pt>
                <c:pt idx="732">
                  <c:v>43101</c:v>
                </c:pt>
                <c:pt idx="733">
                  <c:v>43132</c:v>
                </c:pt>
                <c:pt idx="734">
                  <c:v>43160</c:v>
                </c:pt>
                <c:pt idx="735">
                  <c:v>43191</c:v>
                </c:pt>
                <c:pt idx="736">
                  <c:v>43221</c:v>
                </c:pt>
                <c:pt idx="737">
                  <c:v>43252</c:v>
                </c:pt>
                <c:pt idx="738">
                  <c:v>43282</c:v>
                </c:pt>
                <c:pt idx="739">
                  <c:v>43313</c:v>
                </c:pt>
                <c:pt idx="740">
                  <c:v>43344</c:v>
                </c:pt>
                <c:pt idx="741">
                  <c:v>43374</c:v>
                </c:pt>
                <c:pt idx="742">
                  <c:v>43405</c:v>
                </c:pt>
                <c:pt idx="743">
                  <c:v>43435</c:v>
                </c:pt>
                <c:pt idx="744">
                  <c:v>43466</c:v>
                </c:pt>
                <c:pt idx="745">
                  <c:v>43497</c:v>
                </c:pt>
                <c:pt idx="746">
                  <c:v>43525</c:v>
                </c:pt>
                <c:pt idx="747">
                  <c:v>43556</c:v>
                </c:pt>
                <c:pt idx="748">
                  <c:v>43586</c:v>
                </c:pt>
                <c:pt idx="749">
                  <c:v>43617</c:v>
                </c:pt>
                <c:pt idx="750">
                  <c:v>43647</c:v>
                </c:pt>
                <c:pt idx="751">
                  <c:v>43678</c:v>
                </c:pt>
                <c:pt idx="752">
                  <c:v>43709</c:v>
                </c:pt>
                <c:pt idx="753">
                  <c:v>43739</c:v>
                </c:pt>
                <c:pt idx="754">
                  <c:v>43770</c:v>
                </c:pt>
                <c:pt idx="755">
                  <c:v>43800</c:v>
                </c:pt>
                <c:pt idx="756">
                  <c:v>43831</c:v>
                </c:pt>
                <c:pt idx="757">
                  <c:v>43862</c:v>
                </c:pt>
                <c:pt idx="758">
                  <c:v>43891</c:v>
                </c:pt>
                <c:pt idx="759">
                  <c:v>43922</c:v>
                </c:pt>
                <c:pt idx="760">
                  <c:v>43952</c:v>
                </c:pt>
                <c:pt idx="761">
                  <c:v>43983</c:v>
                </c:pt>
                <c:pt idx="762">
                  <c:v>44013</c:v>
                </c:pt>
                <c:pt idx="763">
                  <c:v>44044</c:v>
                </c:pt>
                <c:pt idx="764">
                  <c:v>44075</c:v>
                </c:pt>
                <c:pt idx="765">
                  <c:v>44105</c:v>
                </c:pt>
                <c:pt idx="766">
                  <c:v>44136</c:v>
                </c:pt>
                <c:pt idx="767">
                  <c:v>44166</c:v>
                </c:pt>
                <c:pt idx="768">
                  <c:v>44197</c:v>
                </c:pt>
                <c:pt idx="769">
                  <c:v>44228</c:v>
                </c:pt>
                <c:pt idx="770">
                  <c:v>44256</c:v>
                </c:pt>
                <c:pt idx="771">
                  <c:v>44287</c:v>
                </c:pt>
                <c:pt idx="772">
                  <c:v>44317</c:v>
                </c:pt>
                <c:pt idx="773">
                  <c:v>44348</c:v>
                </c:pt>
                <c:pt idx="774">
                  <c:v>44378</c:v>
                </c:pt>
                <c:pt idx="775">
                  <c:v>44409</c:v>
                </c:pt>
                <c:pt idx="776">
                  <c:v>44440</c:v>
                </c:pt>
                <c:pt idx="777">
                  <c:v>44470</c:v>
                </c:pt>
                <c:pt idx="778">
                  <c:v>44501</c:v>
                </c:pt>
                <c:pt idx="779">
                  <c:v>44531</c:v>
                </c:pt>
                <c:pt idx="780">
                  <c:v>44562</c:v>
                </c:pt>
                <c:pt idx="781">
                  <c:v>44593</c:v>
                </c:pt>
                <c:pt idx="782">
                  <c:v>44621</c:v>
                </c:pt>
                <c:pt idx="783">
                  <c:v>44652</c:v>
                </c:pt>
                <c:pt idx="784">
                  <c:v>44682</c:v>
                </c:pt>
                <c:pt idx="785">
                  <c:v>44713</c:v>
                </c:pt>
                <c:pt idx="786">
                  <c:v>44743</c:v>
                </c:pt>
                <c:pt idx="787">
                  <c:v>44774</c:v>
                </c:pt>
                <c:pt idx="788">
                  <c:v>44805</c:v>
                </c:pt>
                <c:pt idx="789">
                  <c:v>44835</c:v>
                </c:pt>
                <c:pt idx="790">
                  <c:v>44866</c:v>
                </c:pt>
                <c:pt idx="791">
                  <c:v>44896</c:v>
                </c:pt>
                <c:pt idx="792">
                  <c:v>44927</c:v>
                </c:pt>
                <c:pt idx="793">
                  <c:v>44958</c:v>
                </c:pt>
                <c:pt idx="794">
                  <c:v>44986</c:v>
                </c:pt>
                <c:pt idx="795">
                  <c:v>45017</c:v>
                </c:pt>
                <c:pt idx="796">
                  <c:v>45047</c:v>
                </c:pt>
                <c:pt idx="797">
                  <c:v>45078</c:v>
                </c:pt>
                <c:pt idx="798">
                  <c:v>45108</c:v>
                </c:pt>
                <c:pt idx="799">
                  <c:v>45139</c:v>
                </c:pt>
                <c:pt idx="800">
                  <c:v>45170</c:v>
                </c:pt>
                <c:pt idx="801">
                  <c:v>45200</c:v>
                </c:pt>
                <c:pt idx="802">
                  <c:v>45231</c:v>
                </c:pt>
                <c:pt idx="803">
                  <c:v>45261</c:v>
                </c:pt>
                <c:pt idx="804">
                  <c:v>45292</c:v>
                </c:pt>
                <c:pt idx="805">
                  <c:v>45323</c:v>
                </c:pt>
                <c:pt idx="806">
                  <c:v>45352</c:v>
                </c:pt>
                <c:pt idx="807">
                  <c:v>45383</c:v>
                </c:pt>
                <c:pt idx="808">
                  <c:v>45413</c:v>
                </c:pt>
                <c:pt idx="809">
                  <c:v>45444</c:v>
                </c:pt>
                <c:pt idx="810">
                  <c:v>45474</c:v>
                </c:pt>
              </c:numCache>
            </c:numRef>
          </c:cat>
          <c:val>
            <c:numRef>
              <c:f>ISMvsSP500!$C$2:$C$812</c:f>
              <c:numCache>
                <c:formatCode>General</c:formatCode>
                <c:ptCount val="811"/>
                <c:pt idx="12" formatCode="0.00%">
                  <c:v>-6.7531304393307234E-2</c:v>
                </c:pt>
                <c:pt idx="13" formatCode="0.00%">
                  <c:v>-5.5940779285287956E-2</c:v>
                </c:pt>
                <c:pt idx="14" formatCode="0.00%">
                  <c:v>-4.5567965414464617E-2</c:v>
                </c:pt>
                <c:pt idx="15" formatCode="0.00%">
                  <c:v>-5.0284278518396119E-2</c:v>
                </c:pt>
                <c:pt idx="16" formatCode="0.00%">
                  <c:v>-7.0419565675732598E-2</c:v>
                </c:pt>
                <c:pt idx="17" formatCode="0.00%">
                  <c:v>-4.4965105445748499E-2</c:v>
                </c:pt>
                <c:pt idx="18" formatCode="0.00%">
                  <c:v>-1.5028198705906881E-2</c:v>
                </c:pt>
                <c:pt idx="19" formatCode="0.00%">
                  <c:v>5.5948671916216774E-2</c:v>
                </c:pt>
                <c:pt idx="20" formatCode="0.00%">
                  <c:v>0.18010380387099501</c:v>
                </c:pt>
                <c:pt idx="21" formatCode="0.00%">
                  <c:v>0.25012179127808598</c:v>
                </c:pt>
                <c:pt idx="22" formatCode="0.00%">
                  <c:v>0.25790984520829685</c:v>
                </c:pt>
                <c:pt idx="23" formatCode="0.00%">
                  <c:v>0.38059505473393096</c:v>
                </c:pt>
                <c:pt idx="24" formatCode="0.00%">
                  <c:v>0.32973620312383201</c:v>
                </c:pt>
                <c:pt idx="25" formatCode="0.00%">
                  <c:v>0.35675808031341805</c:v>
                </c:pt>
                <c:pt idx="26" formatCode="0.00%">
                  <c:v>0.31686464688193094</c:v>
                </c:pt>
                <c:pt idx="27" formatCode="0.00%">
                  <c:v>0.3257366787692606</c:v>
                </c:pt>
                <c:pt idx="28" formatCode="0.00%">
                  <c:v>0.33091403946473119</c:v>
                </c:pt>
                <c:pt idx="29" formatCode="0.00%">
                  <c:v>0.29244028326966043</c:v>
                </c:pt>
                <c:pt idx="30" formatCode="0.00%">
                  <c:v>0.28226317614458951</c:v>
                </c:pt>
                <c:pt idx="31" formatCode="0.00%">
                  <c:v>0.24816749738219901</c:v>
                </c:pt>
                <c:pt idx="32" formatCode="0.00%">
                  <c:v>0.1362365134591188</c:v>
                </c:pt>
                <c:pt idx="33" formatCode="0.00%">
                  <c:v>0.12059220258748482</c:v>
                </c:pt>
                <c:pt idx="34" formatCode="0.00%">
                  <c:v>0.11051827362804878</c:v>
                </c:pt>
                <c:pt idx="35" formatCode="0.00%">
                  <c:v>8.4767253844724832E-2</c:v>
                </c:pt>
                <c:pt idx="36" formatCode="0.00%">
                  <c:v>2.8854823645538819E-3</c:v>
                </c:pt>
                <c:pt idx="37" formatCode="0.00%">
                  <c:v>1.2813553510196751E-2</c:v>
                </c:pt>
                <c:pt idx="38" formatCode="0.00%">
                  <c:v>-1.8037337987686364E-3</c:v>
                </c:pt>
                <c:pt idx="39" formatCode="0.00%">
                  <c:v>-5.5912502170515799E-2</c:v>
                </c:pt>
                <c:pt idx="40" formatCode="0.00%">
                  <c:v>-4.8568473074301233E-2</c:v>
                </c:pt>
                <c:pt idx="41" formatCode="0.00%">
                  <c:v>-2.6509371874305354E-2</c:v>
                </c:pt>
                <c:pt idx="42" formatCode="0.00%">
                  <c:v>-8.2630972818739767E-2</c:v>
                </c:pt>
                <c:pt idx="43" formatCode="0.00%">
                  <c:v>-4.4295286721318328E-2</c:v>
                </c:pt>
                <c:pt idx="44" formatCode="0.00%">
                  <c:v>-5.9071746500145017E-2</c:v>
                </c:pt>
                <c:pt idx="45" formatCode="0.00%">
                  <c:v>-7.1801130041724615E-2</c:v>
                </c:pt>
                <c:pt idx="46" formatCode="0.00%">
                  <c:v>-4.7014379667370987E-2</c:v>
                </c:pt>
                <c:pt idx="47" formatCode="0.00%">
                  <c:v>-2.9721122553366675E-2</c:v>
                </c:pt>
                <c:pt idx="48" formatCode="0.00%">
                  <c:v>0.11095122979767624</c:v>
                </c:pt>
                <c:pt idx="49" formatCode="0.00%">
                  <c:v>0.13043478493290772</c:v>
                </c:pt>
                <c:pt idx="50" formatCode="0.00%">
                  <c:v>0.17564145283700738</c:v>
                </c:pt>
                <c:pt idx="51" formatCode="0.00%">
                  <c:v>0.20121389003520118</c:v>
                </c:pt>
                <c:pt idx="52" formatCode="0.00%">
                  <c:v>0.19219050001108706</c:v>
                </c:pt>
                <c:pt idx="53" formatCode="0.00%">
                  <c:v>0.13562897525049111</c:v>
                </c:pt>
                <c:pt idx="54" formatCode="0.00%">
                  <c:v>0.20266626563380519</c:v>
                </c:pt>
                <c:pt idx="55" formatCode="0.00%">
                  <c:v>0.19504917828386881</c:v>
                </c:pt>
                <c:pt idx="56" formatCode="0.00%">
                  <c:v>0.24682367339312394</c:v>
                </c:pt>
                <c:pt idx="57" formatCode="0.00%">
                  <c:v>0.28525949213821855</c:v>
                </c:pt>
                <c:pt idx="58" formatCode="0.00%">
                  <c:v>0.28411953035434756</c:v>
                </c:pt>
                <c:pt idx="59" formatCode="0.00%">
                  <c:v>0.23128552346781084</c:v>
                </c:pt>
                <c:pt idx="60" formatCode="0.00%">
                  <c:v>0.11427641816569145</c:v>
                </c:pt>
                <c:pt idx="61" formatCode="0.00%">
                  <c:v>0.10277427652544557</c:v>
                </c:pt>
                <c:pt idx="62" formatCode="0.00%">
                  <c:v>6.9013297541140606E-2</c:v>
                </c:pt>
                <c:pt idx="63" formatCode="0.00%">
                  <c:v>-1.0718113940225704E-3</c:v>
                </c:pt>
                <c:pt idx="64" formatCode="0.00%">
                  <c:v>-0.10411654459484798</c:v>
                </c:pt>
                <c:pt idx="65" formatCode="0.00%">
                  <c:v>-0.15300122452043974</c:v>
                </c:pt>
                <c:pt idx="66" formatCode="0.00%">
                  <c:v>-0.12777114656167932</c:v>
                </c:pt>
                <c:pt idx="67" formatCode="0.00%">
                  <c:v>-0.13148231232554719</c:v>
                </c:pt>
                <c:pt idx="68" formatCode="0.00%">
                  <c:v>-0.15675112437804017</c:v>
                </c:pt>
                <c:pt idx="69" formatCode="0.00%">
                  <c:v>-0.17633346649664228</c:v>
                </c:pt>
                <c:pt idx="70" formatCode="0.00%">
                  <c:v>-0.12703311833987652</c:v>
                </c:pt>
                <c:pt idx="71" formatCode="0.00%">
                  <c:v>-0.11809929623622806</c:v>
                </c:pt>
                <c:pt idx="72" formatCode="0.00%">
                  <c:v>-3.8349784331771386E-2</c:v>
                </c:pt>
                <c:pt idx="73" formatCode="0.00%">
                  <c:v>-8.1046284749089148E-2</c:v>
                </c:pt>
                <c:pt idx="74" formatCode="0.00%">
                  <c:v>-4.2846914039673112E-2</c:v>
                </c:pt>
                <c:pt idx="75" formatCode="0.00%">
                  <c:v>6.9895848249412973E-2</c:v>
                </c:pt>
                <c:pt idx="76" formatCode="0.00%">
                  <c:v>0.18732184827566911</c:v>
                </c:pt>
                <c:pt idx="77" formatCode="0.00%">
                  <c:v>0.26703201826484002</c:v>
                </c:pt>
                <c:pt idx="78" formatCode="0.00%">
                  <c:v>0.18718868280954837</c:v>
                </c:pt>
                <c:pt idx="79" formatCode="0.00%">
                  <c:v>0.22631937121649814</c:v>
                </c:pt>
                <c:pt idx="80" formatCode="0.00%">
                  <c:v>0.2742135596232449</c:v>
                </c:pt>
                <c:pt idx="81" formatCode="0.00%">
                  <c:v>0.30944801840056613</c:v>
                </c:pt>
                <c:pt idx="82" formatCode="0.00%">
                  <c:v>0.17619668089292251</c:v>
                </c:pt>
                <c:pt idx="83" formatCode="0.00%">
                  <c:v>0.18890648776248775</c:v>
                </c:pt>
                <c:pt idx="84" formatCode="0.00%">
                  <c:v>0.16374629140844243</c:v>
                </c:pt>
                <c:pt idx="85" formatCode="0.00%">
                  <c:v>0.21014157395953381</c:v>
                </c:pt>
                <c:pt idx="86" formatCode="0.00%">
                  <c:v>0.18642035451404548</c:v>
                </c:pt>
                <c:pt idx="87" formatCode="0.00%">
                  <c:v>0.13839535221796462</c:v>
                </c:pt>
                <c:pt idx="88" formatCode="0.00%">
                  <c:v>0.13516948579790311</c:v>
                </c:pt>
                <c:pt idx="89" formatCode="0.00%">
                  <c:v>0.17759836337328694</c:v>
                </c:pt>
                <c:pt idx="90" formatCode="0.00%">
                  <c:v>0.20324032416781401</c:v>
                </c:pt>
                <c:pt idx="91" formatCode="0.00%">
                  <c:v>0.12868968275862058</c:v>
                </c:pt>
                <c:pt idx="92" formatCode="0.00%">
                  <c:v>0.17405862652964976</c:v>
                </c:pt>
                <c:pt idx="93" formatCode="0.00%">
                  <c:v>0.14660179309277677</c:v>
                </c:pt>
                <c:pt idx="94" formatCode="0.00%">
                  <c:v>0.15280615241815587</c:v>
                </c:pt>
                <c:pt idx="95" formatCode="0.00%">
                  <c:v>0.12969879217670455</c:v>
                </c:pt>
                <c:pt idx="96" formatCode="0.00%">
                  <c:v>0.1365523995774609</c:v>
                </c:pt>
                <c:pt idx="97" formatCode="0.00%">
                  <c:v>0.12377887697510759</c:v>
                </c:pt>
                <c:pt idx="98" formatCode="0.00%">
                  <c:v>9.0909100117405828E-2</c:v>
                </c:pt>
                <c:pt idx="99" formatCode="0.00%">
                  <c:v>0.12144477877478965</c:v>
                </c:pt>
                <c:pt idx="100" formatCode="0.00%">
                  <c:v>0.10016168594643471</c:v>
                </c:pt>
                <c:pt idx="101" formatCode="0.00%">
                  <c:v>2.9746614524504444E-2</c:v>
                </c:pt>
                <c:pt idx="102" formatCode="0.00%">
                  <c:v>2.488578985333012E-2</c:v>
                </c:pt>
                <c:pt idx="103" formatCode="0.00%">
                  <c:v>6.5257190144025756E-2</c:v>
                </c:pt>
                <c:pt idx="104" formatCode="0.00%">
                  <c:v>6.8662378237110744E-2</c:v>
                </c:pt>
                <c:pt idx="105" formatCode="0.00%">
                  <c:v>8.9087873095829995E-2</c:v>
                </c:pt>
                <c:pt idx="106" formatCode="0.00%">
                  <c:v>8.5169428693897764E-2</c:v>
                </c:pt>
                <c:pt idx="107" formatCode="0.00%">
                  <c:v>9.0619469026548716E-2</c:v>
                </c:pt>
                <c:pt idx="108" formatCode="0.00%">
                  <c:v>6.0758327107316878E-2</c:v>
                </c:pt>
                <c:pt idx="109" formatCode="0.00%">
                  <c:v>4.33489763239161E-2</c:v>
                </c:pt>
                <c:pt idx="110" formatCode="0.00%">
                  <c:v>3.5631370212099833E-2</c:v>
                </c:pt>
                <c:pt idx="111" formatCode="0.00%">
                  <c:v>2.188303196181085E-2</c:v>
                </c:pt>
                <c:pt idx="112" formatCode="0.00%">
                  <c:v>-2.5899129742120164E-2</c:v>
                </c:pt>
                <c:pt idx="113" formatCode="0.00%">
                  <c:v>7.3703635031967529E-3</c:v>
                </c:pt>
                <c:pt idx="114" formatCode="0.00%">
                  <c:v>-1.9354862170087972E-2</c:v>
                </c:pt>
                <c:pt idx="115" formatCode="0.00%">
                  <c:v>-0.11552139762582081</c:v>
                </c:pt>
                <c:pt idx="116" formatCode="0.00%">
                  <c:v>-0.14895510392346722</c:v>
                </c:pt>
                <c:pt idx="117" formatCode="0.00%">
                  <c:v>-0.13222247635192563</c:v>
                </c:pt>
                <c:pt idx="118" formatCode="0.00%">
                  <c:v>-0.12182080425913322</c:v>
                </c:pt>
                <c:pt idx="119" formatCode="0.00%">
                  <c:v>-0.13090985610732464</c:v>
                </c:pt>
                <c:pt idx="120" formatCode="0.00%">
                  <c:v>-6.7506419062438261E-2</c:v>
                </c:pt>
                <c:pt idx="121" formatCode="0.00%">
                  <c:v>-4.8673557896584452E-2</c:v>
                </c:pt>
                <c:pt idx="122" formatCode="0.00%">
                  <c:v>1.0870715761378991E-2</c:v>
                </c:pt>
                <c:pt idx="123" formatCode="0.00%">
                  <c:v>3.239626690964803E-2</c:v>
                </c:pt>
                <c:pt idx="124" formatCode="0.00%">
                  <c:v>3.4250610736698217E-2</c:v>
                </c:pt>
                <c:pt idx="125" formatCode="0.00%">
                  <c:v>6.9624747926003039E-2</c:v>
                </c:pt>
                <c:pt idx="126" formatCode="0.00%">
                  <c:v>0.13337323285581903</c:v>
                </c:pt>
                <c:pt idx="127" formatCode="0.00%">
                  <c:v>0.21452660738071616</c:v>
                </c:pt>
                <c:pt idx="128" formatCode="0.00%">
                  <c:v>0.26319228743971501</c:v>
                </c:pt>
                <c:pt idx="129" formatCode="0.00%">
                  <c:v>0.16334172680829417</c:v>
                </c:pt>
                <c:pt idx="130" formatCode="0.00%">
                  <c:v>0.16842763835031604</c:v>
                </c:pt>
                <c:pt idx="131" formatCode="0.00%">
                  <c:v>0.20092118259875069</c:v>
                </c:pt>
                <c:pt idx="132" formatCode="0.00%">
                  <c:v>6.5004005715229241E-2</c:v>
                </c:pt>
                <c:pt idx="133" formatCode="0.00%">
                  <c:v>2.9730376005189685E-2</c:v>
                </c:pt>
                <c:pt idx="134" formatCode="0.00%">
                  <c:v>0</c:v>
                </c:pt>
                <c:pt idx="135" formatCode="0.00%">
                  <c:v>3.6698190901006456E-2</c:v>
                </c:pt>
                <c:pt idx="136" formatCode="0.00%">
                  <c:v>0.10776827328764549</c:v>
                </c:pt>
                <c:pt idx="137" formatCode="0.00%">
                  <c:v>9.8631984759840918E-2</c:v>
                </c:pt>
                <c:pt idx="138" formatCode="0.00%">
                  <c:v>3.1556707124010597E-2</c:v>
                </c:pt>
                <c:pt idx="139" formatCode="0.00%">
                  <c:v>5.574542989903275E-2</c:v>
                </c:pt>
                <c:pt idx="140" formatCode="0.00%">
                  <c:v>6.1627536569409003E-2</c:v>
                </c:pt>
                <c:pt idx="141" formatCode="0.00%">
                  <c:v>0.10836013585122828</c:v>
                </c:pt>
                <c:pt idx="142" formatCode="0.00%">
                  <c:v>0.1528723723404255</c:v>
                </c:pt>
                <c:pt idx="143" formatCode="0.00%">
                  <c:v>7.6604124840840448E-2</c:v>
                </c:pt>
                <c:pt idx="144" formatCode="0.00%">
                  <c:v>0.11676067035474125</c:v>
                </c:pt>
                <c:pt idx="145" formatCode="0.00%">
                  <c:v>9.8142299707449698E-2</c:v>
                </c:pt>
                <c:pt idx="146" formatCode="0.00%">
                  <c:v>0.12538808621024677</c:v>
                </c:pt>
                <c:pt idx="147" formatCode="0.00%">
                  <c:v>6.3923692426879786E-2</c:v>
                </c:pt>
                <c:pt idx="148" formatCode="0.00%">
                  <c:v>4.8439389947304345E-2</c:v>
                </c:pt>
                <c:pt idx="149" formatCode="0.00%">
                  <c:v>-1.8778901008658311E-2</c:v>
                </c:pt>
                <c:pt idx="150" formatCode="0.00%">
                  <c:v>-6.0466504204348404E-2</c:v>
                </c:pt>
                <c:pt idx="151" formatCode="0.00%">
                  <c:v>-3.3886293405965051E-2</c:v>
                </c:pt>
                <c:pt idx="152" formatCode="0.00%">
                  <c:v>-9.3016413616760829E-2</c:v>
                </c:pt>
                <c:pt idx="153" formatCode="0.00%">
                  <c:v>-6.0825846211165491E-2</c:v>
                </c:pt>
                <c:pt idx="154" formatCode="0.00%">
                  <c:v>-0.13435456857927741</c:v>
                </c:pt>
                <c:pt idx="155" formatCode="0.00%">
                  <c:v>-0.11361450882327651</c:v>
                </c:pt>
                <c:pt idx="156" formatCode="0.00%">
                  <c:v>-0.17464328366870618</c:v>
                </c:pt>
                <c:pt idx="157" formatCode="0.00%">
                  <c:v>-8.7944535451274897E-2</c:v>
                </c:pt>
                <c:pt idx="158" formatCode="0.00%">
                  <c:v>-0.11703285160018018</c:v>
                </c:pt>
                <c:pt idx="159" formatCode="0.00%">
                  <c:v>-0.21381044047043229</c:v>
                </c:pt>
                <c:pt idx="160" formatCode="0.00%">
                  <c:v>-0.26010048579258149</c:v>
                </c:pt>
                <c:pt idx="161" formatCode="0.00%">
                  <c:v>-0.25575681358875058</c:v>
                </c:pt>
                <c:pt idx="162" formatCode="0.00%">
                  <c:v>-0.15005987912316487</c:v>
                </c:pt>
                <c:pt idx="163" formatCode="0.00%">
                  <c:v>-0.1464768579944119</c:v>
                </c:pt>
                <c:pt idx="164" formatCode="0.00%">
                  <c:v>-9.4716491793927382E-2</c:v>
                </c:pt>
                <c:pt idx="165" formatCode="0.00%">
                  <c:v>-0.14281304130519845</c:v>
                </c:pt>
                <c:pt idx="166" formatCode="0.00%">
                  <c:v>-7.046158342312292E-2</c:v>
                </c:pt>
                <c:pt idx="167" formatCode="0.00%">
                  <c:v>9.7766676032295941E-4</c:v>
                </c:pt>
                <c:pt idx="168" formatCode="0.00%">
                  <c:v>0.12773465517765192</c:v>
                </c:pt>
                <c:pt idx="169" formatCode="0.00%">
                  <c:v>8.1005586592178824E-2</c:v>
                </c:pt>
                <c:pt idx="170" formatCode="0.00%">
                  <c:v>0.1191565475562828</c:v>
                </c:pt>
                <c:pt idx="171" formatCode="0.00%">
                  <c:v>0.27514721326596692</c:v>
                </c:pt>
                <c:pt idx="172" formatCode="0.00%">
                  <c:v>0.30150219589148808</c:v>
                </c:pt>
                <c:pt idx="173" formatCode="0.00%">
                  <c:v>0.3572606661542812</c:v>
                </c:pt>
                <c:pt idx="174" formatCode="0.00%">
                  <c:v>0.22459959418579389</c:v>
                </c:pt>
                <c:pt idx="175" formatCode="0.00%">
                  <c:v>0.2147939480419756</c:v>
                </c:pt>
                <c:pt idx="176" formatCode="0.00%">
                  <c:v>0.16654795374087938</c:v>
                </c:pt>
                <c:pt idx="177" formatCode="0.00%">
                  <c:v>0.13189192792792781</c:v>
                </c:pt>
                <c:pt idx="178" formatCode="0.00%">
                  <c:v>7.7866986623864154E-2</c:v>
                </c:pt>
                <c:pt idx="179" formatCode="0.00%">
                  <c:v>0.10786753970987428</c:v>
                </c:pt>
                <c:pt idx="180" formatCode="0.00%">
                  <c:v>8.4063467377872403E-2</c:v>
                </c:pt>
                <c:pt idx="181" formatCode="0.00%">
                  <c:v>0.10149870801033578</c:v>
                </c:pt>
                <c:pt idx="182" formatCode="0.00%">
                  <c:v>6.868706148314363E-2</c:v>
                </c:pt>
                <c:pt idx="183" formatCode="0.00%">
                  <c:v>3.5786446439243447E-2</c:v>
                </c:pt>
                <c:pt idx="184" formatCode="0.00%">
                  <c:v>9.936768340964619E-2</c:v>
                </c:pt>
                <c:pt idx="185" formatCode="0.00%">
                  <c:v>8.5511674331661958E-2</c:v>
                </c:pt>
                <c:pt idx="186" formatCode="0.00%">
                  <c:v>0.12356138054904009</c:v>
                </c:pt>
                <c:pt idx="187" formatCode="0.00%">
                  <c:v>0.12178124933637524</c:v>
                </c:pt>
                <c:pt idx="188" formatCode="0.00%">
                  <c:v>0.12416115005739892</c:v>
                </c:pt>
                <c:pt idx="189" formatCode="0.00%">
                  <c:v>0.18412393555797713</c:v>
                </c:pt>
                <c:pt idx="190" formatCode="0.00%">
                  <c:v>0.24130227133316895</c:v>
                </c:pt>
                <c:pt idx="191" formatCode="0.00%">
                  <c:v>0.1563327223560671</c:v>
                </c:pt>
                <c:pt idx="192" formatCode="0.00%">
                  <c:v>0.11631707492174193</c:v>
                </c:pt>
                <c:pt idx="193" formatCode="0.00%">
                  <c:v>4.7949704419630423E-2</c:v>
                </c:pt>
                <c:pt idx="194" formatCode="0.00%">
                  <c:v>4.0298508590443483E-2</c:v>
                </c:pt>
                <c:pt idx="195" formatCode="0.00%">
                  <c:v>-6.5013189653817527E-3</c:v>
                </c:pt>
                <c:pt idx="196" formatCode="0.00%">
                  <c:v>-4.1815046487857721E-2</c:v>
                </c:pt>
                <c:pt idx="197" formatCode="0.00%">
                  <c:v>-2.6880689069261665E-2</c:v>
                </c:pt>
                <c:pt idx="198" formatCode="0.00%">
                  <c:v>7.7288575074854204E-3</c:v>
                </c:pt>
                <c:pt idx="199" formatCode="0.00%">
                  <c:v>-6.1571664832898221E-2</c:v>
                </c:pt>
                <c:pt idx="200" formatCode="0.00%">
                  <c:v>-1.9176869674078612E-2</c:v>
                </c:pt>
                <c:pt idx="201" formatCode="0.00%">
                  <c:v>-2.9485579324510014E-2</c:v>
                </c:pt>
                <c:pt idx="202" formatCode="0.00%">
                  <c:v>-0.17750920849420093</c:v>
                </c:pt>
                <c:pt idx="203" formatCode="0.00%">
                  <c:v>-0.17365522642129883</c:v>
                </c:pt>
                <c:pt idx="204" formatCode="0.00%">
                  <c:v>-0.16771523888404072</c:v>
                </c:pt>
                <c:pt idx="205" formatCode="0.00%">
                  <c:v>-0.13843122313753586</c:v>
                </c:pt>
                <c:pt idx="206" formatCode="0.00%">
                  <c:v>-0.15728115559400535</c:v>
                </c:pt>
                <c:pt idx="207" formatCode="0.00%">
                  <c:v>-0.15574462787936216</c:v>
                </c:pt>
                <c:pt idx="208" formatCode="0.00%">
                  <c:v>-0.16836587427439365</c:v>
                </c:pt>
                <c:pt idx="209" formatCode="0.00%">
                  <c:v>-0.17513909121160387</c:v>
                </c:pt>
                <c:pt idx="210" formatCode="0.00%">
                  <c:v>-0.26714103430843628</c:v>
                </c:pt>
                <c:pt idx="211" formatCode="0.00%">
                  <c:v>-0.30791364988009595</c:v>
                </c:pt>
                <c:pt idx="212" formatCode="0.00%">
                  <c:v>-0.41399980632666245</c:v>
                </c:pt>
                <c:pt idx="213" formatCode="0.00%">
                  <c:v>-0.31757317095232096</c:v>
                </c:pt>
                <c:pt idx="214" formatCode="0.00%">
                  <c:v>-0.27084199948772403</c:v>
                </c:pt>
                <c:pt idx="215" formatCode="0.00%">
                  <c:v>-0.29718097497136942</c:v>
                </c:pt>
                <c:pt idx="216" formatCode="0.00%">
                  <c:v>-0.20285799937868898</c:v>
                </c:pt>
                <c:pt idx="217" formatCode="0.00%">
                  <c:v>-0.15204744177876284</c:v>
                </c:pt>
                <c:pt idx="218" formatCode="0.00%">
                  <c:v>-0.11300278421995791</c:v>
                </c:pt>
                <c:pt idx="219" formatCode="0.00%">
                  <c:v>-3.3329587716301234E-2</c:v>
                </c:pt>
                <c:pt idx="220" formatCode="0.00%">
                  <c:v>4.4340089875573918E-2</c:v>
                </c:pt>
                <c:pt idx="221" formatCode="0.00%">
                  <c:v>0.10686048837209317</c:v>
                </c:pt>
                <c:pt idx="222" formatCode="0.00%">
                  <c:v>0.11902663268255287</c:v>
                </c:pt>
                <c:pt idx="223" formatCode="0.00%">
                  <c:v>0.20415792919867148</c:v>
                </c:pt>
                <c:pt idx="224" formatCode="0.00%">
                  <c:v>0.31995595971111168</c:v>
                </c:pt>
                <c:pt idx="225" formatCode="0.00%">
                  <c:v>0.20487142882621301</c:v>
                </c:pt>
                <c:pt idx="226" formatCode="0.00%">
                  <c:v>0.30398737596130676</c:v>
                </c:pt>
                <c:pt idx="227" formatCode="0.00%">
                  <c:v>0.31549014922666729</c:v>
                </c:pt>
                <c:pt idx="228" formatCode="0.00%">
                  <c:v>0.31021040620120521</c:v>
                </c:pt>
                <c:pt idx="229" formatCode="0.00%">
                  <c:v>0.22208608761299597</c:v>
                </c:pt>
                <c:pt idx="230" formatCode="0.00%">
                  <c:v>0.23284543866548191</c:v>
                </c:pt>
                <c:pt idx="231" formatCode="0.00%">
                  <c:v>0.16426111692115297</c:v>
                </c:pt>
                <c:pt idx="232" formatCode="0.00%">
                  <c:v>9.9067447085739113E-2</c:v>
                </c:pt>
                <c:pt idx="233" formatCode="0.00%">
                  <c:v>9.5493190555873575E-2</c:v>
                </c:pt>
                <c:pt idx="234" formatCode="0.00%">
                  <c:v>0.16552114929577466</c:v>
                </c:pt>
                <c:pt idx="235" formatCode="0.00%">
                  <c:v>0.1845074534245208</c:v>
                </c:pt>
                <c:pt idx="236" formatCode="0.00%">
                  <c:v>0.25479902510555541</c:v>
                </c:pt>
                <c:pt idx="237" formatCode="0.00%">
                  <c:v>0.15566038684119055</c:v>
                </c:pt>
                <c:pt idx="238" formatCode="0.00%">
                  <c:v>0.11902674526582091</c:v>
                </c:pt>
                <c:pt idx="239" formatCode="0.00%">
                  <c:v>0.19148460602096429</c:v>
                </c:pt>
                <c:pt idx="240" formatCode="0.00%">
                  <c:v>1.1600218009119478E-2</c:v>
                </c:pt>
                <c:pt idx="241" formatCode="0.00%">
                  <c:v>1.103209318054521E-3</c:v>
                </c:pt>
                <c:pt idx="242" formatCode="0.00%">
                  <c:v>-4.232751899370002E-2</c:v>
                </c:pt>
                <c:pt idx="243" formatCode="0.00%">
                  <c:v>-3.1483638641121914E-2</c:v>
                </c:pt>
                <c:pt idx="244" formatCode="0.00%">
                  <c:v>-4.0527021361549287E-2</c:v>
                </c:pt>
                <c:pt idx="245" formatCode="0.00%">
                  <c:v>-3.6440314887229763E-2</c:v>
                </c:pt>
                <c:pt idx="246" formatCode="0.00%">
                  <c:v>-4.4373587695793026E-2</c:v>
                </c:pt>
                <c:pt idx="247" formatCode="0.00%">
                  <c:v>-5.9663849590366302E-2</c:v>
                </c:pt>
                <c:pt idx="248" formatCode="0.00%">
                  <c:v>-8.2763199976495616E-2</c:v>
                </c:pt>
                <c:pt idx="249" formatCode="0.00%">
                  <c:v>-0.10262396301994248</c:v>
                </c:pt>
                <c:pt idx="250" formatCode="0.00%">
                  <c:v>-7.1204663490786801E-2</c:v>
                </c:pt>
                <c:pt idx="251" formatCode="0.00%">
                  <c:v>-0.11501955253135632</c:v>
                </c:pt>
                <c:pt idx="252" formatCode="0.00%">
                  <c:v>-0.12525726869800324</c:v>
                </c:pt>
                <c:pt idx="253" formatCode="0.00%">
                  <c:v>-0.12803044480064107</c:v>
                </c:pt>
                <c:pt idx="254" formatCode="0.00%">
                  <c:v>-9.3578532688041838E-2</c:v>
                </c:pt>
                <c:pt idx="255" formatCode="0.00%">
                  <c:v>-1.6355139854629552E-2</c:v>
                </c:pt>
                <c:pt idx="256" formatCode="0.00%">
                  <c:v>1.1652049157759636E-2</c:v>
                </c:pt>
                <c:pt idx="257" formatCode="0.00%">
                  <c:v>-4.9263573369917157E-2</c:v>
                </c:pt>
                <c:pt idx="258" formatCode="0.00%">
                  <c:v>1.8512918938045964E-2</c:v>
                </c:pt>
                <c:pt idx="259" formatCode="0.00%">
                  <c:v>6.7376296394842328E-2</c:v>
                </c:pt>
                <c:pt idx="260" formatCode="0.00%">
                  <c:v>6.226045853372475E-2</c:v>
                </c:pt>
                <c:pt idx="261" formatCode="0.00%">
                  <c:v>8.7719951818061581E-3</c:v>
                </c:pt>
                <c:pt idx="262" formatCode="0.00%">
                  <c:v>-1.3709268929468221E-3</c:v>
                </c:pt>
                <c:pt idx="263" formatCode="0.00%">
                  <c:v>1.0620431348484338E-2</c:v>
                </c:pt>
                <c:pt idx="264" formatCode="0.00%">
                  <c:v>0.11966386554621855</c:v>
                </c:pt>
                <c:pt idx="265" formatCode="0.00%">
                  <c:v>0.106158064037706</c:v>
                </c:pt>
                <c:pt idx="266" formatCode="0.00%">
                  <c:v>0.13877364800777547</c:v>
                </c:pt>
                <c:pt idx="267" formatCode="0.00%">
                  <c:v>5.0913971890654386E-2</c:v>
                </c:pt>
                <c:pt idx="268" formatCode="0.00%">
                  <c:v>1.8922295740894546E-2</c:v>
                </c:pt>
                <c:pt idx="269" formatCode="0.00%">
                  <c:v>7.7253272032379972E-2</c:v>
                </c:pt>
                <c:pt idx="270" formatCode="0.00%">
                  <c:v>3.1088577671831485E-2</c:v>
                </c:pt>
                <c:pt idx="271" formatCode="0.00%">
                  <c:v>5.8379310113473526E-2</c:v>
                </c:pt>
                <c:pt idx="272" formatCode="0.00%">
                  <c:v>6.6120527929388162E-2</c:v>
                </c:pt>
                <c:pt idx="273" formatCode="0.00%">
                  <c:v>9.3075660910882041E-2</c:v>
                </c:pt>
                <c:pt idx="274" formatCode="0.00%">
                  <c:v>0.12101380531194739</c:v>
                </c:pt>
                <c:pt idx="275" formatCode="0.00%">
                  <c:v>0.12308813731049706</c:v>
                </c:pt>
                <c:pt idx="276" formatCode="0.00%">
                  <c:v>0.14239971980386268</c:v>
                </c:pt>
                <c:pt idx="277" formatCode="0.00%">
                  <c:v>0.18051521791145841</c:v>
                </c:pt>
                <c:pt idx="278" formatCode="0.00%">
                  <c:v>4.921744459956523E-3</c:v>
                </c:pt>
                <c:pt idx="279" formatCode="0.00%">
                  <c:v>4.4516498731987042E-2</c:v>
                </c:pt>
                <c:pt idx="280" formatCode="0.00%">
                  <c:v>0.12272906494289337</c:v>
                </c:pt>
                <c:pt idx="281" formatCode="0.00%">
                  <c:v>0.11009613798091</c:v>
                </c:pt>
                <c:pt idx="282" formatCode="0.00%">
                  <c:v>0.17204508567662247</c:v>
                </c:pt>
                <c:pt idx="283" formatCode="0.00%">
                  <c:v>0.1194657610684231</c:v>
                </c:pt>
                <c:pt idx="284" formatCode="0.00%">
                  <c:v>0.14763994694474936</c:v>
                </c:pt>
                <c:pt idx="285" formatCode="0.00%">
                  <c:v>0.25191515419367505</c:v>
                </c:pt>
                <c:pt idx="286" formatCode="0.00%">
                  <c:v>0.32366238418755144</c:v>
                </c:pt>
                <c:pt idx="287" formatCode="0.00%">
                  <c:v>0.25773570951017755</c:v>
                </c:pt>
                <c:pt idx="288" formatCode="0.00%">
                  <c:v>0.13481077838784938</c:v>
                </c:pt>
                <c:pt idx="289" formatCode="0.00%">
                  <c:v>0.1549357679065364</c:v>
                </c:pt>
                <c:pt idx="290" formatCode="0.00%">
                  <c:v>0.33215795208768539</c:v>
                </c:pt>
                <c:pt idx="291" formatCode="0.00%">
                  <c:v>0.24950603773162072</c:v>
                </c:pt>
                <c:pt idx="292" formatCode="0.00%">
                  <c:v>0.19192734972900682</c:v>
                </c:pt>
                <c:pt idx="293" formatCode="0.00%">
                  <c:v>0.14854700014963229</c:v>
                </c:pt>
                <c:pt idx="294" formatCode="0.00%">
                  <c:v>7.602531562464554E-2</c:v>
                </c:pt>
                <c:pt idx="295" formatCode="0.00%">
                  <c:v>3.3502533914917532E-3</c:v>
                </c:pt>
                <c:pt idx="296" formatCode="0.00%">
                  <c:v>-7.3967791120419069E-2</c:v>
                </c:pt>
                <c:pt idx="297" formatCode="0.00%">
                  <c:v>-4.3775021230289313E-2</c:v>
                </c:pt>
                <c:pt idx="298" formatCode="0.00%">
                  <c:v>-0.10083977794364429</c:v>
                </c:pt>
                <c:pt idx="299" formatCode="0.00%">
                  <c:v>-9.7304010654979733E-2</c:v>
                </c:pt>
                <c:pt idx="300" formatCode="0.00%">
                  <c:v>-7.0629106816771037E-2</c:v>
                </c:pt>
                <c:pt idx="301" formatCode="0.00%">
                  <c:v>-0.13834084289355242</c:v>
                </c:pt>
                <c:pt idx="302" formatCode="0.00%">
                  <c:v>-0.17676471323529419</c:v>
                </c:pt>
                <c:pt idx="303" formatCode="0.00%">
                  <c:v>-0.12325876249166123</c:v>
                </c:pt>
                <c:pt idx="304" formatCode="0.00%">
                  <c:v>-0.15619578870792039</c:v>
                </c:pt>
                <c:pt idx="305" formatCode="0.00%">
                  <c:v>-0.16462163590921841</c:v>
                </c:pt>
                <c:pt idx="306" formatCode="0.00%">
                  <c:v>-0.1820195719831893</c:v>
                </c:pt>
                <c:pt idx="307" formatCode="0.00%">
                  <c:v>-2.6712264624869642E-2</c:v>
                </c:pt>
                <c:pt idx="308" formatCode="0.00%">
                  <c:v>3.6495076605267629E-2</c:v>
                </c:pt>
                <c:pt idx="309" formatCode="0.00%">
                  <c:v>9.705473867466341E-2</c:v>
                </c:pt>
                <c:pt idx="310" formatCode="0.00%">
                  <c:v>9.6398901407184878E-2</c:v>
                </c:pt>
                <c:pt idx="311" formatCode="0.00%">
                  <c:v>0.14761318284096636</c:v>
                </c:pt>
                <c:pt idx="312" formatCode="0.00%">
                  <c:v>0.20681063609949102</c:v>
                </c:pt>
                <c:pt idx="313" formatCode="0.00%">
                  <c:v>0.30899121820359654</c:v>
                </c:pt>
                <c:pt idx="314" formatCode="0.00%">
                  <c:v>0.36620228980173541</c:v>
                </c:pt>
                <c:pt idx="315" formatCode="0.00%">
                  <c:v>0.4121435088948211</c:v>
                </c:pt>
                <c:pt idx="316" formatCode="0.00%">
                  <c:v>0.45146588625668249</c:v>
                </c:pt>
                <c:pt idx="317" formatCode="0.00%">
                  <c:v>0.52942247487070082</c:v>
                </c:pt>
                <c:pt idx="318" formatCode="0.00%">
                  <c:v>0.51797557262024752</c:v>
                </c:pt>
                <c:pt idx="319" formatCode="0.00%">
                  <c:v>0.37561702994532609</c:v>
                </c:pt>
                <c:pt idx="320" formatCode="0.00%">
                  <c:v>0.3790899332185671</c:v>
                </c:pt>
                <c:pt idx="321" formatCode="0.00%">
                  <c:v>0.22307808687497688</c:v>
                </c:pt>
                <c:pt idx="322" formatCode="0.00%">
                  <c:v>0.20118382445090455</c:v>
                </c:pt>
                <c:pt idx="323" formatCode="0.00%">
                  <c:v>0.17271042500505152</c:v>
                </c:pt>
                <c:pt idx="324" formatCode="0.00%">
                  <c:v>0.12463868290491353</c:v>
                </c:pt>
                <c:pt idx="325" formatCode="0.00%">
                  <c:v>6.0786168590924783E-2</c:v>
                </c:pt>
                <c:pt idx="326" formatCode="0.00%">
                  <c:v>4.0664132553289045E-2</c:v>
                </c:pt>
                <c:pt idx="327" formatCode="0.00%">
                  <c:v>-2.66374152311738E-2</c:v>
                </c:pt>
                <c:pt idx="328" formatCode="0.00%">
                  <c:v>-7.2910869344854135E-2</c:v>
                </c:pt>
                <c:pt idx="329" formatCode="0.00%">
                  <c:v>-8.6256299727131336E-2</c:v>
                </c:pt>
                <c:pt idx="330" formatCode="0.00%">
                  <c:v>-7.3203704148667725E-2</c:v>
                </c:pt>
                <c:pt idx="331" formatCode="0.00%">
                  <c:v>1.386860756211461E-2</c:v>
                </c:pt>
                <c:pt idx="332" formatCode="0.00%">
                  <c:v>1.8064068606915562E-4</c:v>
                </c:pt>
                <c:pt idx="333" formatCode="0.00%">
                  <c:v>1.5530375746920733E-2</c:v>
                </c:pt>
                <c:pt idx="334" formatCode="0.00%">
                  <c:v>-1.6947067918764325E-2</c:v>
                </c:pt>
                <c:pt idx="335" formatCode="0.00%">
                  <c:v>1.4006015267338245E-2</c:v>
                </c:pt>
                <c:pt idx="336" formatCode="0.00%">
                  <c:v>9.925953493030959E-2</c:v>
                </c:pt>
                <c:pt idx="337" formatCode="0.00%">
                  <c:v>0.15357185347729341</c:v>
                </c:pt>
                <c:pt idx="338" formatCode="0.00%">
                  <c:v>0.13494165061308916</c:v>
                </c:pt>
                <c:pt idx="339" formatCode="0.00%">
                  <c:v>0.12358637069191425</c:v>
                </c:pt>
                <c:pt idx="340" formatCode="0.00%">
                  <c:v>0.259050144289934</c:v>
                </c:pt>
                <c:pt idx="341" formatCode="0.00%">
                  <c:v>0.25244819667800877</c:v>
                </c:pt>
                <c:pt idx="342" formatCode="0.00%">
                  <c:v>0.26722416654124093</c:v>
                </c:pt>
                <c:pt idx="343" formatCode="0.00%">
                  <c:v>0.13168954236757147</c:v>
                </c:pt>
                <c:pt idx="344" formatCode="0.00%">
                  <c:v>9.6207076596974916E-2</c:v>
                </c:pt>
                <c:pt idx="345" formatCode="0.00%">
                  <c:v>0.14287441490455555</c:v>
                </c:pt>
                <c:pt idx="346" formatCode="0.00%">
                  <c:v>0.23590900799719994</c:v>
                </c:pt>
                <c:pt idx="347" formatCode="0.00%">
                  <c:v>0.26333408684124349</c:v>
                </c:pt>
                <c:pt idx="348" formatCode="0.00%">
                  <c:v>0.17897897403053564</c:v>
                </c:pt>
                <c:pt idx="349" formatCode="0.00%">
                  <c:v>0.25245615833531909</c:v>
                </c:pt>
                <c:pt idx="350" formatCode="0.00%">
                  <c:v>0.32237345682777696</c:v>
                </c:pt>
                <c:pt idx="351" formatCode="0.00%">
                  <c:v>0.30968137341176249</c:v>
                </c:pt>
                <c:pt idx="352" formatCode="0.00%">
                  <c:v>0.30493274642680968</c:v>
                </c:pt>
                <c:pt idx="353" formatCode="0.00%">
                  <c:v>0.30747974018828028</c:v>
                </c:pt>
                <c:pt idx="354" formatCode="0.00%">
                  <c:v>0.23674836304995139</c:v>
                </c:pt>
                <c:pt idx="355" formatCode="0.00%">
                  <c:v>0.34087889675876326</c:v>
                </c:pt>
                <c:pt idx="356" formatCode="0.00%">
                  <c:v>0.27043060445484834</c:v>
                </c:pt>
                <c:pt idx="357" formatCode="0.00%">
                  <c:v>0.28532286904825588</c:v>
                </c:pt>
                <c:pt idx="358" formatCode="0.00%">
                  <c:v>0.23272495160236395</c:v>
                </c:pt>
                <c:pt idx="359" formatCode="0.00%">
                  <c:v>0.14620408531902718</c:v>
                </c:pt>
                <c:pt idx="360" formatCode="0.00%">
                  <c:v>0.29417314332879951</c:v>
                </c:pt>
                <c:pt idx="361" formatCode="0.00%">
                  <c:v>0.25242382559865884</c:v>
                </c:pt>
                <c:pt idx="362" formatCode="0.00%">
                  <c:v>0.22101305703674501</c:v>
                </c:pt>
                <c:pt idx="363" formatCode="0.00%">
                  <c:v>0.22435453508229397</c:v>
                </c:pt>
                <c:pt idx="364" formatCode="0.00%">
                  <c:v>0.1728320152132925</c:v>
                </c:pt>
                <c:pt idx="365" formatCode="0.00%">
                  <c:v>0.21192794150738226</c:v>
                </c:pt>
                <c:pt idx="366" formatCode="0.00%">
                  <c:v>0.34956806178146849</c:v>
                </c:pt>
                <c:pt idx="367" formatCode="0.00%">
                  <c:v>0.30391806874402594</c:v>
                </c:pt>
                <c:pt idx="368" formatCode="0.00%">
                  <c:v>0.39127605594443904</c:v>
                </c:pt>
                <c:pt idx="369" formatCode="0.00%">
                  <c:v>3.2010808787782841E-2</c:v>
                </c:pt>
                <c:pt idx="370" formatCode="0.00%">
                  <c:v>-7.5916852275431879E-2</c:v>
                </c:pt>
                <c:pt idx="371" formatCode="0.00%">
                  <c:v>2.0275030105091796E-2</c:v>
                </c:pt>
                <c:pt idx="372" formatCode="0.00%">
                  <c:v>-6.2062101601019215E-2</c:v>
                </c:pt>
                <c:pt idx="373" formatCode="0.00%">
                  <c:v>-5.7635483139951593E-2</c:v>
                </c:pt>
                <c:pt idx="374" formatCode="0.00%">
                  <c:v>-0.1124785589655718</c:v>
                </c:pt>
                <c:pt idx="375" formatCode="0.00%">
                  <c:v>-9.3736993362653953E-2</c:v>
                </c:pt>
                <c:pt idx="376" formatCode="0.00%">
                  <c:v>-9.6311621586109175E-2</c:v>
                </c:pt>
                <c:pt idx="377" formatCode="0.00%">
                  <c:v>-0.10032894736842102</c:v>
                </c:pt>
                <c:pt idx="378" formatCode="0.00%">
                  <c:v>-0.14636293985611071</c:v>
                </c:pt>
                <c:pt idx="379" formatCode="0.00%">
                  <c:v>-0.20703457090483579</c:v>
                </c:pt>
                <c:pt idx="380" formatCode="0.00%">
                  <c:v>-0.15511290127231059</c:v>
                </c:pt>
                <c:pt idx="381" formatCode="0.00%">
                  <c:v>0.10794713354632801</c:v>
                </c:pt>
                <c:pt idx="382" formatCode="0.00%">
                  <c:v>0.18844988464893775</c:v>
                </c:pt>
                <c:pt idx="383" formatCode="0.00%">
                  <c:v>0.12400841327498457</c:v>
                </c:pt>
                <c:pt idx="384" formatCode="0.00%">
                  <c:v>0.15715561092274788</c:v>
                </c:pt>
                <c:pt idx="385" formatCode="0.00%">
                  <c:v>7.8560142820099488E-2</c:v>
                </c:pt>
                <c:pt idx="386" formatCode="0.00%">
                  <c:v>0.13897785899545023</c:v>
                </c:pt>
                <c:pt idx="387" formatCode="0.00%">
                  <c:v>0.18486216815217604</c:v>
                </c:pt>
                <c:pt idx="388" formatCode="0.00%">
                  <c:v>0.22261208464125581</c:v>
                </c:pt>
                <c:pt idx="389" formatCode="0.00%">
                  <c:v>0.16263258135283354</c:v>
                </c:pt>
                <c:pt idx="390" formatCode="0.00%">
                  <c:v>0.2722593963489941</c:v>
                </c:pt>
                <c:pt idx="391" formatCode="0.00%">
                  <c:v>0.34387437588948511</c:v>
                </c:pt>
                <c:pt idx="392" formatCode="0.00%">
                  <c:v>0.28406453923629815</c:v>
                </c:pt>
                <c:pt idx="393" formatCode="0.00%">
                  <c:v>0.22005944646356435</c:v>
                </c:pt>
                <c:pt idx="394" formatCode="0.00%">
                  <c:v>0.26412120873418132</c:v>
                </c:pt>
                <c:pt idx="395" formatCode="0.00%">
                  <c:v>0.27250465478717878</c:v>
                </c:pt>
                <c:pt idx="396" formatCode="0.00%">
                  <c:v>0.10626276899767118</c:v>
                </c:pt>
                <c:pt idx="397" formatCode="0.00%">
                  <c:v>0.14896500808168356</c:v>
                </c:pt>
                <c:pt idx="398" formatCode="0.00%">
                  <c:v>0.15284704366071544</c:v>
                </c:pt>
                <c:pt idx="399" formatCode="0.00%">
                  <c:v>6.8337333596886651E-2</c:v>
                </c:pt>
                <c:pt idx="400" formatCode="0.00%">
                  <c:v>0.12701242792068101</c:v>
                </c:pt>
                <c:pt idx="401" formatCode="0.00%">
                  <c:v>0.12591979563143041</c:v>
                </c:pt>
                <c:pt idx="402" formatCode="0.00%">
                  <c:v>2.9097339858603188E-2</c:v>
                </c:pt>
                <c:pt idx="403" formatCode="0.00%">
                  <c:v>-8.2202341765747367E-2</c:v>
                </c:pt>
                <c:pt idx="404" formatCode="0.00%">
                  <c:v>-0.12344266573294005</c:v>
                </c:pt>
                <c:pt idx="405" formatCode="0.00%">
                  <c:v>-0.1068280250394299</c:v>
                </c:pt>
                <c:pt idx="406" formatCode="0.00%">
                  <c:v>-6.8701377747951486E-2</c:v>
                </c:pt>
                <c:pt idx="407" formatCode="0.00%">
                  <c:v>-6.5591379155484519E-2</c:v>
                </c:pt>
                <c:pt idx="408" formatCode="0.00%">
                  <c:v>4.5125825290615484E-2</c:v>
                </c:pt>
                <c:pt idx="409" formatCode="0.00%">
                  <c:v>0.10599894666912468</c:v>
                </c:pt>
                <c:pt idx="410" formatCode="0.00%">
                  <c:v>0.10378301698074366</c:v>
                </c:pt>
                <c:pt idx="411" formatCode="0.00%">
                  <c:v>0.13464331806444929</c:v>
                </c:pt>
                <c:pt idx="412" formatCode="0.00%">
                  <c:v>7.9173864654340731E-2</c:v>
                </c:pt>
                <c:pt idx="413" formatCode="0.00%">
                  <c:v>3.6701903256021851E-2</c:v>
                </c:pt>
                <c:pt idx="414" formatCode="0.00%">
                  <c:v>8.8895141185935334E-2</c:v>
                </c:pt>
                <c:pt idx="415" formatCode="0.00%">
                  <c:v>0.22591144423308185</c:v>
                </c:pt>
                <c:pt idx="416" formatCode="0.00%">
                  <c:v>0.26730926387097265</c:v>
                </c:pt>
                <c:pt idx="417" formatCode="0.00%">
                  <c:v>0.29095398684210538</c:v>
                </c:pt>
                <c:pt idx="418" formatCode="0.00%">
                  <c:v>0.16448389248189477</c:v>
                </c:pt>
                <c:pt idx="419" formatCode="0.00%">
                  <c:v>0.26306703027355383</c:v>
                </c:pt>
                <c:pt idx="420" formatCode="0.00%">
                  <c:v>0.18855583205853166</c:v>
                </c:pt>
                <c:pt idx="421" formatCode="0.00%">
                  <c:v>0.12430872620982081</c:v>
                </c:pt>
                <c:pt idx="422" formatCode="0.00%">
                  <c:v>7.5875488844209915E-2</c:v>
                </c:pt>
                <c:pt idx="423" formatCode="0.00%">
                  <c:v>0.10553102899271094</c:v>
                </c:pt>
                <c:pt idx="424" formatCode="0.00%">
                  <c:v>6.5464484136773082E-2</c:v>
                </c:pt>
                <c:pt idx="425" formatCode="0.00%">
                  <c:v>9.9633609767931786E-2</c:v>
                </c:pt>
                <c:pt idx="426" formatCode="0.00%">
                  <c:v>9.3860377988501442E-2</c:v>
                </c:pt>
                <c:pt idx="427" formatCode="0.00%">
                  <c:v>4.7037418327546821E-2</c:v>
                </c:pt>
                <c:pt idx="428" formatCode="0.00%">
                  <c:v>7.7192812246408948E-2</c:v>
                </c:pt>
                <c:pt idx="429" formatCode="0.00%">
                  <c:v>6.6836489229104679E-2</c:v>
                </c:pt>
                <c:pt idx="430" formatCode="0.00%">
                  <c:v>0.14959225214649474</c:v>
                </c:pt>
                <c:pt idx="431" formatCode="0.00%">
                  <c:v>4.4642631514950182E-2</c:v>
                </c:pt>
                <c:pt idx="432" formatCode="0.00%">
                  <c:v>7.3389109235748151E-2</c:v>
                </c:pt>
                <c:pt idx="433" formatCode="0.00%">
                  <c:v>7.4339694954988156E-2</c:v>
                </c:pt>
                <c:pt idx="434" formatCode="0.00%">
                  <c:v>0.11885360242337639</c:v>
                </c:pt>
                <c:pt idx="435" formatCode="0.00%">
                  <c:v>6.0826579756792398E-2</c:v>
                </c:pt>
                <c:pt idx="436" formatCode="0.00%">
                  <c:v>8.3881053320605803E-2</c:v>
                </c:pt>
                <c:pt idx="437" formatCode="0.00%">
                  <c:v>0.10386137708158794</c:v>
                </c:pt>
                <c:pt idx="438" formatCode="0.00%">
                  <c:v>5.6387200932285442E-2</c:v>
                </c:pt>
                <c:pt idx="439" formatCode="0.00%">
                  <c:v>0.1196290102640607</c:v>
                </c:pt>
                <c:pt idx="440" formatCode="0.00%">
                  <c:v>9.8444246484755915E-2</c:v>
                </c:pt>
                <c:pt idx="441" formatCode="0.00%">
                  <c:v>0.11739274582437464</c:v>
                </c:pt>
                <c:pt idx="442" formatCode="0.00%">
                  <c:v>7.0569149360345751E-2</c:v>
                </c:pt>
                <c:pt idx="443" formatCode="0.00%">
                  <c:v>7.0551563275949691E-2</c:v>
                </c:pt>
                <c:pt idx="444" formatCode="0.00%">
                  <c:v>9.7611527639390072E-2</c:v>
                </c:pt>
                <c:pt idx="445" formatCode="0.00%">
                  <c:v>5.358836603378192E-2</c:v>
                </c:pt>
                <c:pt idx="446" formatCode="0.00%">
                  <c:v>-1.30626869842696E-2</c:v>
                </c:pt>
                <c:pt idx="447" formatCode="0.00%">
                  <c:v>2.4353124676375515E-2</c:v>
                </c:pt>
                <c:pt idx="448" formatCode="0.00%">
                  <c:v>1.4016299722267034E-2</c:v>
                </c:pt>
                <c:pt idx="449" formatCode="0.00%">
                  <c:v>-1.3894768414744241E-2</c:v>
                </c:pt>
                <c:pt idx="450" formatCode="0.00%">
                  <c:v>2.2605058547686463E-2</c:v>
                </c:pt>
                <c:pt idx="451" formatCode="0.00%">
                  <c:v>2.5735594208885937E-2</c:v>
                </c:pt>
                <c:pt idx="452" formatCode="0.00%">
                  <c:v>8.2365460040874083E-3</c:v>
                </c:pt>
                <c:pt idx="453" formatCode="0.00%">
                  <c:v>9.6616701058112042E-3</c:v>
                </c:pt>
                <c:pt idx="454" formatCode="0.00%">
                  <c:v>-1.7540455276502054E-2</c:v>
                </c:pt>
                <c:pt idx="455" formatCode="0.00%">
                  <c:v>-1.5392909883771178E-2</c:v>
                </c:pt>
                <c:pt idx="456" formatCode="0.00%">
                  <c:v>-2.323450997387444E-2</c:v>
                </c:pt>
                <c:pt idx="457" formatCode="0.00%">
                  <c:v>4.3348887592085106E-2</c:v>
                </c:pt>
                <c:pt idx="458" formatCode="0.00%">
                  <c:v>0.12324742211391881</c:v>
                </c:pt>
                <c:pt idx="459" formatCode="0.00%">
                  <c:v>0.1414916888825557</c:v>
                </c:pt>
                <c:pt idx="460" formatCode="0.00%">
                  <c:v>0.16845569331872956</c:v>
                </c:pt>
                <c:pt idx="461" formatCode="0.00%">
                  <c:v>0.22616880160230668</c:v>
                </c:pt>
                <c:pt idx="462" formatCode="0.00%">
                  <c:v>0.22650893757890844</c:v>
                </c:pt>
                <c:pt idx="463" formatCode="0.00%">
                  <c:v>0.18168629585661722</c:v>
                </c:pt>
                <c:pt idx="464" formatCode="0.00%">
                  <c:v>0.26301567799948367</c:v>
                </c:pt>
                <c:pt idx="465" formatCode="0.00%">
                  <c:v>0.23107863366894921</c:v>
                </c:pt>
                <c:pt idx="466" formatCode="0.00%">
                  <c:v>0.33432518312360782</c:v>
                </c:pt>
                <c:pt idx="467" formatCode="0.00%">
                  <c:v>0.34110655551673763</c:v>
                </c:pt>
                <c:pt idx="468" formatCode="0.00%">
                  <c:v>0.35202585439323153</c:v>
                </c:pt>
                <c:pt idx="469" formatCode="0.00%">
                  <c:v>0.31399900139521719</c:v>
                </c:pt>
                <c:pt idx="470" formatCode="0.00%">
                  <c:v>0.28916940265328162</c:v>
                </c:pt>
                <c:pt idx="471" formatCode="0.00%">
                  <c:v>0.27094860220149353</c:v>
                </c:pt>
                <c:pt idx="472" formatCode="0.00%">
                  <c:v>0.25444312878396125</c:v>
                </c:pt>
                <c:pt idx="473" formatCode="0.00%">
                  <c:v>0.23107848554382748</c:v>
                </c:pt>
                <c:pt idx="474" formatCode="0.00%">
                  <c:v>0.13857953648571164</c:v>
                </c:pt>
                <c:pt idx="475" formatCode="0.00%">
                  <c:v>0.16037229336893755</c:v>
                </c:pt>
                <c:pt idx="476" formatCode="0.00%">
                  <c:v>0.17610932180310335</c:v>
                </c:pt>
                <c:pt idx="477" formatCode="0.00%">
                  <c:v>0.21284612209802245</c:v>
                </c:pt>
                <c:pt idx="478" formatCode="0.00%">
                  <c:v>0.25050799717947703</c:v>
                </c:pt>
                <c:pt idx="479" formatCode="0.00%">
                  <c:v>0.20263666068945607</c:v>
                </c:pt>
                <c:pt idx="480" formatCode="0.00%">
                  <c:v>0.23606167774404341</c:v>
                </c:pt>
                <c:pt idx="481" formatCode="0.00%">
                  <c:v>0.2348266253045399</c:v>
                </c:pt>
                <c:pt idx="482" formatCode="0.00%">
                  <c:v>0.17292020914020134</c:v>
                </c:pt>
                <c:pt idx="483" formatCode="0.00%">
                  <c:v>0.22497217516016765</c:v>
                </c:pt>
                <c:pt idx="484" formatCode="0.00%">
                  <c:v>0.26775471565455167</c:v>
                </c:pt>
                <c:pt idx="485" formatCode="0.00%">
                  <c:v>0.31986342454212147</c:v>
                </c:pt>
                <c:pt idx="486" formatCode="0.00%">
                  <c:v>0.49122584593372887</c:v>
                </c:pt>
                <c:pt idx="487" formatCode="0.00%">
                  <c:v>0.3795763505510259</c:v>
                </c:pt>
                <c:pt idx="488" formatCode="0.00%">
                  <c:v>0.37820261820458234</c:v>
                </c:pt>
                <c:pt idx="489" formatCode="0.00%">
                  <c:v>0.29683662861495219</c:v>
                </c:pt>
                <c:pt idx="490" formatCode="0.00%">
                  <c:v>0.26205384105957985</c:v>
                </c:pt>
                <c:pt idx="491" formatCode="0.00%">
                  <c:v>0.31008181831792281</c:v>
                </c:pt>
                <c:pt idx="492" formatCode="0.00%">
                  <c:v>0.24692182592206335</c:v>
                </c:pt>
                <c:pt idx="493" formatCode="0.00%">
                  <c:v>0.32690113643015106</c:v>
                </c:pt>
                <c:pt idx="494" formatCode="0.00%">
                  <c:v>0.45518544917044479</c:v>
                </c:pt>
                <c:pt idx="495" formatCode="0.00%">
                  <c:v>0.38736361911446116</c:v>
                </c:pt>
                <c:pt idx="496" formatCode="0.00%">
                  <c:v>0.2859196358611904</c:v>
                </c:pt>
                <c:pt idx="497" formatCode="0.00%">
                  <c:v>0.2809724414052166</c:v>
                </c:pt>
                <c:pt idx="498" formatCode="0.00%">
                  <c:v>0.17432495347282329</c:v>
                </c:pt>
                <c:pt idx="499" formatCode="0.00%">
                  <c:v>6.4271248472840936E-2</c:v>
                </c:pt>
                <c:pt idx="500" formatCode="0.00%">
                  <c:v>7.3610736915472375E-2</c:v>
                </c:pt>
                <c:pt idx="501" formatCode="0.00%">
                  <c:v>0.20123116704878075</c:v>
                </c:pt>
                <c:pt idx="502" formatCode="0.00%">
                  <c:v>0.21795057124679329</c:v>
                </c:pt>
                <c:pt idx="503" formatCode="0.00%">
                  <c:v>0.26668589065342307</c:v>
                </c:pt>
                <c:pt idx="504" formatCode="0.00%">
                  <c:v>0.30538211240045565</c:v>
                </c:pt>
                <c:pt idx="505" formatCode="0.00%">
                  <c:v>0.18010368052635473</c:v>
                </c:pt>
                <c:pt idx="506" formatCode="0.00%">
                  <c:v>0.16756977081915148</c:v>
                </c:pt>
                <c:pt idx="507" formatCode="0.00%">
                  <c:v>0.20097148999325376</c:v>
                </c:pt>
                <c:pt idx="508" formatCode="0.00%">
                  <c:v>0.19345082639330458</c:v>
                </c:pt>
                <c:pt idx="509" formatCode="0.00%">
                  <c:v>0.2106734655356115</c:v>
                </c:pt>
                <c:pt idx="510" formatCode="0.00%">
                  <c:v>0.18564779893411698</c:v>
                </c:pt>
                <c:pt idx="511" formatCode="0.00%">
                  <c:v>0.37933519346406408</c:v>
                </c:pt>
                <c:pt idx="512" formatCode="0.00%">
                  <c:v>0.26125598409793427</c:v>
                </c:pt>
                <c:pt idx="513" formatCode="0.00%">
                  <c:v>0.24052718233573689</c:v>
                </c:pt>
                <c:pt idx="514" formatCode="0.00%">
                  <c:v>0.19360108284591715</c:v>
                </c:pt>
                <c:pt idx="515" formatCode="0.00%">
                  <c:v>0.19526046704458011</c:v>
                </c:pt>
                <c:pt idx="516" formatCode="0.00%">
                  <c:v>8.9728317850391814E-2</c:v>
                </c:pt>
                <c:pt idx="517" formatCode="0.00%">
                  <c:v>0.10343776905288715</c:v>
                </c:pt>
                <c:pt idx="518" formatCode="0.00%">
                  <c:v>0.16496805882043297</c:v>
                </c:pt>
                <c:pt idx="519" formatCode="0.00%">
                  <c:v>8.7815871461482953E-2</c:v>
                </c:pt>
                <c:pt idx="520" formatCode="0.00%">
                  <c:v>9.1224738141124195E-2</c:v>
                </c:pt>
                <c:pt idx="521" formatCode="0.00%">
                  <c:v>5.9655730144439367E-2</c:v>
                </c:pt>
                <c:pt idx="522" formatCode="0.00%">
                  <c:v>7.6848385836446598E-2</c:v>
                </c:pt>
                <c:pt idx="523" formatCode="0.00%">
                  <c:v>0.1494005762758388</c:v>
                </c:pt>
                <c:pt idx="524" formatCode="0.00%">
                  <c:v>0.1199024359958174</c:v>
                </c:pt>
                <c:pt idx="525" formatCode="0.00%">
                  <c:v>4.8769905546451442E-2</c:v>
                </c:pt>
                <c:pt idx="526" formatCode="0.00%">
                  <c:v>-5.325044904960341E-2</c:v>
                </c:pt>
                <c:pt idx="527" formatCode="0.00%">
                  <c:v>-0.10139184686064318</c:v>
                </c:pt>
                <c:pt idx="528" formatCode="0.00%">
                  <c:v>-2.0402128275951337E-2</c:v>
                </c:pt>
                <c:pt idx="529" formatCode="0.00%">
                  <c:v>-9.2563120363594376E-2</c:v>
                </c:pt>
                <c:pt idx="530" formatCode="0.00%">
                  <c:v>-0.225713682240122</c:v>
                </c:pt>
                <c:pt idx="531" formatCode="0.00%">
                  <c:v>-0.13974517563928068</c:v>
                </c:pt>
                <c:pt idx="532" formatCode="0.00%">
                  <c:v>-0.11599326536944832</c:v>
                </c:pt>
                <c:pt idx="533" formatCode="0.00%">
                  <c:v>-0.1582702975378022</c:v>
                </c:pt>
                <c:pt idx="534" formatCode="0.00%">
                  <c:v>-0.15347734025216342</c:v>
                </c:pt>
                <c:pt idx="535" formatCode="0.00%">
                  <c:v>-0.25308370956557347</c:v>
                </c:pt>
                <c:pt idx="536" formatCode="0.00%">
                  <c:v>-0.27536882182951161</c:v>
                </c:pt>
                <c:pt idx="537" formatCode="0.00%">
                  <c:v>-0.2585840134280003</c:v>
                </c:pt>
                <c:pt idx="538" formatCode="0.00%">
                  <c:v>-0.13346515573960427</c:v>
                </c:pt>
                <c:pt idx="539" formatCode="0.00%">
                  <c:v>-0.13042693157331697</c:v>
                </c:pt>
                <c:pt idx="540" formatCode="0.00%">
                  <c:v>-0.17262688946181293</c:v>
                </c:pt>
                <c:pt idx="541" formatCode="0.00%">
                  <c:v>-0.10743259136613292</c:v>
                </c:pt>
                <c:pt idx="542" formatCode="0.00%">
                  <c:v>-1.1151949437389286E-2</c:v>
                </c:pt>
                <c:pt idx="543" formatCode="0.00%">
                  <c:v>-0.13809159347683975</c:v>
                </c:pt>
                <c:pt idx="544" formatCode="0.00%">
                  <c:v>-0.1502444133022236</c:v>
                </c:pt>
                <c:pt idx="545" formatCode="0.00%">
                  <c:v>-0.19157450876535664</c:v>
                </c:pt>
                <c:pt idx="546" formatCode="0.00%">
                  <c:v>-0.24736011322969398</c:v>
                </c:pt>
                <c:pt idx="547" formatCode="0.00%">
                  <c:v>-0.19187878883066634</c:v>
                </c:pt>
                <c:pt idx="548" formatCode="0.00%">
                  <c:v>-0.21678475684506382</c:v>
                </c:pt>
                <c:pt idx="549" formatCode="0.00%">
                  <c:v>-0.16420390480862712</c:v>
                </c:pt>
                <c:pt idx="550" formatCode="0.00%">
                  <c:v>-0.17827896067020854</c:v>
                </c:pt>
                <c:pt idx="551" formatCode="0.00%">
                  <c:v>-0.23365963981693272</c:v>
                </c:pt>
                <c:pt idx="552" formatCode="0.00%">
                  <c:v>-0.24287732339496448</c:v>
                </c:pt>
                <c:pt idx="553" formatCode="0.00%">
                  <c:v>-0.23996815917103831</c:v>
                </c:pt>
                <c:pt idx="554" formatCode="0.00%">
                  <c:v>-0.26077446908930957</c:v>
                </c:pt>
                <c:pt idx="555" formatCode="0.00%">
                  <c:v>-0.14857190363521544</c:v>
                </c:pt>
                <c:pt idx="556" formatCode="0.00%">
                  <c:v>-9.7035053080639977E-2</c:v>
                </c:pt>
                <c:pt idx="557" formatCode="0.00%">
                  <c:v>-1.5477568539387976E-2</c:v>
                </c:pt>
                <c:pt idx="558" formatCode="0.00%">
                  <c:v>8.6318864693177177E-2</c:v>
                </c:pt>
                <c:pt idx="559" formatCode="0.00%">
                  <c:v>0.10036351184675341</c:v>
                </c:pt>
                <c:pt idx="560" formatCode="0.00%">
                  <c:v>0.22162929983901281</c:v>
                </c:pt>
                <c:pt idx="561" formatCode="0.00%">
                  <c:v>0.18622420197091549</c:v>
                </c:pt>
                <c:pt idx="562" formatCode="0.00%">
                  <c:v>0.13018119347263468</c:v>
                </c:pt>
                <c:pt idx="563" formatCode="0.00%">
                  <c:v>0.26380399985607506</c:v>
                </c:pt>
                <c:pt idx="564" formatCode="0.00%">
                  <c:v>0.32187681329610629</c:v>
                </c:pt>
                <c:pt idx="565" formatCode="0.00%">
                  <c:v>0.36116020725453857</c:v>
                </c:pt>
                <c:pt idx="566" formatCode="0.00%">
                  <c:v>0.32779595167838393</c:v>
                </c:pt>
                <c:pt idx="567" formatCode="0.00%">
                  <c:v>0.20762996720510984</c:v>
                </c:pt>
                <c:pt idx="568" formatCode="0.00%">
                  <c:v>0.16302579167312192</c:v>
                </c:pt>
                <c:pt idx="569" formatCode="0.00%">
                  <c:v>0.17069262801436635</c:v>
                </c:pt>
                <c:pt idx="570" formatCode="0.00%">
                  <c:v>0.11250009918611359</c:v>
                </c:pt>
                <c:pt idx="571" formatCode="0.00%">
                  <c:v>9.546530197651526E-2</c:v>
                </c:pt>
                <c:pt idx="572" formatCode="0.00%">
                  <c:v>0.11908992083457104</c:v>
                </c:pt>
                <c:pt idx="573" formatCode="0.00%">
                  <c:v>7.5653598947845069E-2</c:v>
                </c:pt>
                <c:pt idx="574" formatCode="0.00%">
                  <c:v>0.10926100959534057</c:v>
                </c:pt>
                <c:pt idx="575" formatCode="0.00%">
                  <c:v>8.9934524105044433E-2</c:v>
                </c:pt>
                <c:pt idx="576" formatCode="0.00%">
                  <c:v>4.4327367126999695E-2</c:v>
                </c:pt>
                <c:pt idx="577" formatCode="0.00%">
                  <c:v>5.1234159015158154E-2</c:v>
                </c:pt>
                <c:pt idx="578" formatCode="0.00%">
                  <c:v>4.8285849782143675E-2</c:v>
                </c:pt>
                <c:pt idx="579" formatCode="0.00%">
                  <c:v>4.4748419405154394E-2</c:v>
                </c:pt>
                <c:pt idx="580" formatCode="0.00%">
                  <c:v>6.3193723977887473E-2</c:v>
                </c:pt>
                <c:pt idx="581" formatCode="0.00%">
                  <c:v>4.4256855917335525E-2</c:v>
                </c:pt>
                <c:pt idx="582" formatCode="0.00%">
                  <c:v>0.12023026402958781</c:v>
                </c:pt>
                <c:pt idx="583" formatCode="0.00%">
                  <c:v>0.10513110107522916</c:v>
                </c:pt>
                <c:pt idx="584" formatCode="0.00%">
                  <c:v>0.10248713193259684</c:v>
                </c:pt>
                <c:pt idx="585" formatCode="0.00%">
                  <c:v>6.7961477906664625E-2</c:v>
                </c:pt>
                <c:pt idx="586" formatCode="0.00%">
                  <c:v>6.4456251793833408E-2</c:v>
                </c:pt>
                <c:pt idx="587" formatCode="0.00%">
                  <c:v>3.0010226483224933E-2</c:v>
                </c:pt>
                <c:pt idx="588" formatCode="0.00%">
                  <c:v>8.3647205403553748E-2</c:v>
                </c:pt>
                <c:pt idx="589" formatCode="0.00%">
                  <c:v>6.4024642353432526E-2</c:v>
                </c:pt>
                <c:pt idx="590" formatCode="0.00%">
                  <c:v>9.67990854497911E-2</c:v>
                </c:pt>
                <c:pt idx="591" formatCode="0.00%">
                  <c:v>0.13291266126974444</c:v>
                </c:pt>
                <c:pt idx="592" formatCode="0.00%">
                  <c:v>6.5958846831724705E-2</c:v>
                </c:pt>
                <c:pt idx="593" formatCode="0.00%">
                  <c:v>6.6203317227758962E-2</c:v>
                </c:pt>
                <c:pt idx="594" formatCode="0.00%">
                  <c:v>3.4419596931842822E-2</c:v>
                </c:pt>
                <c:pt idx="595" formatCode="0.00%">
                  <c:v>6.841591455614493E-2</c:v>
                </c:pt>
                <c:pt idx="596" formatCode="0.00%">
                  <c:v>8.7108594380411075E-2</c:v>
                </c:pt>
                <c:pt idx="597" formatCode="0.00%">
                  <c:v>0.1416143441925557</c:v>
                </c:pt>
                <c:pt idx="598" formatCode="0.00%">
                  <c:v>0.12097034559929476</c:v>
                </c:pt>
                <c:pt idx="599" formatCode="0.00%">
                  <c:v>0.13619431757718292</c:v>
                </c:pt>
                <c:pt idx="600" formatCode="0.00%">
                  <c:v>0.12355480863415691</c:v>
                </c:pt>
                <c:pt idx="601" formatCode="0.00%">
                  <c:v>9.8511633572224033E-2</c:v>
                </c:pt>
                <c:pt idx="602" formatCode="0.00%">
                  <c:v>9.729933544409608E-2</c:v>
                </c:pt>
                <c:pt idx="603" formatCode="0.00%">
                  <c:v>0.13105348804434747</c:v>
                </c:pt>
                <c:pt idx="604" formatCode="0.00%">
                  <c:v>0.20512722403477368</c:v>
                </c:pt>
                <c:pt idx="605" formatCode="0.00%">
                  <c:v>0.18355379782249726</c:v>
                </c:pt>
                <c:pt idx="606" formatCode="0.00%">
                  <c:v>0.1399041101336771</c:v>
                </c:pt>
                <c:pt idx="607" formatCode="0.00%">
                  <c:v>0.13051652148907977</c:v>
                </c:pt>
                <c:pt idx="608" formatCode="0.00%">
                  <c:v>0.14290528684337822</c:v>
                </c:pt>
                <c:pt idx="609" formatCode="0.00%">
                  <c:v>0.12441766066783888</c:v>
                </c:pt>
                <c:pt idx="610" formatCode="0.00%">
                  <c:v>5.748128321726198E-2</c:v>
                </c:pt>
                <c:pt idx="611" formatCode="0.00%">
                  <c:v>3.5295730290142657E-2</c:v>
                </c:pt>
                <c:pt idx="612" formatCode="0.00%">
                  <c:v>-4.1502072960716396E-2</c:v>
                </c:pt>
                <c:pt idx="613" formatCode="0.00%">
                  <c:v>-5.415756381378467E-2</c:v>
                </c:pt>
                <c:pt idx="614" formatCode="0.00%">
                  <c:v>-6.9084945058819458E-2</c:v>
                </c:pt>
                <c:pt idx="615" formatCode="0.00%">
                  <c:v>-6.5287363698966372E-2</c:v>
                </c:pt>
                <c:pt idx="616" formatCode="0.00%">
                  <c:v>-8.5089695956833467E-2</c:v>
                </c:pt>
                <c:pt idx="617" formatCode="0.00%">
                  <c:v>-0.1485681840992692</c:v>
                </c:pt>
                <c:pt idx="618" formatCode="0.00%">
                  <c:v>-0.12911007058332713</c:v>
                </c:pt>
                <c:pt idx="619" formatCode="0.00%">
                  <c:v>-0.12968882780540458</c:v>
                </c:pt>
                <c:pt idx="620" formatCode="0.00%">
                  <c:v>-0.23605044375307016</c:v>
                </c:pt>
                <c:pt idx="621" formatCode="0.00%">
                  <c:v>-0.37474990197772684</c:v>
                </c:pt>
                <c:pt idx="622" formatCode="0.00%">
                  <c:v>-0.39489853698942834</c:v>
                </c:pt>
                <c:pt idx="623" formatCode="0.00%">
                  <c:v>-0.38485793046178662</c:v>
                </c:pt>
                <c:pt idx="624" formatCode="0.00%">
                  <c:v>-0.40090676751337884</c:v>
                </c:pt>
                <c:pt idx="625" formatCode="0.00%">
                  <c:v>-0.44756241461727753</c:v>
                </c:pt>
                <c:pt idx="626" formatCode="0.00%">
                  <c:v>-0.39678685676461478</c:v>
                </c:pt>
                <c:pt idx="627" formatCode="0.00%">
                  <c:v>-0.37008060146417088</c:v>
                </c:pt>
                <c:pt idx="628" formatCode="0.00%">
                  <c:v>-0.34364957246015526</c:v>
                </c:pt>
                <c:pt idx="629" formatCode="0.00%">
                  <c:v>-0.28178124453124997</c:v>
                </c:pt>
                <c:pt idx="630" formatCode="0.00%">
                  <c:v>-0.22084933003184004</c:v>
                </c:pt>
                <c:pt idx="631" formatCode="0.00%">
                  <c:v>-0.20439962426321767</c:v>
                </c:pt>
                <c:pt idx="632" formatCode="0.00%">
                  <c:v>-9.3693225423881477E-2</c:v>
                </c:pt>
                <c:pt idx="633" formatCode="0.00%">
                  <c:v>6.9615422967741925E-2</c:v>
                </c:pt>
                <c:pt idx="634" formatCode="0.00%">
                  <c:v>0.22247391014096563</c:v>
                </c:pt>
                <c:pt idx="635" formatCode="0.00%">
                  <c:v>0.23454190534182118</c:v>
                </c:pt>
                <c:pt idx="636" formatCode="0.00%">
                  <c:v>0.30027363357707149</c:v>
                </c:pt>
                <c:pt idx="637" formatCode="0.00%">
                  <c:v>0.50252343173198843</c:v>
                </c:pt>
                <c:pt idx="638" formatCode="0.00%">
                  <c:v>0.46568997622225394</c:v>
                </c:pt>
                <c:pt idx="639" formatCode="0.00%">
                  <c:v>0.3596200131978784</c:v>
                </c:pt>
                <c:pt idx="640" formatCode="0.00%">
                  <c:v>0.18524927238642741</c:v>
                </c:pt>
                <c:pt idx="641" formatCode="0.00%">
                  <c:v>0.12116559321220133</c:v>
                </c:pt>
                <c:pt idx="642" formatCode="0.00%">
                  <c:v>0.11556689584734681</c:v>
                </c:pt>
                <c:pt idx="643" formatCode="0.00%">
                  <c:v>2.8129922145999187E-2</c:v>
                </c:pt>
                <c:pt idx="644" formatCode="0.00%">
                  <c:v>7.9577703202613703E-2</c:v>
                </c:pt>
                <c:pt idx="645" formatCode="0.00%">
                  <c:v>0.14193350386905546</c:v>
                </c:pt>
                <c:pt idx="646" formatCode="0.00%">
                  <c:v>7.7507957624800561E-2</c:v>
                </c:pt>
                <c:pt idx="647" formatCode="0.00%">
                  <c:v>0.12782713843408788</c:v>
                </c:pt>
                <c:pt idx="648" formatCode="0.00%">
                  <c:v>0.1976496233140399</c:v>
                </c:pt>
                <c:pt idx="649" formatCode="0.00%">
                  <c:v>0.20165866872184135</c:v>
                </c:pt>
                <c:pt idx="650" formatCode="0.00%">
                  <c:v>0.13374027926256815</c:v>
                </c:pt>
                <c:pt idx="651" formatCode="0.00%">
                  <c:v>0.14908700064560509</c:v>
                </c:pt>
                <c:pt idx="652" formatCode="0.00%">
                  <c:v>0.23479673310958327</c:v>
                </c:pt>
                <c:pt idx="653" formatCode="0.00%">
                  <c:v>0.28129159993632769</c:v>
                </c:pt>
                <c:pt idx="654" formatCode="0.00%">
                  <c:v>0.17309373380015391</c:v>
                </c:pt>
                <c:pt idx="655" formatCode="0.00%">
                  <c:v>0.16158888634644097</c:v>
                </c:pt>
                <c:pt idx="656" formatCode="0.00%">
                  <c:v>-8.5698452680709192E-3</c:v>
                </c:pt>
                <c:pt idx="657" formatCode="0.00%">
                  <c:v>5.9192433115355492E-2</c:v>
                </c:pt>
                <c:pt idx="658" formatCode="0.00%">
                  <c:v>5.6253364316280807E-2</c:v>
                </c:pt>
                <c:pt idx="659" formatCode="0.00%">
                  <c:v>-3.1836614231783855E-5</c:v>
                </c:pt>
                <c:pt idx="660" formatCode="0.00%">
                  <c:v>2.0441357806586291E-2</c:v>
                </c:pt>
                <c:pt idx="661" formatCode="0.00%">
                  <c:v>2.8977926674070398E-2</c:v>
                </c:pt>
                <c:pt idx="662" formatCode="0.00%">
                  <c:v>6.2330779770071842E-2</c:v>
                </c:pt>
                <c:pt idx="663" formatCode="0.00%">
                  <c:v>2.5153855851238749E-2</c:v>
                </c:pt>
                <c:pt idx="664" formatCode="0.00%">
                  <c:v>-2.5921793242765334E-2</c:v>
                </c:pt>
                <c:pt idx="665" formatCode="0.00%">
                  <c:v>3.1439316186402388E-2</c:v>
                </c:pt>
                <c:pt idx="666" formatCode="0.00%">
                  <c:v>6.7353758509565376E-2</c:v>
                </c:pt>
                <c:pt idx="667" formatCode="0.00%">
                  <c:v>0.15398431252224198</c:v>
                </c:pt>
                <c:pt idx="668" formatCode="0.00%">
                  <c:v>0.27332908024740643</c:v>
                </c:pt>
                <c:pt idx="669" formatCode="0.00%">
                  <c:v>0.12675335417624334</c:v>
                </c:pt>
                <c:pt idx="670" formatCode="0.00%">
                  <c:v>0.1357061159079187</c:v>
                </c:pt>
                <c:pt idx="671" formatCode="0.00%">
                  <c:v>0.13405690856978847</c:v>
                </c:pt>
                <c:pt idx="672" formatCode="0.00%">
                  <c:v>0.14149537582703364</c:v>
                </c:pt>
                <c:pt idx="673" formatCode="0.00%">
                  <c:v>0.10910315308742136</c:v>
                </c:pt>
                <c:pt idx="674" formatCode="0.00%">
                  <c:v>0.11410961774775386</c:v>
                </c:pt>
                <c:pt idx="675" formatCode="0.00%">
                  <c:v>0.14282744035300343</c:v>
                </c:pt>
                <c:pt idx="676" formatCode="0.00%">
                  <c:v>0.24452622221818454</c:v>
                </c:pt>
                <c:pt idx="677" formatCode="0.00%">
                  <c:v>0.17921535568999092</c:v>
                </c:pt>
                <c:pt idx="678" formatCode="0.00%">
                  <c:v>0.22214572832690704</c:v>
                </c:pt>
                <c:pt idx="679" formatCode="0.00%">
                  <c:v>0.16095069038506904</c:v>
                </c:pt>
                <c:pt idx="680" formatCode="0.00%">
                  <c:v>0.16719998170517947</c:v>
                </c:pt>
                <c:pt idx="681" formatCode="0.00%">
                  <c:v>0.24386754808839184</c:v>
                </c:pt>
                <c:pt idx="682" formatCode="0.00%">
                  <c:v>0.27512744858924565</c:v>
                </c:pt>
                <c:pt idx="683" formatCode="0.00%">
                  <c:v>0.29601249585590783</c:v>
                </c:pt>
                <c:pt idx="684" formatCode="0.00%">
                  <c:v>0.18989258722549662</c:v>
                </c:pt>
                <c:pt idx="685" formatCode="0.00%">
                  <c:v>0.22761895892767869</c:v>
                </c:pt>
                <c:pt idx="686" formatCode="0.00%">
                  <c:v>0.19318886584680195</c:v>
                </c:pt>
                <c:pt idx="687" formatCode="0.00%">
                  <c:v>0.17925975993541887</c:v>
                </c:pt>
                <c:pt idx="688" formatCode="0.00%">
                  <c:v>0.17956875884303303</c:v>
                </c:pt>
                <c:pt idx="689" formatCode="0.00%">
                  <c:v>0.22035382661163627</c:v>
                </c:pt>
                <c:pt idx="690" formatCode="0.00%">
                  <c:v>0.1453020750096643</c:v>
                </c:pt>
                <c:pt idx="691" formatCode="0.00%">
                  <c:v>0.22682598613443816</c:v>
                </c:pt>
                <c:pt idx="692" formatCode="0.00%">
                  <c:v>0.17289999198828498</c:v>
                </c:pt>
                <c:pt idx="693" formatCode="0.00%">
                  <c:v>0.14887791009243245</c:v>
                </c:pt>
                <c:pt idx="694" formatCode="0.00%">
                  <c:v>0.14494879940194205</c:v>
                </c:pt>
                <c:pt idx="695" formatCode="0.00%">
                  <c:v>0.11390633789337312</c:v>
                </c:pt>
                <c:pt idx="696" formatCode="0.00%">
                  <c:v>0.11915248489623775</c:v>
                </c:pt>
                <c:pt idx="697" formatCode="0.00%">
                  <c:v>0.13178631071420543</c:v>
                </c:pt>
                <c:pt idx="698" formatCode="0.00%">
                  <c:v>0.10444146391734921</c:v>
                </c:pt>
                <c:pt idx="699" formatCode="0.00%">
                  <c:v>0.10698801148778503</c:v>
                </c:pt>
                <c:pt idx="700" formatCode="0.00%">
                  <c:v>9.5561873059125002E-2</c:v>
                </c:pt>
                <c:pt idx="701" formatCode="0.00%">
                  <c:v>5.2483702448015812E-2</c:v>
                </c:pt>
                <c:pt idx="702" formatCode="0.00%">
                  <c:v>8.9694271964370964E-2</c:v>
                </c:pt>
                <c:pt idx="703" formatCode="0.00%">
                  <c:v>-1.5568737216711703E-2</c:v>
                </c:pt>
                <c:pt idx="704" formatCode="0.00%">
                  <c:v>-2.6497122110142102E-2</c:v>
                </c:pt>
                <c:pt idx="705" formatCode="0.00%">
                  <c:v>3.0380841164162842E-2</c:v>
                </c:pt>
                <c:pt idx="706" formatCode="0.00%">
                  <c:v>6.2149841520033888E-3</c:v>
                </c:pt>
                <c:pt idx="707" formatCode="0.00%">
                  <c:v>-7.2659972373926296E-3</c:v>
                </c:pt>
                <c:pt idx="708" formatCode="0.00%">
                  <c:v>-2.7443746722759288E-2</c:v>
                </c:pt>
                <c:pt idx="709" formatCode="0.00%">
                  <c:v>-8.1857933000712757E-2</c:v>
                </c:pt>
                <c:pt idx="710" formatCode="0.00%">
                  <c:v>-3.9411687380397353E-3</c:v>
                </c:pt>
                <c:pt idx="711" formatCode="0.00%">
                  <c:v>-9.6906564356409319E-3</c:v>
                </c:pt>
                <c:pt idx="712" formatCode="0.00%">
                  <c:v>-4.9539679556581673E-3</c:v>
                </c:pt>
                <c:pt idx="713" formatCode="0.00%">
                  <c:v>1.732820748572883E-2</c:v>
                </c:pt>
                <c:pt idx="714" formatCode="0.00%">
                  <c:v>3.3158418454853678E-2</c:v>
                </c:pt>
                <c:pt idx="715" formatCode="0.00%">
                  <c:v>0.10078689143866582</c:v>
                </c:pt>
                <c:pt idx="716" formatCode="0.00%">
                  <c:v>0.12928963987573128</c:v>
                </c:pt>
                <c:pt idx="717" formatCode="0.00%">
                  <c:v>2.2502016289764448E-2</c:v>
                </c:pt>
                <c:pt idx="718" formatCode="0.00%">
                  <c:v>5.6911931786642889E-2</c:v>
                </c:pt>
                <c:pt idx="719" formatCode="0.00%">
                  <c:v>9.5350226829389984E-2</c:v>
                </c:pt>
                <c:pt idx="720" formatCode="0.00%">
                  <c:v>0.17453002141245411</c:v>
                </c:pt>
                <c:pt idx="721" formatCode="0.00%">
                  <c:v>0.22327047891059015</c:v>
                </c:pt>
                <c:pt idx="722" formatCode="0.00%">
                  <c:v>0.14709622693687652</c:v>
                </c:pt>
                <c:pt idx="723" formatCode="0.00%">
                  <c:v>0.15440850938555317</c:v>
                </c:pt>
                <c:pt idx="724" formatCode="0.00%">
                  <c:v>0.1501466917938854</c:v>
                </c:pt>
                <c:pt idx="725" formatCode="0.00%">
                  <c:v>0.1546314611048063</c:v>
                </c:pt>
                <c:pt idx="726" formatCode="0.00%">
                  <c:v>0.13650162754087258</c:v>
                </c:pt>
                <c:pt idx="727" formatCode="0.00%">
                  <c:v>0.13851077076258211</c:v>
                </c:pt>
                <c:pt idx="728" formatCode="0.00%">
                  <c:v>0.16192175502200601</c:v>
                </c:pt>
                <c:pt idx="729" formatCode="0.00%">
                  <c:v>0.21123162933033868</c:v>
                </c:pt>
                <c:pt idx="730" formatCode="0.00%">
                  <c:v>0.17556315399774158</c:v>
                </c:pt>
                <c:pt idx="731" formatCode="0.00%">
                  <c:v>0.19419965511111914</c:v>
                </c:pt>
                <c:pt idx="732" formatCode="0.00%">
                  <c:v>0.23912724904102123</c:v>
                </c:pt>
                <c:pt idx="733" formatCode="0.00%">
                  <c:v>0.14815716473439977</c:v>
                </c:pt>
                <c:pt idx="734" formatCode="0.00%">
                  <c:v>0.11772455027003281</c:v>
                </c:pt>
                <c:pt idx="735" formatCode="0.00%">
                  <c:v>0.1106660948840863</c:v>
                </c:pt>
                <c:pt idx="736" formatCode="0.00%">
                  <c:v>0.1216808877343214</c:v>
                </c:pt>
                <c:pt idx="737" formatCode="0.00%">
                  <c:v>0.12171288214158293</c:v>
                </c:pt>
                <c:pt idx="738" formatCode="0.00%">
                  <c:v>0.14005990492533882</c:v>
                </c:pt>
                <c:pt idx="739" formatCode="0.00%">
                  <c:v>0.17392031033689648</c:v>
                </c:pt>
                <c:pt idx="740" formatCode="0.00%">
                  <c:v>0.15663496135528843</c:v>
                </c:pt>
                <c:pt idx="741" formatCode="0.00%">
                  <c:v>5.299658266351126E-2</c:v>
                </c:pt>
                <c:pt idx="742" formatCode="0.00%">
                  <c:v>6.7830050614721138E-2</c:v>
                </c:pt>
                <c:pt idx="743" formatCode="0.00%">
                  <c:v>-6.2372598219684994E-2</c:v>
                </c:pt>
                <c:pt idx="744" formatCode="0.00%">
                  <c:v>-4.2393064157577598E-2</c:v>
                </c:pt>
                <c:pt idx="745" formatCode="0.00%">
                  <c:v>2.6036969879880578E-2</c:v>
                </c:pt>
                <c:pt idx="746" formatCode="0.00%">
                  <c:v>7.3282583552366498E-2</c:v>
                </c:pt>
                <c:pt idx="747" formatCode="0.00%">
                  <c:v>0.11245256830113637</c:v>
                </c:pt>
                <c:pt idx="748" formatCode="0.00%">
                  <c:v>1.729588494090506E-2</c:v>
                </c:pt>
                <c:pt idx="749" formatCode="0.00%">
                  <c:v>8.2177879900524164E-2</c:v>
                </c:pt>
                <c:pt idx="750" formatCode="0.00%">
                  <c:v>5.8264540131762965E-2</c:v>
                </c:pt>
                <c:pt idx="751" formatCode="0.00%">
                  <c:v>8.5954743817346912E-3</c:v>
                </c:pt>
                <c:pt idx="752" formatCode="0.00%">
                  <c:v>2.1537557028789234E-2</c:v>
                </c:pt>
                <c:pt idx="753" formatCode="0.00%">
                  <c:v>0.1201516628443422</c:v>
                </c:pt>
                <c:pt idx="754" formatCode="0.00%">
                  <c:v>0.13796616467875555</c:v>
                </c:pt>
                <c:pt idx="755" formatCode="0.00%">
                  <c:v>0.2887807019564359</c:v>
                </c:pt>
                <c:pt idx="756" formatCode="0.00%">
                  <c:v>0.19282567327505795</c:v>
                </c:pt>
                <c:pt idx="757" formatCode="0.00%">
                  <c:v>6.0955500508012239E-2</c:v>
                </c:pt>
                <c:pt idx="758" formatCode="0.00%">
                  <c:v>-8.8134992463036022E-2</c:v>
                </c:pt>
                <c:pt idx="759" formatCode="0.00%">
                  <c:v>-1.1338110181384309E-2</c:v>
                </c:pt>
                <c:pt idx="760" formatCode="0.00%">
                  <c:v>0.10619317665116412</c:v>
                </c:pt>
                <c:pt idx="761" formatCode="0.00%">
                  <c:v>5.3889517996405178E-2</c:v>
                </c:pt>
                <c:pt idx="762" formatCode="0.00%">
                  <c:v>9.755140130235529E-2</c:v>
                </c:pt>
                <c:pt idx="763" formatCode="0.00%">
                  <c:v>0.1960901928088945</c:v>
                </c:pt>
                <c:pt idx="764" formatCode="0.00%">
                  <c:v>0.12975940501944883</c:v>
                </c:pt>
                <c:pt idx="765" formatCode="0.00%">
                  <c:v>7.6508743032560389E-2</c:v>
                </c:pt>
                <c:pt idx="766" formatCode="0.00%">
                  <c:v>0.15302545895246356</c:v>
                </c:pt>
                <c:pt idx="767" formatCode="0.00%">
                  <c:v>0.16258920950510802</c:v>
                </c:pt>
                <c:pt idx="768" formatCode="0.00%">
                  <c:v>0.15151664753889826</c:v>
                </c:pt>
                <c:pt idx="769" formatCode="0.00%">
                  <c:v>0.2900698111217257</c:v>
                </c:pt>
                <c:pt idx="770" formatCode="0.00%">
                  <c:v>0.5371451041485229</c:v>
                </c:pt>
                <c:pt idx="771" formatCode="0.00%">
                  <c:v>0.43562938770126602</c:v>
                </c:pt>
                <c:pt idx="772" formatCode="0.00%">
                  <c:v>0.38097300160712688</c:v>
                </c:pt>
                <c:pt idx="773" formatCode="0.00%">
                  <c:v>0.38616063205046469</c:v>
                </c:pt>
                <c:pt idx="774" formatCode="0.00%">
                  <c:v>0.34365594744070971</c:v>
                </c:pt>
                <c:pt idx="775" formatCode="0.00%">
                  <c:v>0.29207982257779763</c:v>
                </c:pt>
                <c:pt idx="776" formatCode="0.00%">
                  <c:v>0.28086232530478727</c:v>
                </c:pt>
                <c:pt idx="777" formatCode="0.00%">
                  <c:v>0.40839033349864318</c:v>
                </c:pt>
                <c:pt idx="778" formatCode="0.00%">
                  <c:v>0.2610344368533033</c:v>
                </c:pt>
                <c:pt idx="779" formatCode="0.00%">
                  <c:v>0.268927362908572</c:v>
                </c:pt>
                <c:pt idx="780" formatCode="0.00%">
                  <c:v>0.21573996295339026</c:v>
                </c:pt>
                <c:pt idx="781" formatCode="0.00%">
                  <c:v>0.14766933865106324</c:v>
                </c:pt>
                <c:pt idx="782" formatCode="0.00%">
                  <c:v>0.14033109398951393</c:v>
                </c:pt>
                <c:pt idx="783" formatCode="0.00%">
                  <c:v>-1.1776607982933007E-2</c:v>
                </c:pt>
                <c:pt idx="784" formatCode="0.00%">
                  <c:v>-1.7116583533732466E-2</c:v>
                </c:pt>
                <c:pt idx="785" formatCode="0.00%">
                  <c:v>-0.11916695753344964</c:v>
                </c:pt>
                <c:pt idx="786" formatCode="0.00%">
                  <c:v>-6.0285398360961584E-2</c:v>
                </c:pt>
                <c:pt idx="787" formatCode="0.00%">
                  <c:v>-0.12551849788178693</c:v>
                </c:pt>
                <c:pt idx="788" formatCode="0.00%">
                  <c:v>-0.16759449709114715</c:v>
                </c:pt>
                <c:pt idx="789" formatCode="0.00%">
                  <c:v>-0.15924853106584036</c:v>
                </c:pt>
                <c:pt idx="790" formatCode="0.00%">
                  <c:v>-0.1066104663893146</c:v>
                </c:pt>
                <c:pt idx="791" formatCode="0.00%">
                  <c:v>-0.19442824232404154</c:v>
                </c:pt>
                <c:pt idx="792" formatCode="0.00%">
                  <c:v>-9.7208534951445658E-2</c:v>
                </c:pt>
                <c:pt idx="793" formatCode="0.00%">
                  <c:v>-9.2317224287484456E-2</c:v>
                </c:pt>
                <c:pt idx="794" formatCode="0.00%">
                  <c:v>-9.2949644734140913E-2</c:v>
                </c:pt>
                <c:pt idx="795" formatCode="0.00%">
                  <c:v>9.0877628614229877E-3</c:v>
                </c:pt>
                <c:pt idx="796" formatCode="0.00%">
                  <c:v>1.1538787314110177E-2</c:v>
                </c:pt>
                <c:pt idx="797" formatCode="0.00%">
                  <c:v>0.17567588987103022</c:v>
                </c:pt>
                <c:pt idx="798" formatCode="0.00%">
                  <c:v>0.11105031365836293</c:v>
                </c:pt>
                <c:pt idx="799" formatCode="0.00%">
                  <c:v>0.13973704171934265</c:v>
                </c:pt>
                <c:pt idx="800" formatCode="0.00%">
                  <c:v>0.19590196395602444</c:v>
                </c:pt>
                <c:pt idx="801" formatCode="0.00%">
                  <c:v>8.3115098735014215E-2</c:v>
                </c:pt>
                <c:pt idx="802" formatCode="0.00%">
                  <c:v>0.1195286401592115</c:v>
                </c:pt>
                <c:pt idx="803" formatCode="0.00%">
                  <c:v>0.24230498762859742</c:v>
                </c:pt>
                <c:pt idx="804" formatCode="0.00%">
                  <c:v>0.18864985527154965</c:v>
                </c:pt>
                <c:pt idx="805" formatCode="0.00%">
                  <c:v>0.28364671360024185</c:v>
                </c:pt>
                <c:pt idx="806" formatCode="0.00%">
                  <c:v>0.27864532001722919</c:v>
                </c:pt>
                <c:pt idx="807" formatCode="0.00%">
                  <c:v>0.20775012711417262</c:v>
                </c:pt>
                <c:pt idx="808" formatCode="0.00%">
                  <c:v>0.26261355126883168</c:v>
                </c:pt>
                <c:pt idx="809" formatCode="0.00%">
                  <c:v>0.22696938238981823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F-42A5-BF36-616D9DD1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229359"/>
        <c:axId val="534228399"/>
      </c:lineChart>
      <c:dateAx>
        <c:axId val="227266944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valAx>
        <c:axId val="534228399"/>
        <c:scaling>
          <c:orientation val="minMax"/>
          <c:min val="-0.2"/>
        </c:scaling>
        <c:delete val="0"/>
        <c:axPos val="r"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fr-FR"/>
          </a:p>
        </c:txPr>
        <c:crossAx val="534229359"/>
        <c:crosses val="max"/>
        <c:crossBetween val="between"/>
      </c:valAx>
      <c:dateAx>
        <c:axId val="5342293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4228399"/>
        <c:auto val="1"/>
        <c:lblOffset val="100"/>
        <c:baseTimeUnit val="months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1990-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PMI!$A$2:$A$919</c:f>
              <c:numCache>
                <c:formatCode>m/d/yyyy</c:formatCode>
                <c:ptCount val="91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  <c:pt idx="917">
                  <c:v>45444</c:v>
                </c:pt>
              </c:numCache>
            </c:numRef>
          </c:cat>
          <c:val>
            <c:numRef>
              <c:f>PMI!$B$2:$B$919</c:f>
              <c:numCache>
                <c:formatCode>General</c:formatCode>
                <c:ptCount val="918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  <c:pt idx="917">
                  <c:v>48.5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F7-46D8-89F0-5A7346E3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32874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NewOrders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NewOrders!$B$1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NewOrders!$B$2:$B$918</c:f>
              <c:numCache>
                <c:formatCode>General</c:formatCode>
                <c:ptCount val="917"/>
                <c:pt idx="0">
                  <c:v>53.3</c:v>
                </c:pt>
                <c:pt idx="1">
                  <c:v>51.1</c:v>
                </c:pt>
                <c:pt idx="2">
                  <c:v>43.9</c:v>
                </c:pt>
                <c:pt idx="3">
                  <c:v>44.5</c:v>
                </c:pt>
                <c:pt idx="4">
                  <c:v>51.2</c:v>
                </c:pt>
                <c:pt idx="5">
                  <c:v>58.1</c:v>
                </c:pt>
                <c:pt idx="6">
                  <c:v>50.4</c:v>
                </c:pt>
                <c:pt idx="7">
                  <c:v>46</c:v>
                </c:pt>
                <c:pt idx="8">
                  <c:v>40.6</c:v>
                </c:pt>
                <c:pt idx="9">
                  <c:v>52.1</c:v>
                </c:pt>
                <c:pt idx="10">
                  <c:v>43.2</c:v>
                </c:pt>
                <c:pt idx="11">
                  <c:v>34.5</c:v>
                </c:pt>
                <c:pt idx="12">
                  <c:v>31.4</c:v>
                </c:pt>
                <c:pt idx="13">
                  <c:v>34.200000000000003</c:v>
                </c:pt>
                <c:pt idx="14">
                  <c:v>42.1</c:v>
                </c:pt>
                <c:pt idx="15">
                  <c:v>42.3</c:v>
                </c:pt>
                <c:pt idx="16">
                  <c:v>41.1</c:v>
                </c:pt>
                <c:pt idx="17">
                  <c:v>39.799999999999997</c:v>
                </c:pt>
                <c:pt idx="18">
                  <c:v>49.1</c:v>
                </c:pt>
                <c:pt idx="19">
                  <c:v>55.7</c:v>
                </c:pt>
                <c:pt idx="20">
                  <c:v>58</c:v>
                </c:pt>
                <c:pt idx="21">
                  <c:v>58.9</c:v>
                </c:pt>
                <c:pt idx="22">
                  <c:v>58.7</c:v>
                </c:pt>
                <c:pt idx="23">
                  <c:v>53.1</c:v>
                </c:pt>
                <c:pt idx="24">
                  <c:v>62.3</c:v>
                </c:pt>
                <c:pt idx="25">
                  <c:v>62.5</c:v>
                </c:pt>
                <c:pt idx="26">
                  <c:v>61.8</c:v>
                </c:pt>
                <c:pt idx="27">
                  <c:v>71</c:v>
                </c:pt>
                <c:pt idx="28">
                  <c:v>76.599999999999994</c:v>
                </c:pt>
                <c:pt idx="29">
                  <c:v>82.6</c:v>
                </c:pt>
                <c:pt idx="30">
                  <c:v>80.3</c:v>
                </c:pt>
                <c:pt idx="31">
                  <c:v>77.099999999999994</c:v>
                </c:pt>
                <c:pt idx="32">
                  <c:v>66.400000000000006</c:v>
                </c:pt>
                <c:pt idx="33">
                  <c:v>49</c:v>
                </c:pt>
                <c:pt idx="34">
                  <c:v>57.2</c:v>
                </c:pt>
                <c:pt idx="35">
                  <c:v>67.7</c:v>
                </c:pt>
                <c:pt idx="36">
                  <c:v>67.900000000000006</c:v>
                </c:pt>
                <c:pt idx="37">
                  <c:v>70</c:v>
                </c:pt>
                <c:pt idx="38">
                  <c:v>61</c:v>
                </c:pt>
                <c:pt idx="39">
                  <c:v>42.3</c:v>
                </c:pt>
                <c:pt idx="40">
                  <c:v>45.2</c:v>
                </c:pt>
                <c:pt idx="41">
                  <c:v>39.1</c:v>
                </c:pt>
                <c:pt idx="42">
                  <c:v>38.200000000000003</c:v>
                </c:pt>
                <c:pt idx="43">
                  <c:v>38.5</c:v>
                </c:pt>
                <c:pt idx="44">
                  <c:v>48.2</c:v>
                </c:pt>
                <c:pt idx="45">
                  <c:v>51.7</c:v>
                </c:pt>
                <c:pt idx="46">
                  <c:v>49.3</c:v>
                </c:pt>
                <c:pt idx="47">
                  <c:v>45.3</c:v>
                </c:pt>
                <c:pt idx="48">
                  <c:v>46.8</c:v>
                </c:pt>
                <c:pt idx="49">
                  <c:v>42.3</c:v>
                </c:pt>
                <c:pt idx="50">
                  <c:v>43.7</c:v>
                </c:pt>
                <c:pt idx="51">
                  <c:v>35.799999999999997</c:v>
                </c:pt>
                <c:pt idx="52">
                  <c:v>43.9</c:v>
                </c:pt>
                <c:pt idx="53">
                  <c:v>46.3</c:v>
                </c:pt>
                <c:pt idx="54">
                  <c:v>69.400000000000006</c:v>
                </c:pt>
                <c:pt idx="55">
                  <c:v>58.5</c:v>
                </c:pt>
                <c:pt idx="56">
                  <c:v>60.3</c:v>
                </c:pt>
                <c:pt idx="57">
                  <c:v>59.9</c:v>
                </c:pt>
                <c:pt idx="58">
                  <c:v>58.8</c:v>
                </c:pt>
                <c:pt idx="59">
                  <c:v>60.4</c:v>
                </c:pt>
                <c:pt idx="60">
                  <c:v>64.599999999999994</c:v>
                </c:pt>
                <c:pt idx="61">
                  <c:v>56</c:v>
                </c:pt>
                <c:pt idx="62">
                  <c:v>47.2</c:v>
                </c:pt>
                <c:pt idx="63">
                  <c:v>52</c:v>
                </c:pt>
                <c:pt idx="64">
                  <c:v>49.3</c:v>
                </c:pt>
                <c:pt idx="65">
                  <c:v>48.3</c:v>
                </c:pt>
                <c:pt idx="66">
                  <c:v>44.2</c:v>
                </c:pt>
                <c:pt idx="67">
                  <c:v>42.1</c:v>
                </c:pt>
                <c:pt idx="68">
                  <c:v>39.9</c:v>
                </c:pt>
                <c:pt idx="69">
                  <c:v>38</c:v>
                </c:pt>
                <c:pt idx="70">
                  <c:v>40.9</c:v>
                </c:pt>
                <c:pt idx="71">
                  <c:v>37.5</c:v>
                </c:pt>
                <c:pt idx="72">
                  <c:v>42.9</c:v>
                </c:pt>
                <c:pt idx="73">
                  <c:v>50.3</c:v>
                </c:pt>
                <c:pt idx="74">
                  <c:v>54.7</c:v>
                </c:pt>
                <c:pt idx="75">
                  <c:v>58.4</c:v>
                </c:pt>
                <c:pt idx="76">
                  <c:v>60.2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56.6</c:v>
                </c:pt>
                <c:pt idx="80">
                  <c:v>62.2</c:v>
                </c:pt>
                <c:pt idx="81">
                  <c:v>66.7</c:v>
                </c:pt>
                <c:pt idx="82">
                  <c:v>66</c:v>
                </c:pt>
                <c:pt idx="83">
                  <c:v>73.599999999999994</c:v>
                </c:pt>
                <c:pt idx="84">
                  <c:v>66.8</c:v>
                </c:pt>
                <c:pt idx="85">
                  <c:v>73.900000000000006</c:v>
                </c:pt>
                <c:pt idx="86">
                  <c:v>71.5</c:v>
                </c:pt>
                <c:pt idx="87">
                  <c:v>70.900000000000006</c:v>
                </c:pt>
                <c:pt idx="88">
                  <c:v>72.900000000000006</c:v>
                </c:pt>
                <c:pt idx="89">
                  <c:v>60.9</c:v>
                </c:pt>
                <c:pt idx="90">
                  <c:v>67.099999999999994</c:v>
                </c:pt>
                <c:pt idx="91">
                  <c:v>70.400000000000006</c:v>
                </c:pt>
                <c:pt idx="92">
                  <c:v>63.7</c:v>
                </c:pt>
                <c:pt idx="93">
                  <c:v>66.3</c:v>
                </c:pt>
                <c:pt idx="94">
                  <c:v>61.5</c:v>
                </c:pt>
                <c:pt idx="95">
                  <c:v>66.599999999999994</c:v>
                </c:pt>
                <c:pt idx="96">
                  <c:v>61.8</c:v>
                </c:pt>
                <c:pt idx="97">
                  <c:v>56.2</c:v>
                </c:pt>
                <c:pt idx="98">
                  <c:v>57.3</c:v>
                </c:pt>
                <c:pt idx="99">
                  <c:v>55.9</c:v>
                </c:pt>
                <c:pt idx="100">
                  <c:v>53</c:v>
                </c:pt>
                <c:pt idx="101">
                  <c:v>48.9</c:v>
                </c:pt>
                <c:pt idx="102">
                  <c:v>44.4</c:v>
                </c:pt>
                <c:pt idx="103">
                  <c:v>54.3</c:v>
                </c:pt>
                <c:pt idx="104">
                  <c:v>60.5</c:v>
                </c:pt>
                <c:pt idx="105">
                  <c:v>55.6</c:v>
                </c:pt>
                <c:pt idx="106">
                  <c:v>57</c:v>
                </c:pt>
                <c:pt idx="107">
                  <c:v>52.8</c:v>
                </c:pt>
                <c:pt idx="108">
                  <c:v>57.6</c:v>
                </c:pt>
                <c:pt idx="109">
                  <c:v>52.5</c:v>
                </c:pt>
                <c:pt idx="110">
                  <c:v>51.1</c:v>
                </c:pt>
                <c:pt idx="111">
                  <c:v>49.2</c:v>
                </c:pt>
                <c:pt idx="112">
                  <c:v>46.1</c:v>
                </c:pt>
                <c:pt idx="113">
                  <c:v>49.8</c:v>
                </c:pt>
                <c:pt idx="114">
                  <c:v>47.6</c:v>
                </c:pt>
                <c:pt idx="115">
                  <c:v>48.8</c:v>
                </c:pt>
                <c:pt idx="116">
                  <c:v>53.8</c:v>
                </c:pt>
                <c:pt idx="117">
                  <c:v>46.4</c:v>
                </c:pt>
                <c:pt idx="118">
                  <c:v>47.2</c:v>
                </c:pt>
                <c:pt idx="119">
                  <c:v>42.8</c:v>
                </c:pt>
                <c:pt idx="120">
                  <c:v>35.200000000000003</c:v>
                </c:pt>
                <c:pt idx="121">
                  <c:v>47.3</c:v>
                </c:pt>
                <c:pt idx="122">
                  <c:v>45.3</c:v>
                </c:pt>
                <c:pt idx="123">
                  <c:v>47.2</c:v>
                </c:pt>
                <c:pt idx="124">
                  <c:v>56.7</c:v>
                </c:pt>
                <c:pt idx="125">
                  <c:v>60.8</c:v>
                </c:pt>
                <c:pt idx="126">
                  <c:v>66.5</c:v>
                </c:pt>
                <c:pt idx="127">
                  <c:v>65.2</c:v>
                </c:pt>
                <c:pt idx="128">
                  <c:v>67</c:v>
                </c:pt>
                <c:pt idx="129">
                  <c:v>67.900000000000006</c:v>
                </c:pt>
                <c:pt idx="130">
                  <c:v>68.5</c:v>
                </c:pt>
                <c:pt idx="131">
                  <c:v>64.7</c:v>
                </c:pt>
                <c:pt idx="132">
                  <c:v>69</c:v>
                </c:pt>
                <c:pt idx="133">
                  <c:v>70.5</c:v>
                </c:pt>
                <c:pt idx="134">
                  <c:v>70.2</c:v>
                </c:pt>
                <c:pt idx="135">
                  <c:v>66.900000000000006</c:v>
                </c:pt>
                <c:pt idx="136">
                  <c:v>69.900000000000006</c:v>
                </c:pt>
                <c:pt idx="137">
                  <c:v>64.2</c:v>
                </c:pt>
                <c:pt idx="138">
                  <c:v>61.3</c:v>
                </c:pt>
                <c:pt idx="139">
                  <c:v>54.4</c:v>
                </c:pt>
                <c:pt idx="140">
                  <c:v>43.7</c:v>
                </c:pt>
                <c:pt idx="141">
                  <c:v>50</c:v>
                </c:pt>
                <c:pt idx="142">
                  <c:v>51.1</c:v>
                </c:pt>
                <c:pt idx="143">
                  <c:v>62.8</c:v>
                </c:pt>
                <c:pt idx="144">
                  <c:v>65.400000000000006</c:v>
                </c:pt>
                <c:pt idx="145">
                  <c:v>52.5</c:v>
                </c:pt>
                <c:pt idx="146">
                  <c:v>52.2</c:v>
                </c:pt>
                <c:pt idx="147">
                  <c:v>52</c:v>
                </c:pt>
                <c:pt idx="148">
                  <c:v>45.8</c:v>
                </c:pt>
                <c:pt idx="149">
                  <c:v>49.2</c:v>
                </c:pt>
                <c:pt idx="150">
                  <c:v>45.7</c:v>
                </c:pt>
                <c:pt idx="151">
                  <c:v>55.6</c:v>
                </c:pt>
                <c:pt idx="152">
                  <c:v>50.5</c:v>
                </c:pt>
                <c:pt idx="153">
                  <c:v>50.1</c:v>
                </c:pt>
                <c:pt idx="154">
                  <c:v>48.2</c:v>
                </c:pt>
                <c:pt idx="155">
                  <c:v>47.5</c:v>
                </c:pt>
                <c:pt idx="156">
                  <c:v>47.2</c:v>
                </c:pt>
                <c:pt idx="157">
                  <c:v>48.7</c:v>
                </c:pt>
                <c:pt idx="158">
                  <c:v>55.2</c:v>
                </c:pt>
                <c:pt idx="159">
                  <c:v>67.7</c:v>
                </c:pt>
                <c:pt idx="160">
                  <c:v>64.8</c:v>
                </c:pt>
                <c:pt idx="161">
                  <c:v>64</c:v>
                </c:pt>
                <c:pt idx="162">
                  <c:v>64.5</c:v>
                </c:pt>
                <c:pt idx="163">
                  <c:v>62.9</c:v>
                </c:pt>
                <c:pt idx="164">
                  <c:v>69.5</c:v>
                </c:pt>
                <c:pt idx="165">
                  <c:v>68.3</c:v>
                </c:pt>
                <c:pt idx="166">
                  <c:v>65.099999999999994</c:v>
                </c:pt>
                <c:pt idx="167">
                  <c:v>73.400000000000006</c:v>
                </c:pt>
                <c:pt idx="168">
                  <c:v>59.4</c:v>
                </c:pt>
                <c:pt idx="169">
                  <c:v>61.8</c:v>
                </c:pt>
                <c:pt idx="170">
                  <c:v>60.1</c:v>
                </c:pt>
                <c:pt idx="171">
                  <c:v>57.3</c:v>
                </c:pt>
                <c:pt idx="172">
                  <c:v>53.6</c:v>
                </c:pt>
                <c:pt idx="173">
                  <c:v>52.5</c:v>
                </c:pt>
                <c:pt idx="174">
                  <c:v>53.2</c:v>
                </c:pt>
                <c:pt idx="175">
                  <c:v>52.9</c:v>
                </c:pt>
                <c:pt idx="176">
                  <c:v>53</c:v>
                </c:pt>
                <c:pt idx="177">
                  <c:v>53.6</c:v>
                </c:pt>
                <c:pt idx="178">
                  <c:v>57.8</c:v>
                </c:pt>
                <c:pt idx="179">
                  <c:v>59.7</c:v>
                </c:pt>
                <c:pt idx="180">
                  <c:v>60.9</c:v>
                </c:pt>
                <c:pt idx="181">
                  <c:v>60.4</c:v>
                </c:pt>
                <c:pt idx="182">
                  <c:v>57.5</c:v>
                </c:pt>
                <c:pt idx="183">
                  <c:v>60.6</c:v>
                </c:pt>
                <c:pt idx="184">
                  <c:v>66.900000000000006</c:v>
                </c:pt>
                <c:pt idx="185">
                  <c:v>61.9</c:v>
                </c:pt>
                <c:pt idx="186">
                  <c:v>60.1</c:v>
                </c:pt>
                <c:pt idx="187">
                  <c:v>62</c:v>
                </c:pt>
                <c:pt idx="188">
                  <c:v>59.8</c:v>
                </c:pt>
                <c:pt idx="189">
                  <c:v>64</c:v>
                </c:pt>
                <c:pt idx="190">
                  <c:v>63.7</c:v>
                </c:pt>
                <c:pt idx="191">
                  <c:v>58.6</c:v>
                </c:pt>
                <c:pt idx="192">
                  <c:v>61.3</c:v>
                </c:pt>
                <c:pt idx="193">
                  <c:v>61.8</c:v>
                </c:pt>
                <c:pt idx="194">
                  <c:v>61.7</c:v>
                </c:pt>
                <c:pt idx="195">
                  <c:v>63.6</c:v>
                </c:pt>
                <c:pt idx="196">
                  <c:v>59.9</c:v>
                </c:pt>
                <c:pt idx="197">
                  <c:v>64.7</c:v>
                </c:pt>
                <c:pt idx="198">
                  <c:v>69.900000000000006</c:v>
                </c:pt>
                <c:pt idx="199">
                  <c:v>68</c:v>
                </c:pt>
                <c:pt idx="200">
                  <c:v>63.3</c:v>
                </c:pt>
                <c:pt idx="201">
                  <c:v>58.9</c:v>
                </c:pt>
                <c:pt idx="202">
                  <c:v>60.7</c:v>
                </c:pt>
                <c:pt idx="203">
                  <c:v>64.400000000000006</c:v>
                </c:pt>
                <c:pt idx="204">
                  <c:v>62.3</c:v>
                </c:pt>
                <c:pt idx="205">
                  <c:v>63.2</c:v>
                </c:pt>
                <c:pt idx="206">
                  <c:v>68.7</c:v>
                </c:pt>
                <c:pt idx="207">
                  <c:v>59.8</c:v>
                </c:pt>
                <c:pt idx="208">
                  <c:v>60.2</c:v>
                </c:pt>
                <c:pt idx="209">
                  <c:v>57.4</c:v>
                </c:pt>
                <c:pt idx="210">
                  <c:v>56.6</c:v>
                </c:pt>
                <c:pt idx="211">
                  <c:v>56</c:v>
                </c:pt>
                <c:pt idx="212">
                  <c:v>63.6</c:v>
                </c:pt>
                <c:pt idx="213">
                  <c:v>62</c:v>
                </c:pt>
                <c:pt idx="214">
                  <c:v>61.9</c:v>
                </c:pt>
                <c:pt idx="215">
                  <c:v>62.9</c:v>
                </c:pt>
                <c:pt idx="216">
                  <c:v>66.5</c:v>
                </c:pt>
                <c:pt idx="217">
                  <c:v>66.099999999999994</c:v>
                </c:pt>
                <c:pt idx="218">
                  <c:v>64.3</c:v>
                </c:pt>
                <c:pt idx="219">
                  <c:v>64.3</c:v>
                </c:pt>
                <c:pt idx="220">
                  <c:v>52.7</c:v>
                </c:pt>
                <c:pt idx="221">
                  <c:v>55.9</c:v>
                </c:pt>
                <c:pt idx="222">
                  <c:v>56.3</c:v>
                </c:pt>
                <c:pt idx="223">
                  <c:v>53.3</c:v>
                </c:pt>
                <c:pt idx="224">
                  <c:v>55.2</c:v>
                </c:pt>
                <c:pt idx="225">
                  <c:v>51.6</c:v>
                </c:pt>
                <c:pt idx="226">
                  <c:v>46.8</c:v>
                </c:pt>
                <c:pt idx="227">
                  <c:v>48.8</c:v>
                </c:pt>
                <c:pt idx="228">
                  <c:v>46.2</c:v>
                </c:pt>
                <c:pt idx="229">
                  <c:v>45.1</c:v>
                </c:pt>
                <c:pt idx="230">
                  <c:v>45.3</c:v>
                </c:pt>
                <c:pt idx="231">
                  <c:v>46.4</c:v>
                </c:pt>
                <c:pt idx="232">
                  <c:v>47.6</c:v>
                </c:pt>
                <c:pt idx="233">
                  <c:v>51.8</c:v>
                </c:pt>
                <c:pt idx="234">
                  <c:v>53.7</c:v>
                </c:pt>
                <c:pt idx="235">
                  <c:v>55.4</c:v>
                </c:pt>
                <c:pt idx="236">
                  <c:v>62</c:v>
                </c:pt>
                <c:pt idx="237">
                  <c:v>55.8</c:v>
                </c:pt>
                <c:pt idx="238">
                  <c:v>57</c:v>
                </c:pt>
                <c:pt idx="239">
                  <c:v>59.4</c:v>
                </c:pt>
                <c:pt idx="240">
                  <c:v>60.1</c:v>
                </c:pt>
                <c:pt idx="241">
                  <c:v>56.6</c:v>
                </c:pt>
                <c:pt idx="242">
                  <c:v>55.7</c:v>
                </c:pt>
                <c:pt idx="243">
                  <c:v>64.5</c:v>
                </c:pt>
                <c:pt idx="244">
                  <c:v>56.2</c:v>
                </c:pt>
                <c:pt idx="245">
                  <c:v>54.3</c:v>
                </c:pt>
                <c:pt idx="246">
                  <c:v>54.5</c:v>
                </c:pt>
                <c:pt idx="247">
                  <c:v>53.8</c:v>
                </c:pt>
                <c:pt idx="248">
                  <c:v>55.4</c:v>
                </c:pt>
                <c:pt idx="249">
                  <c:v>58.5</c:v>
                </c:pt>
                <c:pt idx="250">
                  <c:v>61.3</c:v>
                </c:pt>
                <c:pt idx="251">
                  <c:v>56.7</c:v>
                </c:pt>
                <c:pt idx="252">
                  <c:v>54.4</c:v>
                </c:pt>
                <c:pt idx="253">
                  <c:v>57.9</c:v>
                </c:pt>
                <c:pt idx="254">
                  <c:v>59.3</c:v>
                </c:pt>
                <c:pt idx="255">
                  <c:v>54.4</c:v>
                </c:pt>
                <c:pt idx="256">
                  <c:v>57.6</c:v>
                </c:pt>
                <c:pt idx="257">
                  <c:v>52.7</c:v>
                </c:pt>
                <c:pt idx="258">
                  <c:v>49.8</c:v>
                </c:pt>
                <c:pt idx="259">
                  <c:v>51.5</c:v>
                </c:pt>
                <c:pt idx="260">
                  <c:v>50.4</c:v>
                </c:pt>
                <c:pt idx="261">
                  <c:v>51.9</c:v>
                </c:pt>
                <c:pt idx="262">
                  <c:v>50.6</c:v>
                </c:pt>
                <c:pt idx="263">
                  <c:v>48</c:v>
                </c:pt>
                <c:pt idx="264">
                  <c:v>45.8</c:v>
                </c:pt>
                <c:pt idx="265">
                  <c:v>45.8</c:v>
                </c:pt>
                <c:pt idx="266">
                  <c:v>45.2</c:v>
                </c:pt>
                <c:pt idx="267">
                  <c:v>45.7</c:v>
                </c:pt>
                <c:pt idx="268">
                  <c:v>45.3</c:v>
                </c:pt>
                <c:pt idx="269">
                  <c:v>53.2</c:v>
                </c:pt>
                <c:pt idx="270">
                  <c:v>52.5</c:v>
                </c:pt>
                <c:pt idx="271">
                  <c:v>51.8</c:v>
                </c:pt>
                <c:pt idx="272">
                  <c:v>44.2</c:v>
                </c:pt>
                <c:pt idx="273">
                  <c:v>44.7</c:v>
                </c:pt>
                <c:pt idx="274">
                  <c:v>43.3</c:v>
                </c:pt>
                <c:pt idx="275">
                  <c:v>51.2</c:v>
                </c:pt>
                <c:pt idx="276">
                  <c:v>55.4</c:v>
                </c:pt>
                <c:pt idx="277">
                  <c:v>62.8</c:v>
                </c:pt>
                <c:pt idx="278">
                  <c:v>56.2</c:v>
                </c:pt>
                <c:pt idx="279">
                  <c:v>59.6</c:v>
                </c:pt>
                <c:pt idx="280">
                  <c:v>57</c:v>
                </c:pt>
                <c:pt idx="281">
                  <c:v>57.9</c:v>
                </c:pt>
                <c:pt idx="282">
                  <c:v>57.8</c:v>
                </c:pt>
                <c:pt idx="283">
                  <c:v>58.4</c:v>
                </c:pt>
                <c:pt idx="284">
                  <c:v>61</c:v>
                </c:pt>
                <c:pt idx="285">
                  <c:v>61.4</c:v>
                </c:pt>
                <c:pt idx="286">
                  <c:v>55.4</c:v>
                </c:pt>
                <c:pt idx="287">
                  <c:v>63.5</c:v>
                </c:pt>
                <c:pt idx="288">
                  <c:v>64.8</c:v>
                </c:pt>
                <c:pt idx="289">
                  <c:v>66</c:v>
                </c:pt>
                <c:pt idx="290">
                  <c:v>64.599999999999994</c:v>
                </c:pt>
                <c:pt idx="291">
                  <c:v>63</c:v>
                </c:pt>
                <c:pt idx="292">
                  <c:v>66.900000000000006</c:v>
                </c:pt>
                <c:pt idx="293">
                  <c:v>62.1</c:v>
                </c:pt>
                <c:pt idx="294">
                  <c:v>64.7</c:v>
                </c:pt>
                <c:pt idx="295">
                  <c:v>65.099999999999994</c:v>
                </c:pt>
                <c:pt idx="296">
                  <c:v>69.3</c:v>
                </c:pt>
                <c:pt idx="297">
                  <c:v>70.8</c:v>
                </c:pt>
                <c:pt idx="298">
                  <c:v>73</c:v>
                </c:pt>
                <c:pt idx="299">
                  <c:v>71.900000000000006</c:v>
                </c:pt>
                <c:pt idx="300">
                  <c:v>73.8</c:v>
                </c:pt>
                <c:pt idx="301">
                  <c:v>69</c:v>
                </c:pt>
                <c:pt idx="302">
                  <c:v>68.8</c:v>
                </c:pt>
                <c:pt idx="303">
                  <c:v>65.900000000000006</c:v>
                </c:pt>
                <c:pt idx="304">
                  <c:v>63.5</c:v>
                </c:pt>
                <c:pt idx="305">
                  <c:v>61</c:v>
                </c:pt>
                <c:pt idx="306">
                  <c:v>49.2</c:v>
                </c:pt>
                <c:pt idx="307">
                  <c:v>59.1</c:v>
                </c:pt>
                <c:pt idx="308">
                  <c:v>60</c:v>
                </c:pt>
                <c:pt idx="309">
                  <c:v>65.400000000000006</c:v>
                </c:pt>
                <c:pt idx="310">
                  <c:v>65.2</c:v>
                </c:pt>
                <c:pt idx="311">
                  <c:v>59</c:v>
                </c:pt>
                <c:pt idx="312">
                  <c:v>55.7</c:v>
                </c:pt>
                <c:pt idx="313">
                  <c:v>56</c:v>
                </c:pt>
                <c:pt idx="314">
                  <c:v>58</c:v>
                </c:pt>
                <c:pt idx="315">
                  <c:v>56.4</c:v>
                </c:pt>
                <c:pt idx="316">
                  <c:v>51.6</c:v>
                </c:pt>
                <c:pt idx="317">
                  <c:v>51.9</c:v>
                </c:pt>
                <c:pt idx="318">
                  <c:v>52.6</c:v>
                </c:pt>
                <c:pt idx="319">
                  <c:v>50.2</c:v>
                </c:pt>
                <c:pt idx="320">
                  <c:v>41.2</c:v>
                </c:pt>
                <c:pt idx="321">
                  <c:v>36.5</c:v>
                </c:pt>
                <c:pt idx="322">
                  <c:v>33.1</c:v>
                </c:pt>
                <c:pt idx="323">
                  <c:v>27.9</c:v>
                </c:pt>
                <c:pt idx="324">
                  <c:v>32.799999999999997</c:v>
                </c:pt>
                <c:pt idx="325">
                  <c:v>40</c:v>
                </c:pt>
                <c:pt idx="326">
                  <c:v>37</c:v>
                </c:pt>
                <c:pt idx="327">
                  <c:v>42.6</c:v>
                </c:pt>
                <c:pt idx="328">
                  <c:v>47.2</c:v>
                </c:pt>
                <c:pt idx="329">
                  <c:v>54.9</c:v>
                </c:pt>
                <c:pt idx="330">
                  <c:v>58.4</c:v>
                </c:pt>
                <c:pt idx="331">
                  <c:v>60.3</c:v>
                </c:pt>
                <c:pt idx="332">
                  <c:v>60.4</c:v>
                </c:pt>
                <c:pt idx="333">
                  <c:v>64.2</c:v>
                </c:pt>
                <c:pt idx="334">
                  <c:v>62.2</c:v>
                </c:pt>
                <c:pt idx="335">
                  <c:v>63.1</c:v>
                </c:pt>
                <c:pt idx="336">
                  <c:v>63.8</c:v>
                </c:pt>
                <c:pt idx="337">
                  <c:v>68.7</c:v>
                </c:pt>
                <c:pt idx="338">
                  <c:v>61.6</c:v>
                </c:pt>
                <c:pt idx="339">
                  <c:v>65.2</c:v>
                </c:pt>
                <c:pt idx="340">
                  <c:v>62.3</c:v>
                </c:pt>
                <c:pt idx="341">
                  <c:v>60.6</c:v>
                </c:pt>
                <c:pt idx="342">
                  <c:v>58</c:v>
                </c:pt>
                <c:pt idx="343">
                  <c:v>57.7</c:v>
                </c:pt>
                <c:pt idx="344">
                  <c:v>55.3</c:v>
                </c:pt>
                <c:pt idx="345">
                  <c:v>57</c:v>
                </c:pt>
                <c:pt idx="346">
                  <c:v>55.7</c:v>
                </c:pt>
                <c:pt idx="347">
                  <c:v>58.9</c:v>
                </c:pt>
                <c:pt idx="348">
                  <c:v>57.2</c:v>
                </c:pt>
                <c:pt idx="349">
                  <c:v>56.8</c:v>
                </c:pt>
                <c:pt idx="350">
                  <c:v>63.5</c:v>
                </c:pt>
                <c:pt idx="351">
                  <c:v>60.3</c:v>
                </c:pt>
                <c:pt idx="352">
                  <c:v>64.5</c:v>
                </c:pt>
                <c:pt idx="353">
                  <c:v>58.1</c:v>
                </c:pt>
                <c:pt idx="354">
                  <c:v>58.9</c:v>
                </c:pt>
                <c:pt idx="355">
                  <c:v>58.8</c:v>
                </c:pt>
                <c:pt idx="356">
                  <c:v>57</c:v>
                </c:pt>
                <c:pt idx="357">
                  <c:v>57.1</c:v>
                </c:pt>
                <c:pt idx="358">
                  <c:v>59.2</c:v>
                </c:pt>
                <c:pt idx="359">
                  <c:v>60.7</c:v>
                </c:pt>
                <c:pt idx="360">
                  <c:v>60.6</c:v>
                </c:pt>
                <c:pt idx="361">
                  <c:v>56.2</c:v>
                </c:pt>
                <c:pt idx="362">
                  <c:v>56.6</c:v>
                </c:pt>
                <c:pt idx="363">
                  <c:v>60.2</c:v>
                </c:pt>
                <c:pt idx="364">
                  <c:v>63.9</c:v>
                </c:pt>
                <c:pt idx="365">
                  <c:v>63.6</c:v>
                </c:pt>
                <c:pt idx="366">
                  <c:v>64.7</c:v>
                </c:pt>
                <c:pt idx="367">
                  <c:v>61.3</c:v>
                </c:pt>
                <c:pt idx="368">
                  <c:v>61.3</c:v>
                </c:pt>
                <c:pt idx="369">
                  <c:v>58.8</c:v>
                </c:pt>
                <c:pt idx="370">
                  <c:v>61.9</c:v>
                </c:pt>
                <c:pt idx="371">
                  <c:v>59.9</c:v>
                </c:pt>
                <c:pt idx="372">
                  <c:v>57.3</c:v>
                </c:pt>
                <c:pt idx="373">
                  <c:v>58.6</c:v>
                </c:pt>
                <c:pt idx="374">
                  <c:v>56.7</c:v>
                </c:pt>
                <c:pt idx="375">
                  <c:v>55.1</c:v>
                </c:pt>
                <c:pt idx="376">
                  <c:v>52.1</c:v>
                </c:pt>
                <c:pt idx="377">
                  <c:v>49.4</c:v>
                </c:pt>
                <c:pt idx="378">
                  <c:v>49.8</c:v>
                </c:pt>
                <c:pt idx="379">
                  <c:v>46.9</c:v>
                </c:pt>
                <c:pt idx="380">
                  <c:v>48.7</c:v>
                </c:pt>
                <c:pt idx="381">
                  <c:v>47.3</c:v>
                </c:pt>
                <c:pt idx="382">
                  <c:v>46.5</c:v>
                </c:pt>
                <c:pt idx="383">
                  <c:v>44.3</c:v>
                </c:pt>
                <c:pt idx="384">
                  <c:v>47.1</c:v>
                </c:pt>
                <c:pt idx="385">
                  <c:v>51.6</c:v>
                </c:pt>
                <c:pt idx="386">
                  <c:v>43.8</c:v>
                </c:pt>
                <c:pt idx="387">
                  <c:v>32</c:v>
                </c:pt>
                <c:pt idx="388">
                  <c:v>25.6</c:v>
                </c:pt>
                <c:pt idx="389">
                  <c:v>24.2</c:v>
                </c:pt>
                <c:pt idx="390">
                  <c:v>36.1</c:v>
                </c:pt>
                <c:pt idx="391">
                  <c:v>54.1</c:v>
                </c:pt>
                <c:pt idx="392">
                  <c:v>53.9</c:v>
                </c:pt>
                <c:pt idx="393">
                  <c:v>63.7</c:v>
                </c:pt>
                <c:pt idx="394">
                  <c:v>65.3</c:v>
                </c:pt>
                <c:pt idx="395">
                  <c:v>51.2</c:v>
                </c:pt>
                <c:pt idx="396">
                  <c:v>48.7</c:v>
                </c:pt>
                <c:pt idx="397">
                  <c:v>51.1</c:v>
                </c:pt>
                <c:pt idx="398">
                  <c:v>50.2</c:v>
                </c:pt>
                <c:pt idx="399">
                  <c:v>53.1</c:v>
                </c:pt>
                <c:pt idx="400">
                  <c:v>55.7</c:v>
                </c:pt>
                <c:pt idx="401">
                  <c:v>51</c:v>
                </c:pt>
                <c:pt idx="402">
                  <c:v>47.6</c:v>
                </c:pt>
                <c:pt idx="403">
                  <c:v>47.2</c:v>
                </c:pt>
                <c:pt idx="404">
                  <c:v>42.2</c:v>
                </c:pt>
                <c:pt idx="405">
                  <c:v>40.200000000000003</c:v>
                </c:pt>
                <c:pt idx="406">
                  <c:v>32.799999999999997</c:v>
                </c:pt>
                <c:pt idx="407">
                  <c:v>39.1</c:v>
                </c:pt>
                <c:pt idx="408">
                  <c:v>39.9</c:v>
                </c:pt>
                <c:pt idx="409">
                  <c:v>38.6</c:v>
                </c:pt>
                <c:pt idx="410">
                  <c:v>40.4</c:v>
                </c:pt>
                <c:pt idx="411">
                  <c:v>40.9</c:v>
                </c:pt>
                <c:pt idx="412">
                  <c:v>38.1</c:v>
                </c:pt>
                <c:pt idx="413">
                  <c:v>42</c:v>
                </c:pt>
                <c:pt idx="414">
                  <c:v>40.700000000000003</c:v>
                </c:pt>
                <c:pt idx="415">
                  <c:v>40.1</c:v>
                </c:pt>
                <c:pt idx="416">
                  <c:v>40.4</c:v>
                </c:pt>
                <c:pt idx="417">
                  <c:v>41.9</c:v>
                </c:pt>
                <c:pt idx="418">
                  <c:v>41.5</c:v>
                </c:pt>
                <c:pt idx="419">
                  <c:v>46</c:v>
                </c:pt>
                <c:pt idx="420">
                  <c:v>50.3</c:v>
                </c:pt>
                <c:pt idx="421">
                  <c:v>60.6</c:v>
                </c:pt>
                <c:pt idx="422">
                  <c:v>60.8</c:v>
                </c:pt>
                <c:pt idx="423">
                  <c:v>59.4</c:v>
                </c:pt>
                <c:pt idx="424">
                  <c:v>61.8</c:v>
                </c:pt>
                <c:pt idx="425">
                  <c:v>62.3</c:v>
                </c:pt>
                <c:pt idx="426">
                  <c:v>70.3</c:v>
                </c:pt>
                <c:pt idx="427">
                  <c:v>68.099999999999994</c:v>
                </c:pt>
                <c:pt idx="428">
                  <c:v>66.900000000000006</c:v>
                </c:pt>
                <c:pt idx="429">
                  <c:v>69.5</c:v>
                </c:pt>
                <c:pt idx="430">
                  <c:v>69.2</c:v>
                </c:pt>
                <c:pt idx="431">
                  <c:v>74.8</c:v>
                </c:pt>
                <c:pt idx="432">
                  <c:v>63.7</c:v>
                </c:pt>
                <c:pt idx="433">
                  <c:v>64.900000000000006</c:v>
                </c:pt>
                <c:pt idx="434">
                  <c:v>60.9</c:v>
                </c:pt>
                <c:pt idx="435">
                  <c:v>63.2</c:v>
                </c:pt>
                <c:pt idx="436">
                  <c:v>59.2</c:v>
                </c:pt>
                <c:pt idx="437">
                  <c:v>60.5</c:v>
                </c:pt>
                <c:pt idx="438">
                  <c:v>54.1</c:v>
                </c:pt>
                <c:pt idx="439">
                  <c:v>54</c:v>
                </c:pt>
                <c:pt idx="440">
                  <c:v>47.2</c:v>
                </c:pt>
                <c:pt idx="441">
                  <c:v>52.9</c:v>
                </c:pt>
                <c:pt idx="442">
                  <c:v>52</c:v>
                </c:pt>
                <c:pt idx="443">
                  <c:v>52.8</c:v>
                </c:pt>
                <c:pt idx="444">
                  <c:v>51.8</c:v>
                </c:pt>
                <c:pt idx="445">
                  <c:v>51.8</c:v>
                </c:pt>
                <c:pt idx="446">
                  <c:v>49.1</c:v>
                </c:pt>
                <c:pt idx="447">
                  <c:v>51.3</c:v>
                </c:pt>
                <c:pt idx="448">
                  <c:v>49.5</c:v>
                </c:pt>
                <c:pt idx="449">
                  <c:v>50.7</c:v>
                </c:pt>
                <c:pt idx="450">
                  <c:v>52.5</c:v>
                </c:pt>
                <c:pt idx="451">
                  <c:v>51.8</c:v>
                </c:pt>
                <c:pt idx="452">
                  <c:v>54.6</c:v>
                </c:pt>
                <c:pt idx="453">
                  <c:v>53.4</c:v>
                </c:pt>
                <c:pt idx="454">
                  <c:v>57.2</c:v>
                </c:pt>
                <c:pt idx="455">
                  <c:v>54.8</c:v>
                </c:pt>
                <c:pt idx="456">
                  <c:v>56.7</c:v>
                </c:pt>
                <c:pt idx="457">
                  <c:v>57.1</c:v>
                </c:pt>
                <c:pt idx="458">
                  <c:v>54.5</c:v>
                </c:pt>
                <c:pt idx="459">
                  <c:v>54.4</c:v>
                </c:pt>
                <c:pt idx="460">
                  <c:v>61.1</c:v>
                </c:pt>
                <c:pt idx="461">
                  <c:v>55.3</c:v>
                </c:pt>
                <c:pt idx="462">
                  <c:v>51.2</c:v>
                </c:pt>
                <c:pt idx="463">
                  <c:v>58.4</c:v>
                </c:pt>
                <c:pt idx="464">
                  <c:v>57.3</c:v>
                </c:pt>
                <c:pt idx="465">
                  <c:v>54.5</c:v>
                </c:pt>
                <c:pt idx="466">
                  <c:v>57</c:v>
                </c:pt>
                <c:pt idx="467">
                  <c:v>55.4</c:v>
                </c:pt>
                <c:pt idx="468">
                  <c:v>59.8</c:v>
                </c:pt>
                <c:pt idx="469">
                  <c:v>55.4</c:v>
                </c:pt>
                <c:pt idx="470">
                  <c:v>61.6</c:v>
                </c:pt>
                <c:pt idx="471">
                  <c:v>59.8</c:v>
                </c:pt>
                <c:pt idx="472">
                  <c:v>63.4</c:v>
                </c:pt>
                <c:pt idx="473">
                  <c:v>61.2</c:v>
                </c:pt>
                <c:pt idx="474">
                  <c:v>64</c:v>
                </c:pt>
                <c:pt idx="475">
                  <c:v>62.7</c:v>
                </c:pt>
                <c:pt idx="476">
                  <c:v>62.1</c:v>
                </c:pt>
                <c:pt idx="477">
                  <c:v>65.3</c:v>
                </c:pt>
                <c:pt idx="478">
                  <c:v>59.3</c:v>
                </c:pt>
                <c:pt idx="479">
                  <c:v>61.5</c:v>
                </c:pt>
                <c:pt idx="480">
                  <c:v>60.3</c:v>
                </c:pt>
                <c:pt idx="481">
                  <c:v>57</c:v>
                </c:pt>
                <c:pt idx="482">
                  <c:v>57.9</c:v>
                </c:pt>
                <c:pt idx="483">
                  <c:v>57.6</c:v>
                </c:pt>
                <c:pt idx="484">
                  <c:v>57.7</c:v>
                </c:pt>
                <c:pt idx="485">
                  <c:v>63.6</c:v>
                </c:pt>
                <c:pt idx="486">
                  <c:v>60.6</c:v>
                </c:pt>
                <c:pt idx="487">
                  <c:v>59.2</c:v>
                </c:pt>
                <c:pt idx="488">
                  <c:v>58.6</c:v>
                </c:pt>
                <c:pt idx="489">
                  <c:v>57.2</c:v>
                </c:pt>
                <c:pt idx="490">
                  <c:v>58.4</c:v>
                </c:pt>
                <c:pt idx="491">
                  <c:v>59</c:v>
                </c:pt>
                <c:pt idx="492">
                  <c:v>57.3</c:v>
                </c:pt>
                <c:pt idx="493">
                  <c:v>57.3</c:v>
                </c:pt>
                <c:pt idx="494">
                  <c:v>52</c:v>
                </c:pt>
                <c:pt idx="495">
                  <c:v>53.1</c:v>
                </c:pt>
                <c:pt idx="496">
                  <c:v>50.7</c:v>
                </c:pt>
                <c:pt idx="497">
                  <c:v>45.6</c:v>
                </c:pt>
                <c:pt idx="498">
                  <c:v>45.8</c:v>
                </c:pt>
                <c:pt idx="499">
                  <c:v>45.2</c:v>
                </c:pt>
                <c:pt idx="500">
                  <c:v>46</c:v>
                </c:pt>
                <c:pt idx="501">
                  <c:v>49.3</c:v>
                </c:pt>
                <c:pt idx="502">
                  <c:v>49.3</c:v>
                </c:pt>
                <c:pt idx="503">
                  <c:v>50.4</c:v>
                </c:pt>
                <c:pt idx="504">
                  <c:v>49.1</c:v>
                </c:pt>
                <c:pt idx="505">
                  <c:v>52.5</c:v>
                </c:pt>
                <c:pt idx="506">
                  <c:v>52.3</c:v>
                </c:pt>
                <c:pt idx="507">
                  <c:v>53.7</c:v>
                </c:pt>
                <c:pt idx="508">
                  <c:v>51.7</c:v>
                </c:pt>
                <c:pt idx="509">
                  <c:v>52</c:v>
                </c:pt>
                <c:pt idx="510">
                  <c:v>46.7</c:v>
                </c:pt>
                <c:pt idx="511">
                  <c:v>45.5</c:v>
                </c:pt>
                <c:pt idx="512">
                  <c:v>44.9</c:v>
                </c:pt>
                <c:pt idx="513">
                  <c:v>43.1</c:v>
                </c:pt>
                <c:pt idx="514">
                  <c:v>40.4</c:v>
                </c:pt>
                <c:pt idx="515">
                  <c:v>38.5</c:v>
                </c:pt>
                <c:pt idx="516">
                  <c:v>38.1</c:v>
                </c:pt>
                <c:pt idx="517">
                  <c:v>39.200000000000003</c:v>
                </c:pt>
                <c:pt idx="518">
                  <c:v>42.4</c:v>
                </c:pt>
                <c:pt idx="519">
                  <c:v>46.1</c:v>
                </c:pt>
                <c:pt idx="520">
                  <c:v>48.9</c:v>
                </c:pt>
                <c:pt idx="521">
                  <c:v>58.4</c:v>
                </c:pt>
                <c:pt idx="522">
                  <c:v>55.6</c:v>
                </c:pt>
                <c:pt idx="523">
                  <c:v>60.1</c:v>
                </c:pt>
                <c:pt idx="524">
                  <c:v>60.7</c:v>
                </c:pt>
                <c:pt idx="525">
                  <c:v>58</c:v>
                </c:pt>
                <c:pt idx="526">
                  <c:v>53.5</c:v>
                </c:pt>
                <c:pt idx="527">
                  <c:v>49.5</c:v>
                </c:pt>
                <c:pt idx="528">
                  <c:v>49.6</c:v>
                </c:pt>
                <c:pt idx="529">
                  <c:v>58.3</c:v>
                </c:pt>
                <c:pt idx="530">
                  <c:v>63.3</c:v>
                </c:pt>
                <c:pt idx="531">
                  <c:v>59.1</c:v>
                </c:pt>
                <c:pt idx="532">
                  <c:v>60.9</c:v>
                </c:pt>
                <c:pt idx="533">
                  <c:v>59.8</c:v>
                </c:pt>
                <c:pt idx="534">
                  <c:v>59.5</c:v>
                </c:pt>
                <c:pt idx="535">
                  <c:v>58.8</c:v>
                </c:pt>
                <c:pt idx="536">
                  <c:v>51.1</c:v>
                </c:pt>
                <c:pt idx="537">
                  <c:v>53.8</c:v>
                </c:pt>
                <c:pt idx="538">
                  <c:v>58.8</c:v>
                </c:pt>
                <c:pt idx="539">
                  <c:v>61</c:v>
                </c:pt>
                <c:pt idx="540">
                  <c:v>63</c:v>
                </c:pt>
                <c:pt idx="541">
                  <c:v>59.7</c:v>
                </c:pt>
                <c:pt idx="542">
                  <c:v>58.1</c:v>
                </c:pt>
                <c:pt idx="543">
                  <c:v>53</c:v>
                </c:pt>
                <c:pt idx="544">
                  <c:v>55.2</c:v>
                </c:pt>
                <c:pt idx="545">
                  <c:v>51.6</c:v>
                </c:pt>
                <c:pt idx="546">
                  <c:v>53.8</c:v>
                </c:pt>
                <c:pt idx="547">
                  <c:v>55.3</c:v>
                </c:pt>
                <c:pt idx="548">
                  <c:v>52.6</c:v>
                </c:pt>
                <c:pt idx="549">
                  <c:v>58.9</c:v>
                </c:pt>
                <c:pt idx="550">
                  <c:v>60.4</c:v>
                </c:pt>
                <c:pt idx="551">
                  <c:v>62.4</c:v>
                </c:pt>
                <c:pt idx="552">
                  <c:v>63.5</c:v>
                </c:pt>
                <c:pt idx="553">
                  <c:v>62.2</c:v>
                </c:pt>
                <c:pt idx="554">
                  <c:v>62.8</c:v>
                </c:pt>
                <c:pt idx="555">
                  <c:v>62.7</c:v>
                </c:pt>
                <c:pt idx="556">
                  <c:v>61.6</c:v>
                </c:pt>
                <c:pt idx="557">
                  <c:v>65</c:v>
                </c:pt>
                <c:pt idx="558">
                  <c:v>64.2</c:v>
                </c:pt>
                <c:pt idx="559">
                  <c:v>63</c:v>
                </c:pt>
                <c:pt idx="560">
                  <c:v>62.7</c:v>
                </c:pt>
                <c:pt idx="561">
                  <c:v>63</c:v>
                </c:pt>
                <c:pt idx="562">
                  <c:v>61.5</c:v>
                </c:pt>
                <c:pt idx="563">
                  <c:v>58.9</c:v>
                </c:pt>
                <c:pt idx="564">
                  <c:v>59.7</c:v>
                </c:pt>
                <c:pt idx="565">
                  <c:v>56.6</c:v>
                </c:pt>
                <c:pt idx="566">
                  <c:v>51.9</c:v>
                </c:pt>
                <c:pt idx="567">
                  <c:v>52.2</c:v>
                </c:pt>
                <c:pt idx="568">
                  <c:v>44</c:v>
                </c:pt>
                <c:pt idx="569">
                  <c:v>43.5</c:v>
                </c:pt>
                <c:pt idx="570">
                  <c:v>52.7</c:v>
                </c:pt>
                <c:pt idx="571">
                  <c:v>46.5</c:v>
                </c:pt>
                <c:pt idx="572">
                  <c:v>49.4</c:v>
                </c:pt>
                <c:pt idx="573">
                  <c:v>47.5</c:v>
                </c:pt>
                <c:pt idx="574">
                  <c:v>48.6</c:v>
                </c:pt>
                <c:pt idx="575">
                  <c:v>45.9</c:v>
                </c:pt>
                <c:pt idx="576">
                  <c:v>44.1</c:v>
                </c:pt>
                <c:pt idx="577">
                  <c:v>46.1</c:v>
                </c:pt>
                <c:pt idx="578">
                  <c:v>49.1</c:v>
                </c:pt>
                <c:pt idx="579">
                  <c:v>52.3</c:v>
                </c:pt>
                <c:pt idx="580">
                  <c:v>51.7</c:v>
                </c:pt>
                <c:pt idx="581">
                  <c:v>59.4</c:v>
                </c:pt>
                <c:pt idx="582">
                  <c:v>51.9</c:v>
                </c:pt>
                <c:pt idx="583">
                  <c:v>54.6</c:v>
                </c:pt>
                <c:pt idx="584">
                  <c:v>54.6</c:v>
                </c:pt>
                <c:pt idx="585">
                  <c:v>52.9</c:v>
                </c:pt>
                <c:pt idx="586">
                  <c:v>56.9</c:v>
                </c:pt>
                <c:pt idx="587">
                  <c:v>61.7</c:v>
                </c:pt>
                <c:pt idx="588">
                  <c:v>57</c:v>
                </c:pt>
                <c:pt idx="589">
                  <c:v>57.6</c:v>
                </c:pt>
                <c:pt idx="590">
                  <c:v>58.6</c:v>
                </c:pt>
                <c:pt idx="591">
                  <c:v>56.6</c:v>
                </c:pt>
                <c:pt idx="592">
                  <c:v>62.3</c:v>
                </c:pt>
                <c:pt idx="593">
                  <c:v>59.4</c:v>
                </c:pt>
                <c:pt idx="594">
                  <c:v>61.3</c:v>
                </c:pt>
                <c:pt idx="595">
                  <c:v>60.3</c:v>
                </c:pt>
                <c:pt idx="596">
                  <c:v>55.4</c:v>
                </c:pt>
                <c:pt idx="597">
                  <c:v>60.9</c:v>
                </c:pt>
                <c:pt idx="598">
                  <c:v>57.4</c:v>
                </c:pt>
                <c:pt idx="599">
                  <c:v>57.2</c:v>
                </c:pt>
                <c:pt idx="600">
                  <c:v>57.1</c:v>
                </c:pt>
                <c:pt idx="601">
                  <c:v>54.6</c:v>
                </c:pt>
                <c:pt idx="602">
                  <c:v>54.9</c:v>
                </c:pt>
                <c:pt idx="603">
                  <c:v>55.3</c:v>
                </c:pt>
                <c:pt idx="604">
                  <c:v>51.5</c:v>
                </c:pt>
                <c:pt idx="605">
                  <c:v>50.2</c:v>
                </c:pt>
                <c:pt idx="606">
                  <c:v>51.8</c:v>
                </c:pt>
                <c:pt idx="607">
                  <c:v>50.9</c:v>
                </c:pt>
                <c:pt idx="608">
                  <c:v>49.4</c:v>
                </c:pt>
                <c:pt idx="609">
                  <c:v>48</c:v>
                </c:pt>
                <c:pt idx="610">
                  <c:v>48.3</c:v>
                </c:pt>
                <c:pt idx="611">
                  <c:v>49.7</c:v>
                </c:pt>
                <c:pt idx="612">
                  <c:v>52.4</c:v>
                </c:pt>
                <c:pt idx="613">
                  <c:v>55</c:v>
                </c:pt>
                <c:pt idx="614">
                  <c:v>55.9</c:v>
                </c:pt>
                <c:pt idx="615">
                  <c:v>54</c:v>
                </c:pt>
                <c:pt idx="616">
                  <c:v>57.8</c:v>
                </c:pt>
                <c:pt idx="617">
                  <c:v>59.4</c:v>
                </c:pt>
                <c:pt idx="618">
                  <c:v>54.6</c:v>
                </c:pt>
                <c:pt idx="619">
                  <c:v>57.5</c:v>
                </c:pt>
                <c:pt idx="620">
                  <c:v>63.5</c:v>
                </c:pt>
                <c:pt idx="621">
                  <c:v>61.3</c:v>
                </c:pt>
                <c:pt idx="622">
                  <c:v>63.1</c:v>
                </c:pt>
                <c:pt idx="623">
                  <c:v>60.3</c:v>
                </c:pt>
                <c:pt idx="624">
                  <c:v>60.4</c:v>
                </c:pt>
                <c:pt idx="625">
                  <c:v>58.7</c:v>
                </c:pt>
                <c:pt idx="626">
                  <c:v>56.2</c:v>
                </c:pt>
                <c:pt idx="627">
                  <c:v>55.4</c:v>
                </c:pt>
                <c:pt idx="628">
                  <c:v>51.5</c:v>
                </c:pt>
                <c:pt idx="629">
                  <c:v>50</c:v>
                </c:pt>
                <c:pt idx="630">
                  <c:v>52</c:v>
                </c:pt>
                <c:pt idx="631">
                  <c:v>50</c:v>
                </c:pt>
                <c:pt idx="632">
                  <c:v>48.9</c:v>
                </c:pt>
                <c:pt idx="633">
                  <c:v>48.4</c:v>
                </c:pt>
                <c:pt idx="634">
                  <c:v>49.1</c:v>
                </c:pt>
                <c:pt idx="635">
                  <c:v>42.1</c:v>
                </c:pt>
                <c:pt idx="636">
                  <c:v>38.4</c:v>
                </c:pt>
                <c:pt idx="637">
                  <c:v>39.9</c:v>
                </c:pt>
                <c:pt idx="638">
                  <c:v>41.5</c:v>
                </c:pt>
                <c:pt idx="639">
                  <c:v>45.5</c:v>
                </c:pt>
                <c:pt idx="640">
                  <c:v>44.9</c:v>
                </c:pt>
                <c:pt idx="641">
                  <c:v>47.8</c:v>
                </c:pt>
                <c:pt idx="642">
                  <c:v>49.2</c:v>
                </c:pt>
                <c:pt idx="643">
                  <c:v>54.3</c:v>
                </c:pt>
                <c:pt idx="644">
                  <c:v>51.3</c:v>
                </c:pt>
                <c:pt idx="645">
                  <c:v>38.9</c:v>
                </c:pt>
                <c:pt idx="646">
                  <c:v>49.1</c:v>
                </c:pt>
                <c:pt idx="647">
                  <c:v>51.4</c:v>
                </c:pt>
                <c:pt idx="648">
                  <c:v>55.2</c:v>
                </c:pt>
                <c:pt idx="649">
                  <c:v>60.7</c:v>
                </c:pt>
                <c:pt idx="650">
                  <c:v>63.8</c:v>
                </c:pt>
                <c:pt idx="651">
                  <c:v>59.9</c:v>
                </c:pt>
                <c:pt idx="652">
                  <c:v>61.8</c:v>
                </c:pt>
                <c:pt idx="653">
                  <c:v>61.2</c:v>
                </c:pt>
                <c:pt idx="654">
                  <c:v>51.9</c:v>
                </c:pt>
                <c:pt idx="655">
                  <c:v>50.6</c:v>
                </c:pt>
                <c:pt idx="656">
                  <c:v>52.9</c:v>
                </c:pt>
                <c:pt idx="657">
                  <c:v>52.1</c:v>
                </c:pt>
                <c:pt idx="658">
                  <c:v>49.9</c:v>
                </c:pt>
                <c:pt idx="659">
                  <c:v>58.7</c:v>
                </c:pt>
                <c:pt idx="660">
                  <c:v>58.2</c:v>
                </c:pt>
                <c:pt idx="661">
                  <c:v>51.9</c:v>
                </c:pt>
                <c:pt idx="662">
                  <c:v>47.2</c:v>
                </c:pt>
                <c:pt idx="663">
                  <c:v>47.2</c:v>
                </c:pt>
                <c:pt idx="664">
                  <c:v>53.4</c:v>
                </c:pt>
                <c:pt idx="665">
                  <c:v>53.6</c:v>
                </c:pt>
                <c:pt idx="666">
                  <c:v>56.8</c:v>
                </c:pt>
                <c:pt idx="667">
                  <c:v>61.1</c:v>
                </c:pt>
                <c:pt idx="668">
                  <c:v>60.8</c:v>
                </c:pt>
                <c:pt idx="669">
                  <c:v>64.400000000000006</c:v>
                </c:pt>
                <c:pt idx="670">
                  <c:v>69.099999999999994</c:v>
                </c:pt>
                <c:pt idx="671">
                  <c:v>71.3</c:v>
                </c:pt>
                <c:pt idx="672">
                  <c:v>70.599999999999994</c:v>
                </c:pt>
                <c:pt idx="673">
                  <c:v>66.5</c:v>
                </c:pt>
                <c:pt idx="674">
                  <c:v>64.599999999999994</c:v>
                </c:pt>
                <c:pt idx="675">
                  <c:v>67.099999999999994</c:v>
                </c:pt>
                <c:pt idx="676">
                  <c:v>64.5</c:v>
                </c:pt>
                <c:pt idx="677">
                  <c:v>60.9</c:v>
                </c:pt>
                <c:pt idx="678">
                  <c:v>62.8</c:v>
                </c:pt>
                <c:pt idx="679">
                  <c:v>62.1</c:v>
                </c:pt>
                <c:pt idx="680">
                  <c:v>57.7</c:v>
                </c:pt>
                <c:pt idx="681">
                  <c:v>58.4</c:v>
                </c:pt>
                <c:pt idx="682">
                  <c:v>60.1</c:v>
                </c:pt>
                <c:pt idx="683">
                  <c:v>66.3</c:v>
                </c:pt>
                <c:pt idx="684">
                  <c:v>57.9</c:v>
                </c:pt>
                <c:pt idx="685">
                  <c:v>55.9</c:v>
                </c:pt>
                <c:pt idx="686">
                  <c:v>57.7</c:v>
                </c:pt>
                <c:pt idx="687">
                  <c:v>53.4</c:v>
                </c:pt>
                <c:pt idx="688">
                  <c:v>51.8</c:v>
                </c:pt>
                <c:pt idx="689">
                  <c:v>55.7</c:v>
                </c:pt>
                <c:pt idx="690">
                  <c:v>57.2</c:v>
                </c:pt>
                <c:pt idx="691">
                  <c:v>57.8</c:v>
                </c:pt>
                <c:pt idx="692">
                  <c:v>60.9</c:v>
                </c:pt>
                <c:pt idx="693">
                  <c:v>61.4</c:v>
                </c:pt>
                <c:pt idx="694">
                  <c:v>61.2</c:v>
                </c:pt>
                <c:pt idx="695">
                  <c:v>60.1</c:v>
                </c:pt>
                <c:pt idx="696">
                  <c:v>58.9</c:v>
                </c:pt>
                <c:pt idx="697">
                  <c:v>61</c:v>
                </c:pt>
                <c:pt idx="698">
                  <c:v>57</c:v>
                </c:pt>
                <c:pt idx="699">
                  <c:v>55.7</c:v>
                </c:pt>
                <c:pt idx="700">
                  <c:v>54.9</c:v>
                </c:pt>
                <c:pt idx="701">
                  <c:v>55</c:v>
                </c:pt>
                <c:pt idx="702">
                  <c:v>55.8</c:v>
                </c:pt>
                <c:pt idx="703">
                  <c:v>55.3</c:v>
                </c:pt>
                <c:pt idx="704">
                  <c:v>54.8</c:v>
                </c:pt>
                <c:pt idx="705">
                  <c:v>54.1</c:v>
                </c:pt>
                <c:pt idx="706">
                  <c:v>50.8</c:v>
                </c:pt>
                <c:pt idx="707">
                  <c:v>51.4</c:v>
                </c:pt>
                <c:pt idx="708">
                  <c:v>52.2</c:v>
                </c:pt>
                <c:pt idx="709">
                  <c:v>55.1</c:v>
                </c:pt>
                <c:pt idx="710">
                  <c:v>50.2</c:v>
                </c:pt>
                <c:pt idx="711">
                  <c:v>57.4</c:v>
                </c:pt>
                <c:pt idx="712">
                  <c:v>58.6</c:v>
                </c:pt>
                <c:pt idx="713">
                  <c:v>57.7</c:v>
                </c:pt>
                <c:pt idx="714">
                  <c:v>58.6</c:v>
                </c:pt>
                <c:pt idx="715">
                  <c:v>54.4</c:v>
                </c:pt>
                <c:pt idx="716">
                  <c:v>54.4</c:v>
                </c:pt>
                <c:pt idx="717">
                  <c:v>56.4</c:v>
                </c:pt>
                <c:pt idx="718">
                  <c:v>52.4</c:v>
                </c:pt>
                <c:pt idx="719">
                  <c:v>46.5</c:v>
                </c:pt>
                <c:pt idx="720">
                  <c:v>48</c:v>
                </c:pt>
                <c:pt idx="721">
                  <c:v>46.4</c:v>
                </c:pt>
                <c:pt idx="722">
                  <c:v>45.6</c:v>
                </c:pt>
                <c:pt idx="723">
                  <c:v>46.5</c:v>
                </c:pt>
                <c:pt idx="724">
                  <c:v>48.5</c:v>
                </c:pt>
                <c:pt idx="725">
                  <c:v>49.7</c:v>
                </c:pt>
                <c:pt idx="726">
                  <c:v>47</c:v>
                </c:pt>
                <c:pt idx="727">
                  <c:v>46.7</c:v>
                </c:pt>
                <c:pt idx="728">
                  <c:v>41.8</c:v>
                </c:pt>
                <c:pt idx="729">
                  <c:v>33.200000000000003</c:v>
                </c:pt>
                <c:pt idx="730">
                  <c:v>27.6</c:v>
                </c:pt>
                <c:pt idx="731">
                  <c:v>23.2</c:v>
                </c:pt>
                <c:pt idx="732">
                  <c:v>31.8</c:v>
                </c:pt>
                <c:pt idx="733">
                  <c:v>32.799999999999997</c:v>
                </c:pt>
                <c:pt idx="734">
                  <c:v>40.299999999999997</c:v>
                </c:pt>
                <c:pt idx="735">
                  <c:v>46.5</c:v>
                </c:pt>
                <c:pt idx="736">
                  <c:v>49</c:v>
                </c:pt>
                <c:pt idx="737">
                  <c:v>51.7</c:v>
                </c:pt>
                <c:pt idx="738">
                  <c:v>57.6</c:v>
                </c:pt>
                <c:pt idx="739">
                  <c:v>66.599999999999994</c:v>
                </c:pt>
                <c:pt idx="740">
                  <c:v>63.3</c:v>
                </c:pt>
                <c:pt idx="741">
                  <c:v>59.9</c:v>
                </c:pt>
                <c:pt idx="742">
                  <c:v>60.6</c:v>
                </c:pt>
                <c:pt idx="743">
                  <c:v>63</c:v>
                </c:pt>
                <c:pt idx="744">
                  <c:v>62.9</c:v>
                </c:pt>
                <c:pt idx="745">
                  <c:v>57.1</c:v>
                </c:pt>
                <c:pt idx="746">
                  <c:v>61.4</c:v>
                </c:pt>
                <c:pt idx="747">
                  <c:v>62.4</c:v>
                </c:pt>
                <c:pt idx="748">
                  <c:v>63.1</c:v>
                </c:pt>
                <c:pt idx="749">
                  <c:v>60</c:v>
                </c:pt>
                <c:pt idx="750">
                  <c:v>57</c:v>
                </c:pt>
                <c:pt idx="751">
                  <c:v>56.9</c:v>
                </c:pt>
                <c:pt idx="752">
                  <c:v>53.5</c:v>
                </c:pt>
                <c:pt idx="753">
                  <c:v>59.5</c:v>
                </c:pt>
                <c:pt idx="754">
                  <c:v>57.9</c:v>
                </c:pt>
                <c:pt idx="755">
                  <c:v>59.8</c:v>
                </c:pt>
                <c:pt idx="756">
                  <c:v>62.5</c:v>
                </c:pt>
                <c:pt idx="757">
                  <c:v>61.9</c:v>
                </c:pt>
                <c:pt idx="758">
                  <c:v>61.9</c:v>
                </c:pt>
                <c:pt idx="759">
                  <c:v>60.4</c:v>
                </c:pt>
                <c:pt idx="760">
                  <c:v>52.4</c:v>
                </c:pt>
                <c:pt idx="761">
                  <c:v>55.7</c:v>
                </c:pt>
                <c:pt idx="762">
                  <c:v>54.9</c:v>
                </c:pt>
                <c:pt idx="763">
                  <c:v>52.1</c:v>
                </c:pt>
                <c:pt idx="764">
                  <c:v>51.6</c:v>
                </c:pt>
                <c:pt idx="765">
                  <c:v>52.4</c:v>
                </c:pt>
                <c:pt idx="766">
                  <c:v>55.2</c:v>
                </c:pt>
                <c:pt idx="767">
                  <c:v>55.4</c:v>
                </c:pt>
                <c:pt idx="768">
                  <c:v>55.2</c:v>
                </c:pt>
                <c:pt idx="769">
                  <c:v>55.2</c:v>
                </c:pt>
                <c:pt idx="770">
                  <c:v>55.5</c:v>
                </c:pt>
                <c:pt idx="771">
                  <c:v>55.8</c:v>
                </c:pt>
                <c:pt idx="772">
                  <c:v>57.1</c:v>
                </c:pt>
                <c:pt idx="773">
                  <c:v>51.3</c:v>
                </c:pt>
                <c:pt idx="774">
                  <c:v>50.3</c:v>
                </c:pt>
                <c:pt idx="775">
                  <c:v>49.6</c:v>
                </c:pt>
                <c:pt idx="776">
                  <c:v>53.5</c:v>
                </c:pt>
                <c:pt idx="777">
                  <c:v>51.8</c:v>
                </c:pt>
                <c:pt idx="778">
                  <c:v>51.4</c:v>
                </c:pt>
                <c:pt idx="779">
                  <c:v>50.1</c:v>
                </c:pt>
                <c:pt idx="780">
                  <c:v>50.8</c:v>
                </c:pt>
                <c:pt idx="781">
                  <c:v>55.7</c:v>
                </c:pt>
                <c:pt idx="782">
                  <c:v>51.7</c:v>
                </c:pt>
                <c:pt idx="783">
                  <c:v>49.7</c:v>
                </c:pt>
                <c:pt idx="784">
                  <c:v>49.6</c:v>
                </c:pt>
                <c:pt idx="785">
                  <c:v>55.7</c:v>
                </c:pt>
                <c:pt idx="786">
                  <c:v>59.1</c:v>
                </c:pt>
                <c:pt idx="787">
                  <c:v>63.6</c:v>
                </c:pt>
                <c:pt idx="788">
                  <c:v>61.3</c:v>
                </c:pt>
                <c:pt idx="789">
                  <c:v>61.3</c:v>
                </c:pt>
                <c:pt idx="790">
                  <c:v>63.4</c:v>
                </c:pt>
                <c:pt idx="791">
                  <c:v>64.400000000000006</c:v>
                </c:pt>
                <c:pt idx="792">
                  <c:v>51.2</c:v>
                </c:pt>
                <c:pt idx="793">
                  <c:v>54.5</c:v>
                </c:pt>
                <c:pt idx="794">
                  <c:v>55.1</c:v>
                </c:pt>
                <c:pt idx="795">
                  <c:v>55.1</c:v>
                </c:pt>
                <c:pt idx="796">
                  <c:v>56.9</c:v>
                </c:pt>
                <c:pt idx="797">
                  <c:v>58.9</c:v>
                </c:pt>
                <c:pt idx="798">
                  <c:v>63.4</c:v>
                </c:pt>
                <c:pt idx="799">
                  <c:v>66.7</c:v>
                </c:pt>
                <c:pt idx="800">
                  <c:v>60</c:v>
                </c:pt>
                <c:pt idx="801">
                  <c:v>65.8</c:v>
                </c:pt>
                <c:pt idx="802">
                  <c:v>66</c:v>
                </c:pt>
                <c:pt idx="803">
                  <c:v>57.3</c:v>
                </c:pt>
                <c:pt idx="804">
                  <c:v>52.9</c:v>
                </c:pt>
                <c:pt idx="805">
                  <c:v>52.5</c:v>
                </c:pt>
                <c:pt idx="806">
                  <c:v>51.8</c:v>
                </c:pt>
                <c:pt idx="807">
                  <c:v>53.5</c:v>
                </c:pt>
                <c:pt idx="808">
                  <c:v>55.8</c:v>
                </c:pt>
                <c:pt idx="809">
                  <c:v>56</c:v>
                </c:pt>
                <c:pt idx="810">
                  <c:v>56.5</c:v>
                </c:pt>
                <c:pt idx="811">
                  <c:v>51.7</c:v>
                </c:pt>
                <c:pt idx="812">
                  <c:v>50.1</c:v>
                </c:pt>
                <c:pt idx="813">
                  <c:v>50.8</c:v>
                </c:pt>
                <c:pt idx="814">
                  <c:v>49</c:v>
                </c:pt>
                <c:pt idx="815">
                  <c:v>48.8</c:v>
                </c:pt>
                <c:pt idx="816">
                  <c:v>51.5</c:v>
                </c:pt>
                <c:pt idx="817">
                  <c:v>51.5</c:v>
                </c:pt>
                <c:pt idx="818">
                  <c:v>58.3</c:v>
                </c:pt>
                <c:pt idx="819">
                  <c:v>55.8</c:v>
                </c:pt>
                <c:pt idx="820">
                  <c:v>55.7</c:v>
                </c:pt>
                <c:pt idx="821">
                  <c:v>57</c:v>
                </c:pt>
                <c:pt idx="822">
                  <c:v>56.9</c:v>
                </c:pt>
                <c:pt idx="823">
                  <c:v>49.1</c:v>
                </c:pt>
                <c:pt idx="824">
                  <c:v>55.1</c:v>
                </c:pt>
                <c:pt idx="825">
                  <c:v>52.1</c:v>
                </c:pt>
                <c:pt idx="826">
                  <c:v>54.8</c:v>
                </c:pt>
                <c:pt idx="827">
                  <c:v>60.3</c:v>
                </c:pt>
                <c:pt idx="828">
                  <c:v>60.4</c:v>
                </c:pt>
                <c:pt idx="829">
                  <c:v>65.099999999999994</c:v>
                </c:pt>
                <c:pt idx="830">
                  <c:v>64.5</c:v>
                </c:pt>
                <c:pt idx="831">
                  <c:v>57.5</c:v>
                </c:pt>
                <c:pt idx="832">
                  <c:v>59.5</c:v>
                </c:pt>
                <c:pt idx="833">
                  <c:v>63.5</c:v>
                </c:pt>
                <c:pt idx="834">
                  <c:v>60.4</c:v>
                </c:pt>
                <c:pt idx="835">
                  <c:v>60.3</c:v>
                </c:pt>
                <c:pt idx="836">
                  <c:v>64.599999999999994</c:v>
                </c:pt>
                <c:pt idx="837">
                  <c:v>63.5</c:v>
                </c:pt>
                <c:pt idx="838">
                  <c:v>63.9</c:v>
                </c:pt>
                <c:pt idx="839">
                  <c:v>67.400000000000006</c:v>
                </c:pt>
                <c:pt idx="840">
                  <c:v>65.400000000000006</c:v>
                </c:pt>
                <c:pt idx="841">
                  <c:v>64.2</c:v>
                </c:pt>
                <c:pt idx="842">
                  <c:v>61.9</c:v>
                </c:pt>
                <c:pt idx="843">
                  <c:v>61.2</c:v>
                </c:pt>
                <c:pt idx="844">
                  <c:v>63.7</c:v>
                </c:pt>
                <c:pt idx="845">
                  <c:v>63.5</c:v>
                </c:pt>
                <c:pt idx="846">
                  <c:v>60.2</c:v>
                </c:pt>
                <c:pt idx="847">
                  <c:v>65.099999999999994</c:v>
                </c:pt>
                <c:pt idx="848">
                  <c:v>61.8</c:v>
                </c:pt>
                <c:pt idx="849">
                  <c:v>58</c:v>
                </c:pt>
                <c:pt idx="850">
                  <c:v>61.8</c:v>
                </c:pt>
                <c:pt idx="851">
                  <c:v>51.3</c:v>
                </c:pt>
                <c:pt idx="852">
                  <c:v>58.2</c:v>
                </c:pt>
                <c:pt idx="853">
                  <c:v>55.5</c:v>
                </c:pt>
                <c:pt idx="854">
                  <c:v>57.4</c:v>
                </c:pt>
                <c:pt idx="855">
                  <c:v>51.7</c:v>
                </c:pt>
                <c:pt idx="856">
                  <c:v>52.7</c:v>
                </c:pt>
                <c:pt idx="857">
                  <c:v>50</c:v>
                </c:pt>
                <c:pt idx="858">
                  <c:v>50.8</c:v>
                </c:pt>
                <c:pt idx="859">
                  <c:v>47.2</c:v>
                </c:pt>
                <c:pt idx="860">
                  <c:v>47.3</c:v>
                </c:pt>
                <c:pt idx="861">
                  <c:v>48.9</c:v>
                </c:pt>
                <c:pt idx="862">
                  <c:v>46.8</c:v>
                </c:pt>
                <c:pt idx="863">
                  <c:v>47.6</c:v>
                </c:pt>
                <c:pt idx="864">
                  <c:v>52</c:v>
                </c:pt>
                <c:pt idx="865">
                  <c:v>49.8</c:v>
                </c:pt>
                <c:pt idx="866">
                  <c:v>42.2</c:v>
                </c:pt>
                <c:pt idx="867">
                  <c:v>27.1</c:v>
                </c:pt>
                <c:pt idx="868">
                  <c:v>31.8</c:v>
                </c:pt>
                <c:pt idx="869">
                  <c:v>56.4</c:v>
                </c:pt>
                <c:pt idx="870">
                  <c:v>61.5</c:v>
                </c:pt>
                <c:pt idx="871">
                  <c:v>67.599999999999994</c:v>
                </c:pt>
                <c:pt idx="872">
                  <c:v>60.2</c:v>
                </c:pt>
                <c:pt idx="873">
                  <c:v>66.900000000000006</c:v>
                </c:pt>
                <c:pt idx="874">
                  <c:v>65.7</c:v>
                </c:pt>
                <c:pt idx="875">
                  <c:v>67.5</c:v>
                </c:pt>
                <c:pt idx="876">
                  <c:v>61.1</c:v>
                </c:pt>
                <c:pt idx="877">
                  <c:v>64.8</c:v>
                </c:pt>
                <c:pt idx="878">
                  <c:v>68</c:v>
                </c:pt>
                <c:pt idx="879">
                  <c:v>64.3</c:v>
                </c:pt>
                <c:pt idx="880">
                  <c:v>67</c:v>
                </c:pt>
                <c:pt idx="881">
                  <c:v>66</c:v>
                </c:pt>
                <c:pt idx="882">
                  <c:v>64.900000000000006</c:v>
                </c:pt>
                <c:pt idx="883">
                  <c:v>66.7</c:v>
                </c:pt>
                <c:pt idx="884">
                  <c:v>66.7</c:v>
                </c:pt>
                <c:pt idx="885">
                  <c:v>59.8</c:v>
                </c:pt>
                <c:pt idx="886">
                  <c:v>61.5</c:v>
                </c:pt>
                <c:pt idx="887">
                  <c:v>60.4</c:v>
                </c:pt>
                <c:pt idx="888">
                  <c:v>57.9</c:v>
                </c:pt>
                <c:pt idx="889">
                  <c:v>61.7</c:v>
                </c:pt>
                <c:pt idx="890">
                  <c:v>53.8</c:v>
                </c:pt>
                <c:pt idx="891">
                  <c:v>53.5</c:v>
                </c:pt>
                <c:pt idx="892">
                  <c:v>55.1</c:v>
                </c:pt>
                <c:pt idx="893">
                  <c:v>49.2</c:v>
                </c:pt>
                <c:pt idx="894">
                  <c:v>48</c:v>
                </c:pt>
                <c:pt idx="895">
                  <c:v>51.3</c:v>
                </c:pt>
                <c:pt idx="896">
                  <c:v>47.1</c:v>
                </c:pt>
                <c:pt idx="897">
                  <c:v>49.2</c:v>
                </c:pt>
                <c:pt idx="898">
                  <c:v>47.2</c:v>
                </c:pt>
                <c:pt idx="899">
                  <c:v>45.2</c:v>
                </c:pt>
                <c:pt idx="900">
                  <c:v>42.5</c:v>
                </c:pt>
                <c:pt idx="901">
                  <c:v>47</c:v>
                </c:pt>
                <c:pt idx="902">
                  <c:v>44.3</c:v>
                </c:pt>
                <c:pt idx="903">
                  <c:v>45.7</c:v>
                </c:pt>
                <c:pt idx="904">
                  <c:v>42.6</c:v>
                </c:pt>
                <c:pt idx="905">
                  <c:v>45.6</c:v>
                </c:pt>
                <c:pt idx="906">
                  <c:v>47.3</c:v>
                </c:pt>
                <c:pt idx="907">
                  <c:v>46.8</c:v>
                </c:pt>
                <c:pt idx="908">
                  <c:v>49.2</c:v>
                </c:pt>
                <c:pt idx="909">
                  <c:v>45.5</c:v>
                </c:pt>
                <c:pt idx="910">
                  <c:v>48.3</c:v>
                </c:pt>
                <c:pt idx="911">
                  <c:v>47.1</c:v>
                </c:pt>
                <c:pt idx="912">
                  <c:v>52.5</c:v>
                </c:pt>
                <c:pt idx="913">
                  <c:v>49.2</c:v>
                </c:pt>
                <c:pt idx="914">
                  <c:v>51.4</c:v>
                </c:pt>
                <c:pt idx="915">
                  <c:v>49.1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79-45FE-80A9-887315B26353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9-45FE-80A9-887315B2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0"/>
          <c:min val="34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Production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Production!$B$1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Production!$B$2:$B$918</c:f>
              <c:numCache>
                <c:formatCode>0.0</c:formatCode>
                <c:ptCount val="917"/>
                <c:pt idx="0">
                  <c:v>59.1</c:v>
                </c:pt>
                <c:pt idx="1">
                  <c:v>55.2</c:v>
                </c:pt>
                <c:pt idx="2">
                  <c:v>47.8</c:v>
                </c:pt>
                <c:pt idx="3">
                  <c:v>49.5</c:v>
                </c:pt>
                <c:pt idx="4">
                  <c:v>52.1</c:v>
                </c:pt>
                <c:pt idx="5">
                  <c:v>56.8</c:v>
                </c:pt>
                <c:pt idx="6">
                  <c:v>51.4</c:v>
                </c:pt>
                <c:pt idx="7">
                  <c:v>51</c:v>
                </c:pt>
                <c:pt idx="8">
                  <c:v>47.9</c:v>
                </c:pt>
                <c:pt idx="9">
                  <c:v>52.7</c:v>
                </c:pt>
                <c:pt idx="10">
                  <c:v>48.9</c:v>
                </c:pt>
                <c:pt idx="11">
                  <c:v>42.1</c:v>
                </c:pt>
                <c:pt idx="12">
                  <c:v>42</c:v>
                </c:pt>
                <c:pt idx="13">
                  <c:v>39.6</c:v>
                </c:pt>
                <c:pt idx="14">
                  <c:v>41.9</c:v>
                </c:pt>
                <c:pt idx="15">
                  <c:v>44.1</c:v>
                </c:pt>
                <c:pt idx="16">
                  <c:v>38.200000000000003</c:v>
                </c:pt>
                <c:pt idx="17">
                  <c:v>38.4</c:v>
                </c:pt>
                <c:pt idx="18">
                  <c:v>47</c:v>
                </c:pt>
                <c:pt idx="19">
                  <c:v>58.5</c:v>
                </c:pt>
                <c:pt idx="20">
                  <c:v>60.3</c:v>
                </c:pt>
                <c:pt idx="21">
                  <c:v>54.5</c:v>
                </c:pt>
                <c:pt idx="22">
                  <c:v>55.7</c:v>
                </c:pt>
                <c:pt idx="23">
                  <c:v>63.3</c:v>
                </c:pt>
                <c:pt idx="24">
                  <c:v>64.3</c:v>
                </c:pt>
                <c:pt idx="25">
                  <c:v>66.7</c:v>
                </c:pt>
                <c:pt idx="26">
                  <c:v>65.8</c:v>
                </c:pt>
                <c:pt idx="27">
                  <c:v>74.8</c:v>
                </c:pt>
                <c:pt idx="28">
                  <c:v>78.099999999999994</c:v>
                </c:pt>
                <c:pt idx="29">
                  <c:v>79.099999999999994</c:v>
                </c:pt>
                <c:pt idx="30">
                  <c:v>77.099999999999994</c:v>
                </c:pt>
                <c:pt idx="31">
                  <c:v>78.7</c:v>
                </c:pt>
                <c:pt idx="32">
                  <c:v>68.599999999999994</c:v>
                </c:pt>
                <c:pt idx="33">
                  <c:v>62.9</c:v>
                </c:pt>
                <c:pt idx="34">
                  <c:v>63.6</c:v>
                </c:pt>
                <c:pt idx="35">
                  <c:v>62.5</c:v>
                </c:pt>
                <c:pt idx="36">
                  <c:v>63</c:v>
                </c:pt>
                <c:pt idx="37">
                  <c:v>61.4</c:v>
                </c:pt>
                <c:pt idx="38">
                  <c:v>61.2</c:v>
                </c:pt>
                <c:pt idx="39">
                  <c:v>53.5</c:v>
                </c:pt>
                <c:pt idx="40">
                  <c:v>54.2</c:v>
                </c:pt>
                <c:pt idx="41">
                  <c:v>48.6</c:v>
                </c:pt>
                <c:pt idx="42">
                  <c:v>41.6</c:v>
                </c:pt>
                <c:pt idx="43">
                  <c:v>48.4</c:v>
                </c:pt>
                <c:pt idx="44">
                  <c:v>50.2</c:v>
                </c:pt>
                <c:pt idx="45">
                  <c:v>50.3</c:v>
                </c:pt>
                <c:pt idx="46">
                  <c:v>50.9</c:v>
                </c:pt>
                <c:pt idx="47">
                  <c:v>52.8</c:v>
                </c:pt>
                <c:pt idx="48">
                  <c:v>49.5</c:v>
                </c:pt>
                <c:pt idx="49">
                  <c:v>49.9</c:v>
                </c:pt>
                <c:pt idx="50">
                  <c:v>48.7</c:v>
                </c:pt>
                <c:pt idx="51">
                  <c:v>43.5</c:v>
                </c:pt>
                <c:pt idx="52">
                  <c:v>45.7</c:v>
                </c:pt>
                <c:pt idx="53">
                  <c:v>49.5</c:v>
                </c:pt>
                <c:pt idx="54">
                  <c:v>37.200000000000003</c:v>
                </c:pt>
                <c:pt idx="55">
                  <c:v>84</c:v>
                </c:pt>
                <c:pt idx="56">
                  <c:v>66</c:v>
                </c:pt>
                <c:pt idx="57">
                  <c:v>65.3</c:v>
                </c:pt>
                <c:pt idx="58">
                  <c:v>65</c:v>
                </c:pt>
                <c:pt idx="59">
                  <c:v>64.3</c:v>
                </c:pt>
                <c:pt idx="60">
                  <c:v>69.8</c:v>
                </c:pt>
                <c:pt idx="61">
                  <c:v>62.4</c:v>
                </c:pt>
                <c:pt idx="62">
                  <c:v>54</c:v>
                </c:pt>
                <c:pt idx="63">
                  <c:v>57.3</c:v>
                </c:pt>
                <c:pt idx="64">
                  <c:v>57.1</c:v>
                </c:pt>
                <c:pt idx="65">
                  <c:v>55.2</c:v>
                </c:pt>
                <c:pt idx="66">
                  <c:v>53.1</c:v>
                </c:pt>
                <c:pt idx="67">
                  <c:v>50.7</c:v>
                </c:pt>
                <c:pt idx="68">
                  <c:v>46.8</c:v>
                </c:pt>
                <c:pt idx="69">
                  <c:v>44.6</c:v>
                </c:pt>
                <c:pt idx="70">
                  <c:v>43.4</c:v>
                </c:pt>
                <c:pt idx="71">
                  <c:v>41.3</c:v>
                </c:pt>
                <c:pt idx="72">
                  <c:v>45</c:v>
                </c:pt>
                <c:pt idx="73">
                  <c:v>46</c:v>
                </c:pt>
                <c:pt idx="74">
                  <c:v>51.5</c:v>
                </c:pt>
                <c:pt idx="75">
                  <c:v>55.4</c:v>
                </c:pt>
                <c:pt idx="76">
                  <c:v>56.3</c:v>
                </c:pt>
                <c:pt idx="77">
                  <c:v>59.4</c:v>
                </c:pt>
                <c:pt idx="78">
                  <c:v>57.4</c:v>
                </c:pt>
                <c:pt idx="79">
                  <c:v>56.2</c:v>
                </c:pt>
                <c:pt idx="80">
                  <c:v>57</c:v>
                </c:pt>
                <c:pt idx="81">
                  <c:v>62.4</c:v>
                </c:pt>
                <c:pt idx="82">
                  <c:v>63</c:v>
                </c:pt>
                <c:pt idx="83">
                  <c:v>70.5</c:v>
                </c:pt>
                <c:pt idx="84">
                  <c:v>69.099999999999994</c:v>
                </c:pt>
                <c:pt idx="85">
                  <c:v>70.900000000000006</c:v>
                </c:pt>
                <c:pt idx="86">
                  <c:v>71</c:v>
                </c:pt>
                <c:pt idx="87">
                  <c:v>73.8</c:v>
                </c:pt>
                <c:pt idx="88">
                  <c:v>73.5</c:v>
                </c:pt>
                <c:pt idx="89">
                  <c:v>65.5</c:v>
                </c:pt>
                <c:pt idx="90">
                  <c:v>72.099999999999994</c:v>
                </c:pt>
                <c:pt idx="91">
                  <c:v>67.099999999999994</c:v>
                </c:pt>
                <c:pt idx="92">
                  <c:v>64.3</c:v>
                </c:pt>
                <c:pt idx="93">
                  <c:v>65.099999999999994</c:v>
                </c:pt>
                <c:pt idx="94">
                  <c:v>63.9</c:v>
                </c:pt>
                <c:pt idx="95">
                  <c:v>72.400000000000006</c:v>
                </c:pt>
                <c:pt idx="96">
                  <c:v>64</c:v>
                </c:pt>
                <c:pt idx="97">
                  <c:v>63.5</c:v>
                </c:pt>
                <c:pt idx="98">
                  <c:v>61</c:v>
                </c:pt>
                <c:pt idx="99">
                  <c:v>58.9</c:v>
                </c:pt>
                <c:pt idx="100">
                  <c:v>52.8</c:v>
                </c:pt>
                <c:pt idx="101">
                  <c:v>49.2</c:v>
                </c:pt>
                <c:pt idx="102">
                  <c:v>38</c:v>
                </c:pt>
                <c:pt idx="103">
                  <c:v>51.5</c:v>
                </c:pt>
                <c:pt idx="104">
                  <c:v>60.2</c:v>
                </c:pt>
                <c:pt idx="105">
                  <c:v>56.7</c:v>
                </c:pt>
                <c:pt idx="106">
                  <c:v>62.3</c:v>
                </c:pt>
                <c:pt idx="107">
                  <c:v>57.7</c:v>
                </c:pt>
                <c:pt idx="108">
                  <c:v>56.6</c:v>
                </c:pt>
                <c:pt idx="109">
                  <c:v>57.9</c:v>
                </c:pt>
                <c:pt idx="110">
                  <c:v>52.1</c:v>
                </c:pt>
                <c:pt idx="111">
                  <c:v>47.9</c:v>
                </c:pt>
                <c:pt idx="112">
                  <c:v>49.9</c:v>
                </c:pt>
                <c:pt idx="113">
                  <c:v>53.6</c:v>
                </c:pt>
                <c:pt idx="114">
                  <c:v>49.2</c:v>
                </c:pt>
                <c:pt idx="115">
                  <c:v>51.3</c:v>
                </c:pt>
                <c:pt idx="116">
                  <c:v>50.6</c:v>
                </c:pt>
                <c:pt idx="117">
                  <c:v>42.9</c:v>
                </c:pt>
                <c:pt idx="118">
                  <c:v>44.4</c:v>
                </c:pt>
                <c:pt idx="119">
                  <c:v>40</c:v>
                </c:pt>
                <c:pt idx="120">
                  <c:v>34.9</c:v>
                </c:pt>
                <c:pt idx="121">
                  <c:v>37.799999999999997</c:v>
                </c:pt>
                <c:pt idx="122">
                  <c:v>45.1</c:v>
                </c:pt>
                <c:pt idx="123">
                  <c:v>41</c:v>
                </c:pt>
                <c:pt idx="124">
                  <c:v>52.6</c:v>
                </c:pt>
                <c:pt idx="125">
                  <c:v>58.9</c:v>
                </c:pt>
                <c:pt idx="126">
                  <c:v>61.2</c:v>
                </c:pt>
                <c:pt idx="127">
                  <c:v>64.5</c:v>
                </c:pt>
                <c:pt idx="128">
                  <c:v>66.8</c:v>
                </c:pt>
                <c:pt idx="129">
                  <c:v>70</c:v>
                </c:pt>
                <c:pt idx="130">
                  <c:v>68.3</c:v>
                </c:pt>
                <c:pt idx="131">
                  <c:v>63.9</c:v>
                </c:pt>
                <c:pt idx="132">
                  <c:v>70.7</c:v>
                </c:pt>
                <c:pt idx="133">
                  <c:v>70.3</c:v>
                </c:pt>
                <c:pt idx="134">
                  <c:v>71.2</c:v>
                </c:pt>
                <c:pt idx="135">
                  <c:v>72.099999999999994</c:v>
                </c:pt>
                <c:pt idx="136">
                  <c:v>73.900000000000006</c:v>
                </c:pt>
                <c:pt idx="137">
                  <c:v>66.3</c:v>
                </c:pt>
                <c:pt idx="138">
                  <c:v>64.8</c:v>
                </c:pt>
                <c:pt idx="139">
                  <c:v>57.4</c:v>
                </c:pt>
                <c:pt idx="140">
                  <c:v>50.9</c:v>
                </c:pt>
                <c:pt idx="141">
                  <c:v>50.4</c:v>
                </c:pt>
                <c:pt idx="142">
                  <c:v>51.9</c:v>
                </c:pt>
                <c:pt idx="143">
                  <c:v>61.7</c:v>
                </c:pt>
                <c:pt idx="144">
                  <c:v>71.900000000000006</c:v>
                </c:pt>
                <c:pt idx="145">
                  <c:v>58.6</c:v>
                </c:pt>
                <c:pt idx="146">
                  <c:v>52.4</c:v>
                </c:pt>
                <c:pt idx="147">
                  <c:v>49.8</c:v>
                </c:pt>
                <c:pt idx="148">
                  <c:v>45</c:v>
                </c:pt>
                <c:pt idx="149">
                  <c:v>48.5</c:v>
                </c:pt>
                <c:pt idx="150">
                  <c:v>48.2</c:v>
                </c:pt>
                <c:pt idx="151">
                  <c:v>50.3</c:v>
                </c:pt>
                <c:pt idx="152">
                  <c:v>50</c:v>
                </c:pt>
                <c:pt idx="153">
                  <c:v>51.2</c:v>
                </c:pt>
                <c:pt idx="154">
                  <c:v>45.6</c:v>
                </c:pt>
                <c:pt idx="155">
                  <c:v>47.5</c:v>
                </c:pt>
                <c:pt idx="156">
                  <c:v>47.3</c:v>
                </c:pt>
                <c:pt idx="157">
                  <c:v>49.2</c:v>
                </c:pt>
                <c:pt idx="158">
                  <c:v>55.4</c:v>
                </c:pt>
                <c:pt idx="159">
                  <c:v>61.7</c:v>
                </c:pt>
                <c:pt idx="160">
                  <c:v>66.599999999999994</c:v>
                </c:pt>
                <c:pt idx="161">
                  <c:v>65.3</c:v>
                </c:pt>
                <c:pt idx="162">
                  <c:v>64.3</c:v>
                </c:pt>
                <c:pt idx="163">
                  <c:v>68.400000000000006</c:v>
                </c:pt>
                <c:pt idx="164">
                  <c:v>66.8</c:v>
                </c:pt>
                <c:pt idx="165">
                  <c:v>66.3</c:v>
                </c:pt>
                <c:pt idx="166">
                  <c:v>58.3</c:v>
                </c:pt>
                <c:pt idx="167">
                  <c:v>66.099999999999994</c:v>
                </c:pt>
                <c:pt idx="168">
                  <c:v>66.400000000000006</c:v>
                </c:pt>
                <c:pt idx="169">
                  <c:v>64.7</c:v>
                </c:pt>
                <c:pt idx="170">
                  <c:v>66.900000000000006</c:v>
                </c:pt>
                <c:pt idx="171">
                  <c:v>57.4</c:v>
                </c:pt>
                <c:pt idx="172">
                  <c:v>55.3</c:v>
                </c:pt>
                <c:pt idx="173">
                  <c:v>54.8</c:v>
                </c:pt>
                <c:pt idx="174">
                  <c:v>54.7</c:v>
                </c:pt>
                <c:pt idx="175">
                  <c:v>52.5</c:v>
                </c:pt>
                <c:pt idx="176">
                  <c:v>52.4</c:v>
                </c:pt>
                <c:pt idx="177">
                  <c:v>54</c:v>
                </c:pt>
                <c:pt idx="178">
                  <c:v>56.9</c:v>
                </c:pt>
                <c:pt idx="179">
                  <c:v>63.3</c:v>
                </c:pt>
                <c:pt idx="180">
                  <c:v>56.5</c:v>
                </c:pt>
                <c:pt idx="181">
                  <c:v>57.7</c:v>
                </c:pt>
                <c:pt idx="182">
                  <c:v>56.3</c:v>
                </c:pt>
                <c:pt idx="183">
                  <c:v>61</c:v>
                </c:pt>
                <c:pt idx="184">
                  <c:v>60.4</c:v>
                </c:pt>
                <c:pt idx="185">
                  <c:v>60.6</c:v>
                </c:pt>
                <c:pt idx="186">
                  <c:v>60.4</c:v>
                </c:pt>
                <c:pt idx="187">
                  <c:v>56.8</c:v>
                </c:pt>
                <c:pt idx="188">
                  <c:v>63.2</c:v>
                </c:pt>
                <c:pt idx="189">
                  <c:v>63.3</c:v>
                </c:pt>
                <c:pt idx="190">
                  <c:v>64.099999999999994</c:v>
                </c:pt>
                <c:pt idx="191">
                  <c:v>60.7</c:v>
                </c:pt>
                <c:pt idx="192">
                  <c:v>63.3</c:v>
                </c:pt>
                <c:pt idx="193">
                  <c:v>64</c:v>
                </c:pt>
                <c:pt idx="194">
                  <c:v>64.400000000000006</c:v>
                </c:pt>
                <c:pt idx="195">
                  <c:v>60.6</c:v>
                </c:pt>
                <c:pt idx="196">
                  <c:v>61</c:v>
                </c:pt>
                <c:pt idx="197">
                  <c:v>62.1</c:v>
                </c:pt>
                <c:pt idx="198">
                  <c:v>63.7</c:v>
                </c:pt>
                <c:pt idx="199">
                  <c:v>63.9</c:v>
                </c:pt>
                <c:pt idx="200">
                  <c:v>64.900000000000006</c:v>
                </c:pt>
                <c:pt idx="201">
                  <c:v>61.8</c:v>
                </c:pt>
                <c:pt idx="202">
                  <c:v>62.1</c:v>
                </c:pt>
                <c:pt idx="203">
                  <c:v>63.5</c:v>
                </c:pt>
                <c:pt idx="204">
                  <c:v>58.2</c:v>
                </c:pt>
                <c:pt idx="205">
                  <c:v>59.8</c:v>
                </c:pt>
                <c:pt idx="206">
                  <c:v>65.7</c:v>
                </c:pt>
                <c:pt idx="207">
                  <c:v>62.6</c:v>
                </c:pt>
                <c:pt idx="208">
                  <c:v>62.4</c:v>
                </c:pt>
                <c:pt idx="209">
                  <c:v>57.5</c:v>
                </c:pt>
                <c:pt idx="210">
                  <c:v>59</c:v>
                </c:pt>
                <c:pt idx="211">
                  <c:v>56.6</c:v>
                </c:pt>
                <c:pt idx="212">
                  <c:v>63.8</c:v>
                </c:pt>
                <c:pt idx="213">
                  <c:v>60.5</c:v>
                </c:pt>
                <c:pt idx="214">
                  <c:v>60.9</c:v>
                </c:pt>
                <c:pt idx="215">
                  <c:v>64.400000000000006</c:v>
                </c:pt>
                <c:pt idx="216">
                  <c:v>68.400000000000006</c:v>
                </c:pt>
                <c:pt idx="217">
                  <c:v>66.099999999999994</c:v>
                </c:pt>
                <c:pt idx="218">
                  <c:v>63.8</c:v>
                </c:pt>
                <c:pt idx="219">
                  <c:v>63.1</c:v>
                </c:pt>
                <c:pt idx="220">
                  <c:v>55.5</c:v>
                </c:pt>
                <c:pt idx="221">
                  <c:v>57.6</c:v>
                </c:pt>
                <c:pt idx="222">
                  <c:v>59.3</c:v>
                </c:pt>
                <c:pt idx="223">
                  <c:v>57.7</c:v>
                </c:pt>
                <c:pt idx="224">
                  <c:v>57.9</c:v>
                </c:pt>
                <c:pt idx="225">
                  <c:v>57</c:v>
                </c:pt>
                <c:pt idx="226">
                  <c:v>54.2</c:v>
                </c:pt>
                <c:pt idx="227">
                  <c:v>54.1</c:v>
                </c:pt>
                <c:pt idx="228">
                  <c:v>54.1</c:v>
                </c:pt>
                <c:pt idx="229">
                  <c:v>50.4</c:v>
                </c:pt>
                <c:pt idx="230">
                  <c:v>48.7</c:v>
                </c:pt>
                <c:pt idx="231">
                  <c:v>44.3</c:v>
                </c:pt>
                <c:pt idx="232">
                  <c:v>48</c:v>
                </c:pt>
                <c:pt idx="233">
                  <c:v>50.7</c:v>
                </c:pt>
                <c:pt idx="234">
                  <c:v>53.4</c:v>
                </c:pt>
                <c:pt idx="235">
                  <c:v>56.4</c:v>
                </c:pt>
                <c:pt idx="236">
                  <c:v>57.4</c:v>
                </c:pt>
                <c:pt idx="237">
                  <c:v>57.7</c:v>
                </c:pt>
                <c:pt idx="238">
                  <c:v>58.6</c:v>
                </c:pt>
                <c:pt idx="239">
                  <c:v>58.7</c:v>
                </c:pt>
                <c:pt idx="240">
                  <c:v>59.3</c:v>
                </c:pt>
                <c:pt idx="241">
                  <c:v>58.1</c:v>
                </c:pt>
                <c:pt idx="242">
                  <c:v>55.8</c:v>
                </c:pt>
                <c:pt idx="243">
                  <c:v>60.1</c:v>
                </c:pt>
                <c:pt idx="244">
                  <c:v>60</c:v>
                </c:pt>
                <c:pt idx="245">
                  <c:v>54.9</c:v>
                </c:pt>
                <c:pt idx="246">
                  <c:v>56.5</c:v>
                </c:pt>
                <c:pt idx="247">
                  <c:v>56.1</c:v>
                </c:pt>
                <c:pt idx="248">
                  <c:v>57</c:v>
                </c:pt>
                <c:pt idx="249">
                  <c:v>61.1</c:v>
                </c:pt>
                <c:pt idx="250">
                  <c:v>59.8</c:v>
                </c:pt>
                <c:pt idx="251">
                  <c:v>60.6</c:v>
                </c:pt>
                <c:pt idx="252">
                  <c:v>57.1</c:v>
                </c:pt>
                <c:pt idx="253">
                  <c:v>59.1</c:v>
                </c:pt>
                <c:pt idx="254">
                  <c:v>58.8</c:v>
                </c:pt>
                <c:pt idx="255">
                  <c:v>55.1</c:v>
                </c:pt>
                <c:pt idx="256">
                  <c:v>56.3</c:v>
                </c:pt>
                <c:pt idx="257">
                  <c:v>56.9</c:v>
                </c:pt>
                <c:pt idx="258">
                  <c:v>51.2</c:v>
                </c:pt>
                <c:pt idx="259">
                  <c:v>54.1</c:v>
                </c:pt>
                <c:pt idx="260">
                  <c:v>54.8</c:v>
                </c:pt>
                <c:pt idx="261">
                  <c:v>53.2</c:v>
                </c:pt>
                <c:pt idx="262">
                  <c:v>51.2</c:v>
                </c:pt>
                <c:pt idx="263">
                  <c:v>50.3</c:v>
                </c:pt>
                <c:pt idx="264">
                  <c:v>48.1</c:v>
                </c:pt>
                <c:pt idx="265">
                  <c:v>45.9</c:v>
                </c:pt>
                <c:pt idx="266">
                  <c:v>47.3</c:v>
                </c:pt>
                <c:pt idx="267">
                  <c:v>45.5</c:v>
                </c:pt>
                <c:pt idx="268">
                  <c:v>45.2</c:v>
                </c:pt>
                <c:pt idx="269">
                  <c:v>49.7</c:v>
                </c:pt>
                <c:pt idx="270">
                  <c:v>54.5</c:v>
                </c:pt>
                <c:pt idx="271">
                  <c:v>49.7</c:v>
                </c:pt>
                <c:pt idx="272">
                  <c:v>45.1</c:v>
                </c:pt>
                <c:pt idx="273">
                  <c:v>44.1</c:v>
                </c:pt>
                <c:pt idx="274">
                  <c:v>38.5</c:v>
                </c:pt>
                <c:pt idx="275">
                  <c:v>46.8</c:v>
                </c:pt>
                <c:pt idx="276">
                  <c:v>50.5</c:v>
                </c:pt>
                <c:pt idx="277">
                  <c:v>60</c:v>
                </c:pt>
                <c:pt idx="278">
                  <c:v>54.4</c:v>
                </c:pt>
                <c:pt idx="279">
                  <c:v>58.1</c:v>
                </c:pt>
                <c:pt idx="280">
                  <c:v>58.9</c:v>
                </c:pt>
                <c:pt idx="281">
                  <c:v>55.4</c:v>
                </c:pt>
                <c:pt idx="282">
                  <c:v>56.8</c:v>
                </c:pt>
                <c:pt idx="283">
                  <c:v>55.6</c:v>
                </c:pt>
                <c:pt idx="284">
                  <c:v>59.3</c:v>
                </c:pt>
                <c:pt idx="285">
                  <c:v>60.8</c:v>
                </c:pt>
                <c:pt idx="286">
                  <c:v>56.1</c:v>
                </c:pt>
                <c:pt idx="287">
                  <c:v>63.9</c:v>
                </c:pt>
                <c:pt idx="288">
                  <c:v>65.599999999999994</c:v>
                </c:pt>
                <c:pt idx="289">
                  <c:v>67.7</c:v>
                </c:pt>
                <c:pt idx="290">
                  <c:v>63.5</c:v>
                </c:pt>
                <c:pt idx="291">
                  <c:v>62.6</c:v>
                </c:pt>
                <c:pt idx="292">
                  <c:v>65.7</c:v>
                </c:pt>
                <c:pt idx="293">
                  <c:v>62.2</c:v>
                </c:pt>
                <c:pt idx="294">
                  <c:v>65.3</c:v>
                </c:pt>
                <c:pt idx="295">
                  <c:v>63.2</c:v>
                </c:pt>
                <c:pt idx="296">
                  <c:v>68.3</c:v>
                </c:pt>
                <c:pt idx="297">
                  <c:v>66.900000000000006</c:v>
                </c:pt>
                <c:pt idx="298">
                  <c:v>72.7</c:v>
                </c:pt>
                <c:pt idx="299">
                  <c:v>71.8</c:v>
                </c:pt>
                <c:pt idx="300">
                  <c:v>71.099999999999994</c:v>
                </c:pt>
                <c:pt idx="301">
                  <c:v>68.5</c:v>
                </c:pt>
                <c:pt idx="302">
                  <c:v>67.7</c:v>
                </c:pt>
                <c:pt idx="303">
                  <c:v>65.599999999999994</c:v>
                </c:pt>
                <c:pt idx="304">
                  <c:v>59.2</c:v>
                </c:pt>
                <c:pt idx="305">
                  <c:v>62.7</c:v>
                </c:pt>
                <c:pt idx="306">
                  <c:v>50.4</c:v>
                </c:pt>
                <c:pt idx="307">
                  <c:v>59</c:v>
                </c:pt>
                <c:pt idx="308">
                  <c:v>58.2</c:v>
                </c:pt>
                <c:pt idx="309">
                  <c:v>58.4</c:v>
                </c:pt>
                <c:pt idx="310">
                  <c:v>62</c:v>
                </c:pt>
                <c:pt idx="311">
                  <c:v>56</c:v>
                </c:pt>
                <c:pt idx="312">
                  <c:v>55.9</c:v>
                </c:pt>
                <c:pt idx="313">
                  <c:v>49.7</c:v>
                </c:pt>
                <c:pt idx="314">
                  <c:v>55.8</c:v>
                </c:pt>
                <c:pt idx="315">
                  <c:v>54.5</c:v>
                </c:pt>
                <c:pt idx="316">
                  <c:v>51.6</c:v>
                </c:pt>
                <c:pt idx="317">
                  <c:v>50.4</c:v>
                </c:pt>
                <c:pt idx="318">
                  <c:v>52</c:v>
                </c:pt>
                <c:pt idx="319">
                  <c:v>49.6</c:v>
                </c:pt>
                <c:pt idx="320">
                  <c:v>46.3</c:v>
                </c:pt>
                <c:pt idx="321">
                  <c:v>44.3</c:v>
                </c:pt>
                <c:pt idx="322">
                  <c:v>40.9</c:v>
                </c:pt>
                <c:pt idx="323">
                  <c:v>33.4</c:v>
                </c:pt>
                <c:pt idx="324">
                  <c:v>33.4</c:v>
                </c:pt>
                <c:pt idx="325">
                  <c:v>41.5</c:v>
                </c:pt>
                <c:pt idx="326">
                  <c:v>33.1</c:v>
                </c:pt>
                <c:pt idx="327">
                  <c:v>45.5</c:v>
                </c:pt>
                <c:pt idx="328">
                  <c:v>50.5</c:v>
                </c:pt>
                <c:pt idx="329">
                  <c:v>53.1</c:v>
                </c:pt>
                <c:pt idx="330">
                  <c:v>55.8</c:v>
                </c:pt>
                <c:pt idx="331">
                  <c:v>61.1</c:v>
                </c:pt>
                <c:pt idx="332">
                  <c:v>62.3</c:v>
                </c:pt>
                <c:pt idx="333">
                  <c:v>62.3</c:v>
                </c:pt>
                <c:pt idx="334">
                  <c:v>60</c:v>
                </c:pt>
                <c:pt idx="335">
                  <c:v>62.4</c:v>
                </c:pt>
                <c:pt idx="336">
                  <c:v>65.599999999999994</c:v>
                </c:pt>
                <c:pt idx="337">
                  <c:v>64.8</c:v>
                </c:pt>
                <c:pt idx="338">
                  <c:v>63.3</c:v>
                </c:pt>
                <c:pt idx="339">
                  <c:v>64.099999999999994</c:v>
                </c:pt>
                <c:pt idx="340">
                  <c:v>60.5</c:v>
                </c:pt>
                <c:pt idx="341">
                  <c:v>60.5</c:v>
                </c:pt>
                <c:pt idx="342">
                  <c:v>56.7</c:v>
                </c:pt>
                <c:pt idx="343">
                  <c:v>52.9</c:v>
                </c:pt>
                <c:pt idx="344">
                  <c:v>53.2</c:v>
                </c:pt>
                <c:pt idx="345">
                  <c:v>56.1</c:v>
                </c:pt>
                <c:pt idx="346">
                  <c:v>54.4</c:v>
                </c:pt>
                <c:pt idx="347">
                  <c:v>59.6</c:v>
                </c:pt>
                <c:pt idx="348">
                  <c:v>56.9</c:v>
                </c:pt>
                <c:pt idx="349">
                  <c:v>50.8</c:v>
                </c:pt>
                <c:pt idx="350">
                  <c:v>62.5</c:v>
                </c:pt>
                <c:pt idx="351">
                  <c:v>59.2</c:v>
                </c:pt>
                <c:pt idx="352">
                  <c:v>63</c:v>
                </c:pt>
                <c:pt idx="353">
                  <c:v>62.5</c:v>
                </c:pt>
                <c:pt idx="354">
                  <c:v>60.6</c:v>
                </c:pt>
                <c:pt idx="355">
                  <c:v>53.9</c:v>
                </c:pt>
                <c:pt idx="356">
                  <c:v>54.9</c:v>
                </c:pt>
                <c:pt idx="357">
                  <c:v>57</c:v>
                </c:pt>
                <c:pt idx="358">
                  <c:v>58.7</c:v>
                </c:pt>
                <c:pt idx="359">
                  <c:v>64.7</c:v>
                </c:pt>
                <c:pt idx="360">
                  <c:v>57.7</c:v>
                </c:pt>
                <c:pt idx="361">
                  <c:v>54.6</c:v>
                </c:pt>
                <c:pt idx="362">
                  <c:v>57</c:v>
                </c:pt>
                <c:pt idx="363">
                  <c:v>60.3</c:v>
                </c:pt>
                <c:pt idx="364">
                  <c:v>62.3</c:v>
                </c:pt>
                <c:pt idx="365">
                  <c:v>61.7</c:v>
                </c:pt>
                <c:pt idx="366">
                  <c:v>65.099999999999994</c:v>
                </c:pt>
                <c:pt idx="367">
                  <c:v>64.900000000000006</c:v>
                </c:pt>
                <c:pt idx="368">
                  <c:v>65</c:v>
                </c:pt>
                <c:pt idx="369">
                  <c:v>62</c:v>
                </c:pt>
                <c:pt idx="370">
                  <c:v>61.3</c:v>
                </c:pt>
                <c:pt idx="371">
                  <c:v>60.4</c:v>
                </c:pt>
                <c:pt idx="372">
                  <c:v>58.8</c:v>
                </c:pt>
                <c:pt idx="373">
                  <c:v>59</c:v>
                </c:pt>
                <c:pt idx="374">
                  <c:v>57.4</c:v>
                </c:pt>
                <c:pt idx="375">
                  <c:v>55.5</c:v>
                </c:pt>
                <c:pt idx="376">
                  <c:v>52.1</c:v>
                </c:pt>
                <c:pt idx="377">
                  <c:v>50.2</c:v>
                </c:pt>
                <c:pt idx="378">
                  <c:v>49.4</c:v>
                </c:pt>
                <c:pt idx="379">
                  <c:v>49</c:v>
                </c:pt>
                <c:pt idx="380">
                  <c:v>48.3</c:v>
                </c:pt>
                <c:pt idx="381">
                  <c:v>49</c:v>
                </c:pt>
                <c:pt idx="382">
                  <c:v>52.6</c:v>
                </c:pt>
                <c:pt idx="383">
                  <c:v>48.2</c:v>
                </c:pt>
                <c:pt idx="384">
                  <c:v>48.4</c:v>
                </c:pt>
                <c:pt idx="385">
                  <c:v>53.1</c:v>
                </c:pt>
                <c:pt idx="386">
                  <c:v>46.7</c:v>
                </c:pt>
                <c:pt idx="387">
                  <c:v>37.9</c:v>
                </c:pt>
                <c:pt idx="388">
                  <c:v>28.1</c:v>
                </c:pt>
                <c:pt idx="389">
                  <c:v>31.5</c:v>
                </c:pt>
                <c:pt idx="390">
                  <c:v>35.1</c:v>
                </c:pt>
                <c:pt idx="391">
                  <c:v>46.9</c:v>
                </c:pt>
                <c:pt idx="392">
                  <c:v>55.1</c:v>
                </c:pt>
                <c:pt idx="393">
                  <c:v>60.7</c:v>
                </c:pt>
                <c:pt idx="394">
                  <c:v>66.8</c:v>
                </c:pt>
                <c:pt idx="395">
                  <c:v>57.2</c:v>
                </c:pt>
                <c:pt idx="396">
                  <c:v>51.8</c:v>
                </c:pt>
                <c:pt idx="397">
                  <c:v>50.9</c:v>
                </c:pt>
                <c:pt idx="398">
                  <c:v>52.8</c:v>
                </c:pt>
                <c:pt idx="399">
                  <c:v>55</c:v>
                </c:pt>
                <c:pt idx="400">
                  <c:v>59</c:v>
                </c:pt>
                <c:pt idx="401">
                  <c:v>53.9</c:v>
                </c:pt>
                <c:pt idx="402">
                  <c:v>47.6</c:v>
                </c:pt>
                <c:pt idx="403">
                  <c:v>49.5</c:v>
                </c:pt>
                <c:pt idx="404">
                  <c:v>43.8</c:v>
                </c:pt>
                <c:pt idx="405">
                  <c:v>39.4</c:v>
                </c:pt>
                <c:pt idx="406">
                  <c:v>36.1</c:v>
                </c:pt>
                <c:pt idx="407">
                  <c:v>37.299999999999997</c:v>
                </c:pt>
                <c:pt idx="408">
                  <c:v>39</c:v>
                </c:pt>
                <c:pt idx="409">
                  <c:v>40.1</c:v>
                </c:pt>
                <c:pt idx="410">
                  <c:v>38</c:v>
                </c:pt>
                <c:pt idx="411">
                  <c:v>41.3</c:v>
                </c:pt>
                <c:pt idx="412">
                  <c:v>37.200000000000003</c:v>
                </c:pt>
                <c:pt idx="413">
                  <c:v>39.4</c:v>
                </c:pt>
                <c:pt idx="414">
                  <c:v>41.1</c:v>
                </c:pt>
                <c:pt idx="415">
                  <c:v>39.9</c:v>
                </c:pt>
                <c:pt idx="416">
                  <c:v>41.3</c:v>
                </c:pt>
                <c:pt idx="417">
                  <c:v>42</c:v>
                </c:pt>
                <c:pt idx="418">
                  <c:v>42.6</c:v>
                </c:pt>
                <c:pt idx="419">
                  <c:v>44</c:v>
                </c:pt>
                <c:pt idx="420">
                  <c:v>50.8</c:v>
                </c:pt>
                <c:pt idx="421">
                  <c:v>61.1</c:v>
                </c:pt>
                <c:pt idx="422">
                  <c:v>58.4</c:v>
                </c:pt>
                <c:pt idx="423">
                  <c:v>58.2</c:v>
                </c:pt>
                <c:pt idx="424">
                  <c:v>61.5</c:v>
                </c:pt>
                <c:pt idx="425">
                  <c:v>63.2</c:v>
                </c:pt>
                <c:pt idx="426">
                  <c:v>71.5</c:v>
                </c:pt>
                <c:pt idx="427">
                  <c:v>69.900000000000006</c:v>
                </c:pt>
                <c:pt idx="428">
                  <c:v>67.8</c:v>
                </c:pt>
                <c:pt idx="429">
                  <c:v>69.599999999999994</c:v>
                </c:pt>
                <c:pt idx="430">
                  <c:v>70.7</c:v>
                </c:pt>
                <c:pt idx="431">
                  <c:v>80.599999999999994</c:v>
                </c:pt>
                <c:pt idx="432">
                  <c:v>59.9</c:v>
                </c:pt>
                <c:pt idx="433">
                  <c:v>64</c:v>
                </c:pt>
                <c:pt idx="434">
                  <c:v>61.5</c:v>
                </c:pt>
                <c:pt idx="435">
                  <c:v>62.3</c:v>
                </c:pt>
                <c:pt idx="436">
                  <c:v>59.3</c:v>
                </c:pt>
                <c:pt idx="437">
                  <c:v>62.3</c:v>
                </c:pt>
                <c:pt idx="438">
                  <c:v>58.2</c:v>
                </c:pt>
                <c:pt idx="439">
                  <c:v>54.3</c:v>
                </c:pt>
                <c:pt idx="440">
                  <c:v>52.2</c:v>
                </c:pt>
                <c:pt idx="441">
                  <c:v>53.4</c:v>
                </c:pt>
                <c:pt idx="442">
                  <c:v>53.8</c:v>
                </c:pt>
                <c:pt idx="443">
                  <c:v>54.9</c:v>
                </c:pt>
                <c:pt idx="444">
                  <c:v>54.9</c:v>
                </c:pt>
                <c:pt idx="445">
                  <c:v>54.2</c:v>
                </c:pt>
                <c:pt idx="446">
                  <c:v>51.2</c:v>
                </c:pt>
                <c:pt idx="447">
                  <c:v>51.6</c:v>
                </c:pt>
                <c:pt idx="448">
                  <c:v>51.9</c:v>
                </c:pt>
                <c:pt idx="449">
                  <c:v>50.5</c:v>
                </c:pt>
                <c:pt idx="450">
                  <c:v>48.2</c:v>
                </c:pt>
                <c:pt idx="451">
                  <c:v>50.6</c:v>
                </c:pt>
                <c:pt idx="452">
                  <c:v>52.8</c:v>
                </c:pt>
                <c:pt idx="453">
                  <c:v>54.9</c:v>
                </c:pt>
                <c:pt idx="454">
                  <c:v>56.5</c:v>
                </c:pt>
                <c:pt idx="455">
                  <c:v>55.3</c:v>
                </c:pt>
                <c:pt idx="456">
                  <c:v>52.9</c:v>
                </c:pt>
                <c:pt idx="457">
                  <c:v>53.6</c:v>
                </c:pt>
                <c:pt idx="458">
                  <c:v>56</c:v>
                </c:pt>
                <c:pt idx="459">
                  <c:v>52.5</c:v>
                </c:pt>
                <c:pt idx="460">
                  <c:v>55.1</c:v>
                </c:pt>
                <c:pt idx="461">
                  <c:v>53.5</c:v>
                </c:pt>
                <c:pt idx="462">
                  <c:v>49.3</c:v>
                </c:pt>
                <c:pt idx="463">
                  <c:v>56</c:v>
                </c:pt>
                <c:pt idx="464">
                  <c:v>56.5</c:v>
                </c:pt>
                <c:pt idx="465">
                  <c:v>54.2</c:v>
                </c:pt>
                <c:pt idx="466">
                  <c:v>54.7</c:v>
                </c:pt>
                <c:pt idx="467">
                  <c:v>53</c:v>
                </c:pt>
                <c:pt idx="468">
                  <c:v>60.7</c:v>
                </c:pt>
                <c:pt idx="469">
                  <c:v>57.3</c:v>
                </c:pt>
                <c:pt idx="470">
                  <c:v>57.6</c:v>
                </c:pt>
                <c:pt idx="471">
                  <c:v>59.3</c:v>
                </c:pt>
                <c:pt idx="472">
                  <c:v>60.6</c:v>
                </c:pt>
                <c:pt idx="473">
                  <c:v>60.1</c:v>
                </c:pt>
                <c:pt idx="474">
                  <c:v>62.5</c:v>
                </c:pt>
                <c:pt idx="475">
                  <c:v>64.2</c:v>
                </c:pt>
                <c:pt idx="476">
                  <c:v>65.5</c:v>
                </c:pt>
                <c:pt idx="477">
                  <c:v>63.2</c:v>
                </c:pt>
                <c:pt idx="478">
                  <c:v>61.9</c:v>
                </c:pt>
                <c:pt idx="479">
                  <c:v>65.099999999999994</c:v>
                </c:pt>
                <c:pt idx="480">
                  <c:v>59.3</c:v>
                </c:pt>
                <c:pt idx="481">
                  <c:v>58.6</c:v>
                </c:pt>
                <c:pt idx="482">
                  <c:v>57.7</c:v>
                </c:pt>
                <c:pt idx="483">
                  <c:v>59.1</c:v>
                </c:pt>
                <c:pt idx="484">
                  <c:v>58</c:v>
                </c:pt>
                <c:pt idx="485">
                  <c:v>61.7</c:v>
                </c:pt>
                <c:pt idx="486">
                  <c:v>61.2</c:v>
                </c:pt>
                <c:pt idx="487">
                  <c:v>57.8</c:v>
                </c:pt>
                <c:pt idx="488">
                  <c:v>54.8</c:v>
                </c:pt>
                <c:pt idx="489">
                  <c:v>58.7</c:v>
                </c:pt>
                <c:pt idx="490">
                  <c:v>57.5</c:v>
                </c:pt>
                <c:pt idx="491">
                  <c:v>57.6</c:v>
                </c:pt>
                <c:pt idx="492">
                  <c:v>57.9</c:v>
                </c:pt>
                <c:pt idx="493">
                  <c:v>55.6</c:v>
                </c:pt>
                <c:pt idx="494">
                  <c:v>52.7</c:v>
                </c:pt>
                <c:pt idx="495">
                  <c:v>54.9</c:v>
                </c:pt>
                <c:pt idx="496">
                  <c:v>50.7</c:v>
                </c:pt>
                <c:pt idx="497">
                  <c:v>49.5</c:v>
                </c:pt>
                <c:pt idx="498">
                  <c:v>46.9</c:v>
                </c:pt>
                <c:pt idx="499">
                  <c:v>46.7</c:v>
                </c:pt>
                <c:pt idx="500">
                  <c:v>48</c:v>
                </c:pt>
                <c:pt idx="501">
                  <c:v>48.5</c:v>
                </c:pt>
                <c:pt idx="502">
                  <c:v>49.2</c:v>
                </c:pt>
                <c:pt idx="503">
                  <c:v>49.7</c:v>
                </c:pt>
                <c:pt idx="504">
                  <c:v>47.4</c:v>
                </c:pt>
                <c:pt idx="505">
                  <c:v>52.8</c:v>
                </c:pt>
                <c:pt idx="506">
                  <c:v>54.7</c:v>
                </c:pt>
                <c:pt idx="507">
                  <c:v>53.5</c:v>
                </c:pt>
                <c:pt idx="508">
                  <c:v>53.9</c:v>
                </c:pt>
                <c:pt idx="509">
                  <c:v>51.3</c:v>
                </c:pt>
                <c:pt idx="510">
                  <c:v>49.8</c:v>
                </c:pt>
                <c:pt idx="511">
                  <c:v>47.9</c:v>
                </c:pt>
                <c:pt idx="512">
                  <c:v>45.5</c:v>
                </c:pt>
                <c:pt idx="513">
                  <c:v>43.6</c:v>
                </c:pt>
                <c:pt idx="514">
                  <c:v>42.1</c:v>
                </c:pt>
                <c:pt idx="515">
                  <c:v>41.8</c:v>
                </c:pt>
                <c:pt idx="516">
                  <c:v>38.9</c:v>
                </c:pt>
                <c:pt idx="517">
                  <c:v>39.1</c:v>
                </c:pt>
                <c:pt idx="518">
                  <c:v>41.2</c:v>
                </c:pt>
                <c:pt idx="519">
                  <c:v>44.5</c:v>
                </c:pt>
                <c:pt idx="520">
                  <c:v>46.9</c:v>
                </c:pt>
                <c:pt idx="521">
                  <c:v>53.7</c:v>
                </c:pt>
                <c:pt idx="522">
                  <c:v>57.2</c:v>
                </c:pt>
                <c:pt idx="523">
                  <c:v>59.8</c:v>
                </c:pt>
                <c:pt idx="524">
                  <c:v>61.2</c:v>
                </c:pt>
                <c:pt idx="525">
                  <c:v>60.7</c:v>
                </c:pt>
                <c:pt idx="526">
                  <c:v>52.1</c:v>
                </c:pt>
                <c:pt idx="527">
                  <c:v>50.6</c:v>
                </c:pt>
                <c:pt idx="528">
                  <c:v>50.4</c:v>
                </c:pt>
                <c:pt idx="529">
                  <c:v>58.7</c:v>
                </c:pt>
                <c:pt idx="530">
                  <c:v>59.7</c:v>
                </c:pt>
                <c:pt idx="531">
                  <c:v>57.8</c:v>
                </c:pt>
                <c:pt idx="532">
                  <c:v>61.2</c:v>
                </c:pt>
                <c:pt idx="533">
                  <c:v>57.6</c:v>
                </c:pt>
                <c:pt idx="534">
                  <c:v>57.4</c:v>
                </c:pt>
                <c:pt idx="535">
                  <c:v>56.8</c:v>
                </c:pt>
                <c:pt idx="536">
                  <c:v>53.9</c:v>
                </c:pt>
                <c:pt idx="537">
                  <c:v>54.7</c:v>
                </c:pt>
                <c:pt idx="538">
                  <c:v>58.6</c:v>
                </c:pt>
                <c:pt idx="539">
                  <c:v>57.9</c:v>
                </c:pt>
                <c:pt idx="540">
                  <c:v>61.5</c:v>
                </c:pt>
                <c:pt idx="541">
                  <c:v>63.5</c:v>
                </c:pt>
                <c:pt idx="542">
                  <c:v>56.7</c:v>
                </c:pt>
                <c:pt idx="543">
                  <c:v>51.6</c:v>
                </c:pt>
                <c:pt idx="544">
                  <c:v>55</c:v>
                </c:pt>
                <c:pt idx="545">
                  <c:v>53.1</c:v>
                </c:pt>
                <c:pt idx="546">
                  <c:v>52.7</c:v>
                </c:pt>
                <c:pt idx="547">
                  <c:v>53.9</c:v>
                </c:pt>
                <c:pt idx="548">
                  <c:v>55.2</c:v>
                </c:pt>
                <c:pt idx="549">
                  <c:v>56.1</c:v>
                </c:pt>
                <c:pt idx="550">
                  <c:v>57.5</c:v>
                </c:pt>
                <c:pt idx="551">
                  <c:v>61.7</c:v>
                </c:pt>
                <c:pt idx="552">
                  <c:v>59.7</c:v>
                </c:pt>
                <c:pt idx="553">
                  <c:v>60.2</c:v>
                </c:pt>
                <c:pt idx="554">
                  <c:v>63.4</c:v>
                </c:pt>
                <c:pt idx="555">
                  <c:v>61.4</c:v>
                </c:pt>
                <c:pt idx="556">
                  <c:v>62.7</c:v>
                </c:pt>
                <c:pt idx="557">
                  <c:v>62</c:v>
                </c:pt>
                <c:pt idx="558">
                  <c:v>62.3</c:v>
                </c:pt>
                <c:pt idx="559">
                  <c:v>60.2</c:v>
                </c:pt>
                <c:pt idx="560">
                  <c:v>62.8</c:v>
                </c:pt>
                <c:pt idx="561">
                  <c:v>63.3</c:v>
                </c:pt>
                <c:pt idx="562">
                  <c:v>63.9</c:v>
                </c:pt>
                <c:pt idx="563">
                  <c:v>59.5</c:v>
                </c:pt>
                <c:pt idx="564">
                  <c:v>60.9</c:v>
                </c:pt>
                <c:pt idx="565">
                  <c:v>57.4</c:v>
                </c:pt>
                <c:pt idx="566">
                  <c:v>54.8</c:v>
                </c:pt>
                <c:pt idx="567">
                  <c:v>54.1</c:v>
                </c:pt>
                <c:pt idx="568">
                  <c:v>49.9</c:v>
                </c:pt>
                <c:pt idx="569">
                  <c:v>46.1</c:v>
                </c:pt>
                <c:pt idx="570">
                  <c:v>51.6</c:v>
                </c:pt>
                <c:pt idx="571">
                  <c:v>49.1</c:v>
                </c:pt>
                <c:pt idx="572">
                  <c:v>50.5</c:v>
                </c:pt>
                <c:pt idx="573">
                  <c:v>47</c:v>
                </c:pt>
                <c:pt idx="574">
                  <c:v>45</c:v>
                </c:pt>
                <c:pt idx="575">
                  <c:v>46.9</c:v>
                </c:pt>
                <c:pt idx="576">
                  <c:v>45.6</c:v>
                </c:pt>
                <c:pt idx="577">
                  <c:v>45.7</c:v>
                </c:pt>
                <c:pt idx="578">
                  <c:v>47.3</c:v>
                </c:pt>
                <c:pt idx="579">
                  <c:v>51.6</c:v>
                </c:pt>
                <c:pt idx="580">
                  <c:v>53</c:v>
                </c:pt>
                <c:pt idx="581">
                  <c:v>55.5</c:v>
                </c:pt>
                <c:pt idx="582">
                  <c:v>52.4</c:v>
                </c:pt>
                <c:pt idx="583">
                  <c:v>55.1</c:v>
                </c:pt>
                <c:pt idx="584">
                  <c:v>53.5</c:v>
                </c:pt>
                <c:pt idx="585">
                  <c:v>55.4</c:v>
                </c:pt>
                <c:pt idx="586">
                  <c:v>58.1</c:v>
                </c:pt>
                <c:pt idx="587">
                  <c:v>58.9</c:v>
                </c:pt>
                <c:pt idx="588">
                  <c:v>59.8</c:v>
                </c:pt>
                <c:pt idx="589">
                  <c:v>58.9</c:v>
                </c:pt>
                <c:pt idx="590">
                  <c:v>55</c:v>
                </c:pt>
                <c:pt idx="591">
                  <c:v>56.8</c:v>
                </c:pt>
                <c:pt idx="592">
                  <c:v>56.7</c:v>
                </c:pt>
                <c:pt idx="593">
                  <c:v>56.5</c:v>
                </c:pt>
                <c:pt idx="594">
                  <c:v>64.5</c:v>
                </c:pt>
                <c:pt idx="595">
                  <c:v>61.5</c:v>
                </c:pt>
                <c:pt idx="596">
                  <c:v>56.6</c:v>
                </c:pt>
                <c:pt idx="597">
                  <c:v>59.4</c:v>
                </c:pt>
                <c:pt idx="598">
                  <c:v>60.1</c:v>
                </c:pt>
                <c:pt idx="599">
                  <c:v>56.7</c:v>
                </c:pt>
                <c:pt idx="600">
                  <c:v>55.6</c:v>
                </c:pt>
                <c:pt idx="601">
                  <c:v>54.6</c:v>
                </c:pt>
                <c:pt idx="602">
                  <c:v>54.5</c:v>
                </c:pt>
                <c:pt idx="603">
                  <c:v>53.3</c:v>
                </c:pt>
                <c:pt idx="604">
                  <c:v>53.2</c:v>
                </c:pt>
                <c:pt idx="605">
                  <c:v>50.6</c:v>
                </c:pt>
                <c:pt idx="606">
                  <c:v>50.8</c:v>
                </c:pt>
                <c:pt idx="607">
                  <c:v>50.7</c:v>
                </c:pt>
                <c:pt idx="608">
                  <c:v>51.2</c:v>
                </c:pt>
                <c:pt idx="609">
                  <c:v>52.4</c:v>
                </c:pt>
                <c:pt idx="610">
                  <c:v>50.4</c:v>
                </c:pt>
                <c:pt idx="611">
                  <c:v>47.7</c:v>
                </c:pt>
                <c:pt idx="612">
                  <c:v>55.6</c:v>
                </c:pt>
                <c:pt idx="613">
                  <c:v>56</c:v>
                </c:pt>
                <c:pt idx="614">
                  <c:v>55.7</c:v>
                </c:pt>
                <c:pt idx="615">
                  <c:v>57.2</c:v>
                </c:pt>
                <c:pt idx="616">
                  <c:v>58.5</c:v>
                </c:pt>
                <c:pt idx="617">
                  <c:v>61.6</c:v>
                </c:pt>
                <c:pt idx="618">
                  <c:v>58.1</c:v>
                </c:pt>
                <c:pt idx="619">
                  <c:v>58.3</c:v>
                </c:pt>
                <c:pt idx="620">
                  <c:v>59.9</c:v>
                </c:pt>
                <c:pt idx="621">
                  <c:v>59.7</c:v>
                </c:pt>
                <c:pt idx="622">
                  <c:v>60.2</c:v>
                </c:pt>
                <c:pt idx="623">
                  <c:v>60.6</c:v>
                </c:pt>
                <c:pt idx="624">
                  <c:v>57.8</c:v>
                </c:pt>
                <c:pt idx="625">
                  <c:v>59.1</c:v>
                </c:pt>
                <c:pt idx="626">
                  <c:v>59.5</c:v>
                </c:pt>
                <c:pt idx="627">
                  <c:v>58.1</c:v>
                </c:pt>
                <c:pt idx="628">
                  <c:v>56.4</c:v>
                </c:pt>
                <c:pt idx="629">
                  <c:v>53.4</c:v>
                </c:pt>
                <c:pt idx="630">
                  <c:v>53.7</c:v>
                </c:pt>
                <c:pt idx="631">
                  <c:v>49.7</c:v>
                </c:pt>
                <c:pt idx="632">
                  <c:v>51.5</c:v>
                </c:pt>
                <c:pt idx="633">
                  <c:v>49.3</c:v>
                </c:pt>
                <c:pt idx="634">
                  <c:v>50.1</c:v>
                </c:pt>
                <c:pt idx="635">
                  <c:v>42.9</c:v>
                </c:pt>
                <c:pt idx="636">
                  <c:v>39.200000000000003</c:v>
                </c:pt>
                <c:pt idx="637">
                  <c:v>38.6</c:v>
                </c:pt>
                <c:pt idx="638">
                  <c:v>42.6</c:v>
                </c:pt>
                <c:pt idx="639">
                  <c:v>43.1</c:v>
                </c:pt>
                <c:pt idx="640">
                  <c:v>43.1</c:v>
                </c:pt>
                <c:pt idx="641">
                  <c:v>45.3</c:v>
                </c:pt>
                <c:pt idx="642">
                  <c:v>47</c:v>
                </c:pt>
                <c:pt idx="643">
                  <c:v>51.8</c:v>
                </c:pt>
                <c:pt idx="644">
                  <c:v>51.8</c:v>
                </c:pt>
                <c:pt idx="645">
                  <c:v>41.8</c:v>
                </c:pt>
                <c:pt idx="646">
                  <c:v>46.9</c:v>
                </c:pt>
                <c:pt idx="647">
                  <c:v>49.2</c:v>
                </c:pt>
                <c:pt idx="648">
                  <c:v>51.1</c:v>
                </c:pt>
                <c:pt idx="649">
                  <c:v>58.1</c:v>
                </c:pt>
                <c:pt idx="650">
                  <c:v>58.3</c:v>
                </c:pt>
                <c:pt idx="651">
                  <c:v>59.1</c:v>
                </c:pt>
                <c:pt idx="652">
                  <c:v>59.4</c:v>
                </c:pt>
                <c:pt idx="653">
                  <c:v>61.1</c:v>
                </c:pt>
                <c:pt idx="654">
                  <c:v>56.6</c:v>
                </c:pt>
                <c:pt idx="655">
                  <c:v>54.9</c:v>
                </c:pt>
                <c:pt idx="656">
                  <c:v>53.5</c:v>
                </c:pt>
                <c:pt idx="657">
                  <c:v>51.3</c:v>
                </c:pt>
                <c:pt idx="658">
                  <c:v>52.7</c:v>
                </c:pt>
                <c:pt idx="659">
                  <c:v>53.9</c:v>
                </c:pt>
                <c:pt idx="660">
                  <c:v>54.1</c:v>
                </c:pt>
                <c:pt idx="661">
                  <c:v>53.6</c:v>
                </c:pt>
                <c:pt idx="662">
                  <c:v>47</c:v>
                </c:pt>
                <c:pt idx="663">
                  <c:v>48.5</c:v>
                </c:pt>
                <c:pt idx="664">
                  <c:v>52.9</c:v>
                </c:pt>
                <c:pt idx="665">
                  <c:v>54.1</c:v>
                </c:pt>
                <c:pt idx="666">
                  <c:v>53.9</c:v>
                </c:pt>
                <c:pt idx="667">
                  <c:v>61.8</c:v>
                </c:pt>
                <c:pt idx="668">
                  <c:v>57.8</c:v>
                </c:pt>
                <c:pt idx="669">
                  <c:v>62.8</c:v>
                </c:pt>
                <c:pt idx="670">
                  <c:v>66.599999999999994</c:v>
                </c:pt>
                <c:pt idx="671">
                  <c:v>70</c:v>
                </c:pt>
                <c:pt idx="672">
                  <c:v>69.3</c:v>
                </c:pt>
                <c:pt idx="673">
                  <c:v>65.599999999999994</c:v>
                </c:pt>
                <c:pt idx="674">
                  <c:v>66.8</c:v>
                </c:pt>
                <c:pt idx="675">
                  <c:v>66.599999999999994</c:v>
                </c:pt>
                <c:pt idx="676">
                  <c:v>65.3</c:v>
                </c:pt>
                <c:pt idx="677">
                  <c:v>63.7</c:v>
                </c:pt>
                <c:pt idx="678">
                  <c:v>63.8</c:v>
                </c:pt>
                <c:pt idx="679">
                  <c:v>59.3</c:v>
                </c:pt>
                <c:pt idx="680">
                  <c:v>59.8</c:v>
                </c:pt>
                <c:pt idx="681">
                  <c:v>59.3</c:v>
                </c:pt>
                <c:pt idx="682">
                  <c:v>57.3</c:v>
                </c:pt>
                <c:pt idx="683">
                  <c:v>57.9</c:v>
                </c:pt>
                <c:pt idx="684">
                  <c:v>59.3</c:v>
                </c:pt>
                <c:pt idx="685">
                  <c:v>58.2</c:v>
                </c:pt>
                <c:pt idx="686">
                  <c:v>57.5</c:v>
                </c:pt>
                <c:pt idx="687">
                  <c:v>54.2</c:v>
                </c:pt>
                <c:pt idx="688">
                  <c:v>54.7</c:v>
                </c:pt>
                <c:pt idx="689">
                  <c:v>55.1</c:v>
                </c:pt>
                <c:pt idx="690">
                  <c:v>57.4</c:v>
                </c:pt>
                <c:pt idx="691">
                  <c:v>55.6</c:v>
                </c:pt>
                <c:pt idx="692">
                  <c:v>62.4</c:v>
                </c:pt>
                <c:pt idx="693">
                  <c:v>62.1</c:v>
                </c:pt>
                <c:pt idx="694">
                  <c:v>62.4</c:v>
                </c:pt>
                <c:pt idx="695">
                  <c:v>60.3</c:v>
                </c:pt>
                <c:pt idx="696">
                  <c:v>59.7</c:v>
                </c:pt>
                <c:pt idx="697">
                  <c:v>57.9</c:v>
                </c:pt>
                <c:pt idx="698">
                  <c:v>57</c:v>
                </c:pt>
                <c:pt idx="699">
                  <c:v>57.1</c:v>
                </c:pt>
                <c:pt idx="700">
                  <c:v>56</c:v>
                </c:pt>
                <c:pt idx="701">
                  <c:v>53.4</c:v>
                </c:pt>
                <c:pt idx="702">
                  <c:v>56.9</c:v>
                </c:pt>
                <c:pt idx="703">
                  <c:v>55.2</c:v>
                </c:pt>
                <c:pt idx="704">
                  <c:v>56.2</c:v>
                </c:pt>
                <c:pt idx="705">
                  <c:v>54.3</c:v>
                </c:pt>
                <c:pt idx="706">
                  <c:v>50.7</c:v>
                </c:pt>
                <c:pt idx="707">
                  <c:v>52.7</c:v>
                </c:pt>
                <c:pt idx="708">
                  <c:v>51.2</c:v>
                </c:pt>
                <c:pt idx="709">
                  <c:v>53.8</c:v>
                </c:pt>
                <c:pt idx="710">
                  <c:v>53.1</c:v>
                </c:pt>
                <c:pt idx="711">
                  <c:v>56.2</c:v>
                </c:pt>
                <c:pt idx="712">
                  <c:v>56.2</c:v>
                </c:pt>
                <c:pt idx="713">
                  <c:v>59.5</c:v>
                </c:pt>
                <c:pt idx="714">
                  <c:v>57</c:v>
                </c:pt>
                <c:pt idx="715">
                  <c:v>54.3</c:v>
                </c:pt>
                <c:pt idx="716">
                  <c:v>56.3</c:v>
                </c:pt>
                <c:pt idx="717">
                  <c:v>51.3</c:v>
                </c:pt>
                <c:pt idx="718">
                  <c:v>53.7</c:v>
                </c:pt>
                <c:pt idx="719">
                  <c:v>49.2</c:v>
                </c:pt>
                <c:pt idx="720">
                  <c:v>53.7</c:v>
                </c:pt>
                <c:pt idx="721">
                  <c:v>47.4</c:v>
                </c:pt>
                <c:pt idx="722">
                  <c:v>48.3</c:v>
                </c:pt>
                <c:pt idx="723">
                  <c:v>48.3</c:v>
                </c:pt>
                <c:pt idx="724">
                  <c:v>49.4</c:v>
                </c:pt>
                <c:pt idx="725">
                  <c:v>50.7</c:v>
                </c:pt>
                <c:pt idx="726">
                  <c:v>54.6</c:v>
                </c:pt>
                <c:pt idx="727">
                  <c:v>50.4</c:v>
                </c:pt>
                <c:pt idx="728">
                  <c:v>45.4</c:v>
                </c:pt>
                <c:pt idx="729">
                  <c:v>33.6</c:v>
                </c:pt>
                <c:pt idx="730">
                  <c:v>32.4</c:v>
                </c:pt>
                <c:pt idx="731">
                  <c:v>26.3</c:v>
                </c:pt>
                <c:pt idx="732">
                  <c:v>30.3</c:v>
                </c:pt>
                <c:pt idx="733">
                  <c:v>35.299999999999997</c:v>
                </c:pt>
                <c:pt idx="734">
                  <c:v>36.299999999999997</c:v>
                </c:pt>
                <c:pt idx="735">
                  <c:v>39</c:v>
                </c:pt>
                <c:pt idx="736">
                  <c:v>42.7</c:v>
                </c:pt>
                <c:pt idx="737">
                  <c:v>55.4</c:v>
                </c:pt>
                <c:pt idx="738">
                  <c:v>59.9</c:v>
                </c:pt>
                <c:pt idx="739">
                  <c:v>62.4</c:v>
                </c:pt>
                <c:pt idx="740">
                  <c:v>61.2</c:v>
                </c:pt>
                <c:pt idx="741">
                  <c:v>63</c:v>
                </c:pt>
                <c:pt idx="742">
                  <c:v>62.7</c:v>
                </c:pt>
                <c:pt idx="743">
                  <c:v>62.3</c:v>
                </c:pt>
                <c:pt idx="744">
                  <c:v>64.7</c:v>
                </c:pt>
                <c:pt idx="745">
                  <c:v>58.4</c:v>
                </c:pt>
                <c:pt idx="746">
                  <c:v>60.7</c:v>
                </c:pt>
                <c:pt idx="747">
                  <c:v>63</c:v>
                </c:pt>
                <c:pt idx="748">
                  <c:v>64.599999999999994</c:v>
                </c:pt>
                <c:pt idx="749">
                  <c:v>62.2</c:v>
                </c:pt>
                <c:pt idx="750">
                  <c:v>57.7</c:v>
                </c:pt>
                <c:pt idx="751">
                  <c:v>60.7</c:v>
                </c:pt>
                <c:pt idx="752">
                  <c:v>60.2</c:v>
                </c:pt>
                <c:pt idx="753">
                  <c:v>63.5</c:v>
                </c:pt>
                <c:pt idx="754">
                  <c:v>56</c:v>
                </c:pt>
                <c:pt idx="755">
                  <c:v>62.5</c:v>
                </c:pt>
                <c:pt idx="756">
                  <c:v>62.9</c:v>
                </c:pt>
                <c:pt idx="757">
                  <c:v>63.5</c:v>
                </c:pt>
                <c:pt idx="758">
                  <c:v>63.8</c:v>
                </c:pt>
                <c:pt idx="759">
                  <c:v>60.7</c:v>
                </c:pt>
                <c:pt idx="760">
                  <c:v>54.4</c:v>
                </c:pt>
                <c:pt idx="761">
                  <c:v>57.3</c:v>
                </c:pt>
                <c:pt idx="762">
                  <c:v>54.3</c:v>
                </c:pt>
                <c:pt idx="763">
                  <c:v>51.7</c:v>
                </c:pt>
                <c:pt idx="764">
                  <c:v>53.7</c:v>
                </c:pt>
                <c:pt idx="765">
                  <c:v>52.8</c:v>
                </c:pt>
                <c:pt idx="766">
                  <c:v>54.4</c:v>
                </c:pt>
                <c:pt idx="767">
                  <c:v>59.9</c:v>
                </c:pt>
                <c:pt idx="768">
                  <c:v>54.3</c:v>
                </c:pt>
                <c:pt idx="769">
                  <c:v>55.5</c:v>
                </c:pt>
                <c:pt idx="770">
                  <c:v>56.5</c:v>
                </c:pt>
                <c:pt idx="771">
                  <c:v>59.2</c:v>
                </c:pt>
                <c:pt idx="772">
                  <c:v>56.6</c:v>
                </c:pt>
                <c:pt idx="773">
                  <c:v>53.8</c:v>
                </c:pt>
                <c:pt idx="774">
                  <c:v>50.6</c:v>
                </c:pt>
                <c:pt idx="775">
                  <c:v>49.5</c:v>
                </c:pt>
                <c:pt idx="776">
                  <c:v>51.9</c:v>
                </c:pt>
                <c:pt idx="777">
                  <c:v>51.9</c:v>
                </c:pt>
                <c:pt idx="778">
                  <c:v>52.2</c:v>
                </c:pt>
                <c:pt idx="779">
                  <c:v>53.1</c:v>
                </c:pt>
                <c:pt idx="780">
                  <c:v>53.8</c:v>
                </c:pt>
                <c:pt idx="781">
                  <c:v>54.5</c:v>
                </c:pt>
                <c:pt idx="782">
                  <c:v>53.9</c:v>
                </c:pt>
                <c:pt idx="783">
                  <c:v>52.1</c:v>
                </c:pt>
                <c:pt idx="784">
                  <c:v>52.5</c:v>
                </c:pt>
                <c:pt idx="785">
                  <c:v>55.7</c:v>
                </c:pt>
                <c:pt idx="786">
                  <c:v>60.8</c:v>
                </c:pt>
                <c:pt idx="787">
                  <c:v>63</c:v>
                </c:pt>
                <c:pt idx="788">
                  <c:v>61.2</c:v>
                </c:pt>
                <c:pt idx="789">
                  <c:v>60.8</c:v>
                </c:pt>
                <c:pt idx="790">
                  <c:v>62.4</c:v>
                </c:pt>
                <c:pt idx="791">
                  <c:v>61.7</c:v>
                </c:pt>
                <c:pt idx="792">
                  <c:v>54.8</c:v>
                </c:pt>
                <c:pt idx="793">
                  <c:v>48.2</c:v>
                </c:pt>
                <c:pt idx="794">
                  <c:v>55.9</c:v>
                </c:pt>
                <c:pt idx="795">
                  <c:v>55.7</c:v>
                </c:pt>
                <c:pt idx="796">
                  <c:v>61</c:v>
                </c:pt>
                <c:pt idx="797">
                  <c:v>60</c:v>
                </c:pt>
                <c:pt idx="798">
                  <c:v>61.2</c:v>
                </c:pt>
                <c:pt idx="799">
                  <c:v>64.5</c:v>
                </c:pt>
                <c:pt idx="800">
                  <c:v>64.599999999999994</c:v>
                </c:pt>
                <c:pt idx="801">
                  <c:v>64.8</c:v>
                </c:pt>
                <c:pt idx="802">
                  <c:v>64.400000000000006</c:v>
                </c:pt>
                <c:pt idx="803">
                  <c:v>58.8</c:v>
                </c:pt>
                <c:pt idx="804">
                  <c:v>56.5</c:v>
                </c:pt>
                <c:pt idx="805">
                  <c:v>53.7</c:v>
                </c:pt>
                <c:pt idx="806">
                  <c:v>53.8</c:v>
                </c:pt>
                <c:pt idx="807">
                  <c:v>56</c:v>
                </c:pt>
                <c:pt idx="808">
                  <c:v>54.5</c:v>
                </c:pt>
                <c:pt idx="809">
                  <c:v>54</c:v>
                </c:pt>
                <c:pt idx="810">
                  <c:v>56</c:v>
                </c:pt>
                <c:pt idx="811">
                  <c:v>53.6</c:v>
                </c:pt>
                <c:pt idx="812">
                  <c:v>51.8</c:v>
                </c:pt>
                <c:pt idx="813">
                  <c:v>52.5</c:v>
                </c:pt>
                <c:pt idx="814">
                  <c:v>49.8</c:v>
                </c:pt>
                <c:pt idx="815">
                  <c:v>49.9</c:v>
                </c:pt>
                <c:pt idx="816">
                  <c:v>50.2</c:v>
                </c:pt>
                <c:pt idx="817">
                  <c:v>52.8</c:v>
                </c:pt>
                <c:pt idx="818">
                  <c:v>55.3</c:v>
                </c:pt>
                <c:pt idx="819">
                  <c:v>54.2</c:v>
                </c:pt>
                <c:pt idx="820">
                  <c:v>52.6</c:v>
                </c:pt>
                <c:pt idx="821">
                  <c:v>54.7</c:v>
                </c:pt>
                <c:pt idx="822">
                  <c:v>55.4</c:v>
                </c:pt>
                <c:pt idx="823">
                  <c:v>49.6</c:v>
                </c:pt>
                <c:pt idx="824">
                  <c:v>52.8</c:v>
                </c:pt>
                <c:pt idx="825">
                  <c:v>54.6</c:v>
                </c:pt>
                <c:pt idx="826">
                  <c:v>55.6</c:v>
                </c:pt>
                <c:pt idx="827">
                  <c:v>59.4</c:v>
                </c:pt>
                <c:pt idx="828">
                  <c:v>61.4</c:v>
                </c:pt>
                <c:pt idx="829">
                  <c:v>62.9</c:v>
                </c:pt>
                <c:pt idx="830">
                  <c:v>57.6</c:v>
                </c:pt>
                <c:pt idx="831">
                  <c:v>58.6</c:v>
                </c:pt>
                <c:pt idx="832">
                  <c:v>57.1</c:v>
                </c:pt>
                <c:pt idx="833">
                  <c:v>62.4</c:v>
                </c:pt>
                <c:pt idx="834">
                  <c:v>60.6</c:v>
                </c:pt>
                <c:pt idx="835">
                  <c:v>61</c:v>
                </c:pt>
                <c:pt idx="836">
                  <c:v>62.2</c:v>
                </c:pt>
                <c:pt idx="837">
                  <c:v>61</c:v>
                </c:pt>
                <c:pt idx="838">
                  <c:v>64.3</c:v>
                </c:pt>
                <c:pt idx="839">
                  <c:v>65.2</c:v>
                </c:pt>
                <c:pt idx="840">
                  <c:v>64.5</c:v>
                </c:pt>
                <c:pt idx="841">
                  <c:v>62</c:v>
                </c:pt>
                <c:pt idx="842">
                  <c:v>61</c:v>
                </c:pt>
                <c:pt idx="843">
                  <c:v>57.2</c:v>
                </c:pt>
                <c:pt idx="844">
                  <c:v>61.5</c:v>
                </c:pt>
                <c:pt idx="845">
                  <c:v>62.3</c:v>
                </c:pt>
                <c:pt idx="846">
                  <c:v>58.5</c:v>
                </c:pt>
                <c:pt idx="847">
                  <c:v>63.3</c:v>
                </c:pt>
                <c:pt idx="848">
                  <c:v>63.9</c:v>
                </c:pt>
                <c:pt idx="849">
                  <c:v>59.3</c:v>
                </c:pt>
                <c:pt idx="850">
                  <c:v>59.9</c:v>
                </c:pt>
                <c:pt idx="851">
                  <c:v>54.1</c:v>
                </c:pt>
                <c:pt idx="852">
                  <c:v>60.5</c:v>
                </c:pt>
                <c:pt idx="853">
                  <c:v>54.8</c:v>
                </c:pt>
                <c:pt idx="854">
                  <c:v>55.8</c:v>
                </c:pt>
                <c:pt idx="855">
                  <c:v>52.3</c:v>
                </c:pt>
                <c:pt idx="856">
                  <c:v>51.3</c:v>
                </c:pt>
                <c:pt idx="857">
                  <c:v>54.1</c:v>
                </c:pt>
                <c:pt idx="858">
                  <c:v>50.8</c:v>
                </c:pt>
                <c:pt idx="859">
                  <c:v>49.5</c:v>
                </c:pt>
                <c:pt idx="860">
                  <c:v>47.3</c:v>
                </c:pt>
                <c:pt idx="861">
                  <c:v>46.3</c:v>
                </c:pt>
                <c:pt idx="862">
                  <c:v>48</c:v>
                </c:pt>
                <c:pt idx="863">
                  <c:v>44.8</c:v>
                </c:pt>
                <c:pt idx="864">
                  <c:v>54.3</c:v>
                </c:pt>
                <c:pt idx="865">
                  <c:v>50.3</c:v>
                </c:pt>
                <c:pt idx="866">
                  <c:v>47.7</c:v>
                </c:pt>
                <c:pt idx="867">
                  <c:v>27.5</c:v>
                </c:pt>
                <c:pt idx="868">
                  <c:v>33.200000000000003</c:v>
                </c:pt>
                <c:pt idx="869">
                  <c:v>57.3</c:v>
                </c:pt>
                <c:pt idx="870">
                  <c:v>62.1</c:v>
                </c:pt>
                <c:pt idx="871">
                  <c:v>63.3</c:v>
                </c:pt>
                <c:pt idx="872">
                  <c:v>61</c:v>
                </c:pt>
                <c:pt idx="873">
                  <c:v>63.1</c:v>
                </c:pt>
                <c:pt idx="874">
                  <c:v>62.2</c:v>
                </c:pt>
                <c:pt idx="875">
                  <c:v>64.7</c:v>
                </c:pt>
                <c:pt idx="876" formatCode="General">
                  <c:v>60.7</c:v>
                </c:pt>
                <c:pt idx="877" formatCode="General">
                  <c:v>63.2</c:v>
                </c:pt>
                <c:pt idx="878" formatCode="General">
                  <c:v>68.099999999999994</c:v>
                </c:pt>
                <c:pt idx="879" formatCode="General">
                  <c:v>62.5</c:v>
                </c:pt>
                <c:pt idx="880" formatCode="General">
                  <c:v>58.5</c:v>
                </c:pt>
                <c:pt idx="881" formatCode="General">
                  <c:v>60.8</c:v>
                </c:pt>
                <c:pt idx="882" formatCode="General">
                  <c:v>58.4</c:v>
                </c:pt>
                <c:pt idx="883" formatCode="General">
                  <c:v>60</c:v>
                </c:pt>
                <c:pt idx="884" formatCode="General">
                  <c:v>59.4</c:v>
                </c:pt>
                <c:pt idx="885" formatCode="General">
                  <c:v>59.3</c:v>
                </c:pt>
                <c:pt idx="886" formatCode="General">
                  <c:v>61.5</c:v>
                </c:pt>
                <c:pt idx="887" formatCode="General">
                  <c:v>59.4</c:v>
                </c:pt>
                <c:pt idx="888" formatCode="General">
                  <c:v>57.8</c:v>
                </c:pt>
                <c:pt idx="889" formatCode="General">
                  <c:v>58.5</c:v>
                </c:pt>
                <c:pt idx="890" formatCode="General">
                  <c:v>54.5</c:v>
                </c:pt>
                <c:pt idx="891" formatCode="General">
                  <c:v>53.6</c:v>
                </c:pt>
                <c:pt idx="892" formatCode="General">
                  <c:v>54.2</c:v>
                </c:pt>
                <c:pt idx="893" formatCode="General">
                  <c:v>54.9</c:v>
                </c:pt>
                <c:pt idx="894" formatCode="General">
                  <c:v>53.5</c:v>
                </c:pt>
                <c:pt idx="895" formatCode="General">
                  <c:v>50.4</c:v>
                </c:pt>
                <c:pt idx="896" formatCode="General">
                  <c:v>50.6</c:v>
                </c:pt>
                <c:pt idx="897" formatCode="General">
                  <c:v>52.3</c:v>
                </c:pt>
                <c:pt idx="898" formatCode="General">
                  <c:v>51.5</c:v>
                </c:pt>
                <c:pt idx="899" formatCode="General">
                  <c:v>48.6</c:v>
                </c:pt>
                <c:pt idx="900" formatCode="General">
                  <c:v>48</c:v>
                </c:pt>
                <c:pt idx="901" formatCode="General">
                  <c:v>47.3</c:v>
                </c:pt>
                <c:pt idx="902" formatCode="General">
                  <c:v>47.8</c:v>
                </c:pt>
                <c:pt idx="903" formatCode="General">
                  <c:v>48.9</c:v>
                </c:pt>
                <c:pt idx="904" formatCode="General">
                  <c:v>51.1</c:v>
                </c:pt>
                <c:pt idx="905" formatCode="General">
                  <c:v>46.7</c:v>
                </c:pt>
                <c:pt idx="906" formatCode="General">
                  <c:v>48.3</c:v>
                </c:pt>
                <c:pt idx="907" formatCode="General">
                  <c:v>50</c:v>
                </c:pt>
                <c:pt idx="908" formatCode="General">
                  <c:v>52.5</c:v>
                </c:pt>
                <c:pt idx="909" formatCode="General">
                  <c:v>50.4</c:v>
                </c:pt>
                <c:pt idx="910" formatCode="General">
                  <c:v>48.5</c:v>
                </c:pt>
                <c:pt idx="911" formatCode="General">
                  <c:v>49.9</c:v>
                </c:pt>
                <c:pt idx="912" formatCode="General">
                  <c:v>50.4</c:v>
                </c:pt>
                <c:pt idx="913" formatCode="General">
                  <c:v>48.4</c:v>
                </c:pt>
                <c:pt idx="914" formatCode="General">
                  <c:v>54.6</c:v>
                </c:pt>
                <c:pt idx="915" formatCode="General">
                  <c:v>51.3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C4-4062-B9CD-F486F783AC69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4-4062-B9CD-F486F783A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0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Employment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Employment!$B$1</c:f>
              <c:strCache>
                <c:ptCount val="1"/>
                <c:pt idx="0">
                  <c:v>Employment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Employment!$B$2:$B$918</c:f>
              <c:numCache>
                <c:formatCode>General</c:formatCode>
                <c:ptCount val="917"/>
                <c:pt idx="0">
                  <c:v>54.8</c:v>
                </c:pt>
                <c:pt idx="1">
                  <c:v>55.8</c:v>
                </c:pt>
                <c:pt idx="2">
                  <c:v>44</c:v>
                </c:pt>
                <c:pt idx="3">
                  <c:v>43.9</c:v>
                </c:pt>
                <c:pt idx="4">
                  <c:v>51.8</c:v>
                </c:pt>
                <c:pt idx="5">
                  <c:v>50.8</c:v>
                </c:pt>
                <c:pt idx="6">
                  <c:v>49.1</c:v>
                </c:pt>
                <c:pt idx="7">
                  <c:v>46.1</c:v>
                </c:pt>
                <c:pt idx="8">
                  <c:v>46.1</c:v>
                </c:pt>
                <c:pt idx="9">
                  <c:v>47.5</c:v>
                </c:pt>
                <c:pt idx="10">
                  <c:v>44</c:v>
                </c:pt>
                <c:pt idx="11">
                  <c:v>39</c:v>
                </c:pt>
                <c:pt idx="12">
                  <c:v>34.1</c:v>
                </c:pt>
                <c:pt idx="13">
                  <c:v>28.3</c:v>
                </c:pt>
                <c:pt idx="14">
                  <c:v>31.1</c:v>
                </c:pt>
                <c:pt idx="15">
                  <c:v>31.6</c:v>
                </c:pt>
                <c:pt idx="16">
                  <c:v>29</c:v>
                </c:pt>
                <c:pt idx="17">
                  <c:v>27.2</c:v>
                </c:pt>
                <c:pt idx="18">
                  <c:v>34.799999999999997</c:v>
                </c:pt>
                <c:pt idx="19">
                  <c:v>40</c:v>
                </c:pt>
                <c:pt idx="20">
                  <c:v>51.4</c:v>
                </c:pt>
                <c:pt idx="21">
                  <c:v>43.7</c:v>
                </c:pt>
                <c:pt idx="22">
                  <c:v>42.9</c:v>
                </c:pt>
                <c:pt idx="23">
                  <c:v>52.6</c:v>
                </c:pt>
                <c:pt idx="24">
                  <c:v>57.7</c:v>
                </c:pt>
                <c:pt idx="25">
                  <c:v>51.1</c:v>
                </c:pt>
                <c:pt idx="26">
                  <c:v>56.9</c:v>
                </c:pt>
                <c:pt idx="27">
                  <c:v>63.4</c:v>
                </c:pt>
                <c:pt idx="28">
                  <c:v>69.8</c:v>
                </c:pt>
                <c:pt idx="29">
                  <c:v>71.900000000000006</c:v>
                </c:pt>
                <c:pt idx="30">
                  <c:v>72.5</c:v>
                </c:pt>
                <c:pt idx="31">
                  <c:v>72.3</c:v>
                </c:pt>
                <c:pt idx="32">
                  <c:v>72.2</c:v>
                </c:pt>
                <c:pt idx="33">
                  <c:v>65.599999999999994</c:v>
                </c:pt>
                <c:pt idx="34">
                  <c:v>66.7</c:v>
                </c:pt>
                <c:pt idx="35">
                  <c:v>65.099999999999994</c:v>
                </c:pt>
                <c:pt idx="36">
                  <c:v>67.8</c:v>
                </c:pt>
                <c:pt idx="37">
                  <c:v>73.7</c:v>
                </c:pt>
                <c:pt idx="38">
                  <c:v>72</c:v>
                </c:pt>
                <c:pt idx="39">
                  <c:v>61.9</c:v>
                </c:pt>
                <c:pt idx="40">
                  <c:v>58.8</c:v>
                </c:pt>
                <c:pt idx="41">
                  <c:v>56.4</c:v>
                </c:pt>
                <c:pt idx="42">
                  <c:v>53.2</c:v>
                </c:pt>
                <c:pt idx="43">
                  <c:v>51.7</c:v>
                </c:pt>
                <c:pt idx="44">
                  <c:v>48.6</c:v>
                </c:pt>
                <c:pt idx="45">
                  <c:v>51.1</c:v>
                </c:pt>
                <c:pt idx="46">
                  <c:v>50.2</c:v>
                </c:pt>
                <c:pt idx="47">
                  <c:v>51.8</c:v>
                </c:pt>
                <c:pt idx="48">
                  <c:v>46.9</c:v>
                </c:pt>
                <c:pt idx="49">
                  <c:v>44.8</c:v>
                </c:pt>
                <c:pt idx="50">
                  <c:v>41.8</c:v>
                </c:pt>
                <c:pt idx="51">
                  <c:v>43.3</c:v>
                </c:pt>
                <c:pt idx="52">
                  <c:v>42.7</c:v>
                </c:pt>
                <c:pt idx="53">
                  <c:v>43.5</c:v>
                </c:pt>
                <c:pt idx="54">
                  <c:v>39.5</c:v>
                </c:pt>
                <c:pt idx="55">
                  <c:v>63.1</c:v>
                </c:pt>
                <c:pt idx="56">
                  <c:v>56.2</c:v>
                </c:pt>
                <c:pt idx="57">
                  <c:v>57.8</c:v>
                </c:pt>
                <c:pt idx="58">
                  <c:v>60.9</c:v>
                </c:pt>
                <c:pt idx="59">
                  <c:v>55.6</c:v>
                </c:pt>
                <c:pt idx="60">
                  <c:v>61.5</c:v>
                </c:pt>
                <c:pt idx="61">
                  <c:v>61.7</c:v>
                </c:pt>
                <c:pt idx="62">
                  <c:v>59.4</c:v>
                </c:pt>
                <c:pt idx="63">
                  <c:v>55</c:v>
                </c:pt>
                <c:pt idx="64">
                  <c:v>52.3</c:v>
                </c:pt>
                <c:pt idx="65">
                  <c:v>53.8</c:v>
                </c:pt>
                <c:pt idx="66">
                  <c:v>54.4</c:v>
                </c:pt>
                <c:pt idx="67">
                  <c:v>48.1</c:v>
                </c:pt>
                <c:pt idx="68">
                  <c:v>43.8</c:v>
                </c:pt>
                <c:pt idx="69">
                  <c:v>37.9</c:v>
                </c:pt>
                <c:pt idx="70">
                  <c:v>35.799999999999997</c:v>
                </c:pt>
                <c:pt idx="71">
                  <c:v>36.6</c:v>
                </c:pt>
                <c:pt idx="72">
                  <c:v>31.5</c:v>
                </c:pt>
                <c:pt idx="73">
                  <c:v>34.799999999999997</c:v>
                </c:pt>
                <c:pt idx="74">
                  <c:v>40.200000000000003</c:v>
                </c:pt>
                <c:pt idx="75">
                  <c:v>42.4</c:v>
                </c:pt>
                <c:pt idx="76">
                  <c:v>44.5</c:v>
                </c:pt>
                <c:pt idx="77">
                  <c:v>45.2</c:v>
                </c:pt>
                <c:pt idx="78">
                  <c:v>44.4</c:v>
                </c:pt>
                <c:pt idx="79">
                  <c:v>37.700000000000003</c:v>
                </c:pt>
                <c:pt idx="80">
                  <c:v>49.7</c:v>
                </c:pt>
                <c:pt idx="81">
                  <c:v>55.8</c:v>
                </c:pt>
                <c:pt idx="82">
                  <c:v>55.1</c:v>
                </c:pt>
                <c:pt idx="83">
                  <c:v>55.8</c:v>
                </c:pt>
                <c:pt idx="84">
                  <c:v>59</c:v>
                </c:pt>
                <c:pt idx="85">
                  <c:v>63.4</c:v>
                </c:pt>
                <c:pt idx="86">
                  <c:v>63</c:v>
                </c:pt>
                <c:pt idx="87">
                  <c:v>63.9</c:v>
                </c:pt>
                <c:pt idx="88">
                  <c:v>66.2</c:v>
                </c:pt>
                <c:pt idx="89">
                  <c:v>61.2</c:v>
                </c:pt>
                <c:pt idx="90">
                  <c:v>60.9</c:v>
                </c:pt>
                <c:pt idx="91">
                  <c:v>59.2</c:v>
                </c:pt>
                <c:pt idx="92">
                  <c:v>59.7</c:v>
                </c:pt>
                <c:pt idx="93">
                  <c:v>60.9</c:v>
                </c:pt>
                <c:pt idx="94">
                  <c:v>61.3</c:v>
                </c:pt>
                <c:pt idx="95">
                  <c:v>63.9</c:v>
                </c:pt>
                <c:pt idx="96">
                  <c:v>62.3</c:v>
                </c:pt>
                <c:pt idx="97">
                  <c:v>61</c:v>
                </c:pt>
                <c:pt idx="98">
                  <c:v>56.9</c:v>
                </c:pt>
                <c:pt idx="99">
                  <c:v>54.8</c:v>
                </c:pt>
                <c:pt idx="100">
                  <c:v>51.4</c:v>
                </c:pt>
                <c:pt idx="101">
                  <c:v>43.9</c:v>
                </c:pt>
                <c:pt idx="102">
                  <c:v>40.799999999999997</c:v>
                </c:pt>
                <c:pt idx="103">
                  <c:v>50.3</c:v>
                </c:pt>
                <c:pt idx="104">
                  <c:v>52.9</c:v>
                </c:pt>
                <c:pt idx="105">
                  <c:v>52.2</c:v>
                </c:pt>
                <c:pt idx="106">
                  <c:v>56</c:v>
                </c:pt>
                <c:pt idx="107">
                  <c:v>55.4</c:v>
                </c:pt>
                <c:pt idx="108">
                  <c:v>56.6</c:v>
                </c:pt>
                <c:pt idx="109">
                  <c:v>53.8</c:v>
                </c:pt>
                <c:pt idx="110">
                  <c:v>52.5</c:v>
                </c:pt>
                <c:pt idx="111">
                  <c:v>40.299999999999997</c:v>
                </c:pt>
                <c:pt idx="112">
                  <c:v>41.9</c:v>
                </c:pt>
                <c:pt idx="113">
                  <c:v>45.1</c:v>
                </c:pt>
                <c:pt idx="114">
                  <c:v>45.5</c:v>
                </c:pt>
                <c:pt idx="115">
                  <c:v>43.1</c:v>
                </c:pt>
                <c:pt idx="116">
                  <c:v>42.1</c:v>
                </c:pt>
                <c:pt idx="117">
                  <c:v>36.6</c:v>
                </c:pt>
                <c:pt idx="118">
                  <c:v>34.799999999999997</c:v>
                </c:pt>
                <c:pt idx="119">
                  <c:v>30.4</c:v>
                </c:pt>
                <c:pt idx="120">
                  <c:v>29.7</c:v>
                </c:pt>
                <c:pt idx="121">
                  <c:v>27.9</c:v>
                </c:pt>
                <c:pt idx="122">
                  <c:v>33.4</c:v>
                </c:pt>
                <c:pt idx="123">
                  <c:v>31.5</c:v>
                </c:pt>
                <c:pt idx="124">
                  <c:v>39.700000000000003</c:v>
                </c:pt>
                <c:pt idx="125">
                  <c:v>46.7</c:v>
                </c:pt>
                <c:pt idx="126">
                  <c:v>47.6</c:v>
                </c:pt>
                <c:pt idx="127">
                  <c:v>52.1</c:v>
                </c:pt>
                <c:pt idx="128">
                  <c:v>55.5</c:v>
                </c:pt>
                <c:pt idx="129">
                  <c:v>59.6</c:v>
                </c:pt>
                <c:pt idx="130">
                  <c:v>58</c:v>
                </c:pt>
                <c:pt idx="131">
                  <c:v>59</c:v>
                </c:pt>
                <c:pt idx="132">
                  <c:v>60.8</c:v>
                </c:pt>
                <c:pt idx="133">
                  <c:v>62.5</c:v>
                </c:pt>
                <c:pt idx="134">
                  <c:v>62.3</c:v>
                </c:pt>
                <c:pt idx="135">
                  <c:v>63.6</c:v>
                </c:pt>
                <c:pt idx="136">
                  <c:v>64.8</c:v>
                </c:pt>
                <c:pt idx="137">
                  <c:v>62.2</c:v>
                </c:pt>
                <c:pt idx="138">
                  <c:v>59</c:v>
                </c:pt>
                <c:pt idx="139">
                  <c:v>53.6</c:v>
                </c:pt>
                <c:pt idx="140">
                  <c:v>48</c:v>
                </c:pt>
                <c:pt idx="141">
                  <c:v>47.3</c:v>
                </c:pt>
                <c:pt idx="142">
                  <c:v>48.8</c:v>
                </c:pt>
                <c:pt idx="143">
                  <c:v>54.8</c:v>
                </c:pt>
                <c:pt idx="144">
                  <c:v>60.8</c:v>
                </c:pt>
                <c:pt idx="145">
                  <c:v>57.2</c:v>
                </c:pt>
                <c:pt idx="146">
                  <c:v>48</c:v>
                </c:pt>
                <c:pt idx="147">
                  <c:v>42</c:v>
                </c:pt>
                <c:pt idx="148">
                  <c:v>42.5</c:v>
                </c:pt>
                <c:pt idx="149">
                  <c:v>39.700000000000003</c:v>
                </c:pt>
                <c:pt idx="150">
                  <c:v>42.1</c:v>
                </c:pt>
                <c:pt idx="151">
                  <c:v>43.6</c:v>
                </c:pt>
                <c:pt idx="152">
                  <c:v>40.200000000000003</c:v>
                </c:pt>
                <c:pt idx="153">
                  <c:v>43.7</c:v>
                </c:pt>
                <c:pt idx="154">
                  <c:v>43</c:v>
                </c:pt>
                <c:pt idx="155">
                  <c:v>40.700000000000003</c:v>
                </c:pt>
                <c:pt idx="156">
                  <c:v>39.700000000000003</c:v>
                </c:pt>
                <c:pt idx="157">
                  <c:v>34.200000000000003</c:v>
                </c:pt>
                <c:pt idx="158">
                  <c:v>42.2</c:v>
                </c:pt>
                <c:pt idx="159">
                  <c:v>53.2</c:v>
                </c:pt>
                <c:pt idx="160">
                  <c:v>56.3</c:v>
                </c:pt>
                <c:pt idx="161">
                  <c:v>55.1</c:v>
                </c:pt>
                <c:pt idx="162">
                  <c:v>54.1</c:v>
                </c:pt>
                <c:pt idx="163">
                  <c:v>58.3</c:v>
                </c:pt>
                <c:pt idx="164">
                  <c:v>61.1</c:v>
                </c:pt>
                <c:pt idx="165">
                  <c:v>58.2</c:v>
                </c:pt>
                <c:pt idx="166">
                  <c:v>59</c:v>
                </c:pt>
                <c:pt idx="167">
                  <c:v>58.6</c:v>
                </c:pt>
                <c:pt idx="168">
                  <c:v>60.3</c:v>
                </c:pt>
                <c:pt idx="169">
                  <c:v>60.5</c:v>
                </c:pt>
                <c:pt idx="170">
                  <c:v>57.6</c:v>
                </c:pt>
                <c:pt idx="171">
                  <c:v>55.6</c:v>
                </c:pt>
                <c:pt idx="172">
                  <c:v>52.3</c:v>
                </c:pt>
                <c:pt idx="173">
                  <c:v>51.6</c:v>
                </c:pt>
                <c:pt idx="174">
                  <c:v>51.2</c:v>
                </c:pt>
                <c:pt idx="175">
                  <c:v>47</c:v>
                </c:pt>
                <c:pt idx="176">
                  <c:v>49.7</c:v>
                </c:pt>
                <c:pt idx="177">
                  <c:v>49.9</c:v>
                </c:pt>
                <c:pt idx="178">
                  <c:v>48.7</c:v>
                </c:pt>
                <c:pt idx="179">
                  <c:v>54.6</c:v>
                </c:pt>
                <c:pt idx="180">
                  <c:v>52.5</c:v>
                </c:pt>
                <c:pt idx="181">
                  <c:v>50.2</c:v>
                </c:pt>
                <c:pt idx="182">
                  <c:v>52.4</c:v>
                </c:pt>
                <c:pt idx="183">
                  <c:v>52.7</c:v>
                </c:pt>
                <c:pt idx="184">
                  <c:v>53.5</c:v>
                </c:pt>
                <c:pt idx="185">
                  <c:v>52.6</c:v>
                </c:pt>
                <c:pt idx="186">
                  <c:v>52</c:v>
                </c:pt>
                <c:pt idx="187">
                  <c:v>51.1</c:v>
                </c:pt>
                <c:pt idx="188">
                  <c:v>54.8</c:v>
                </c:pt>
                <c:pt idx="189">
                  <c:v>54.5</c:v>
                </c:pt>
                <c:pt idx="190">
                  <c:v>53.5</c:v>
                </c:pt>
                <c:pt idx="191">
                  <c:v>48.4</c:v>
                </c:pt>
                <c:pt idx="192">
                  <c:v>51.4</c:v>
                </c:pt>
                <c:pt idx="193">
                  <c:v>52.7</c:v>
                </c:pt>
                <c:pt idx="194">
                  <c:v>55.2</c:v>
                </c:pt>
                <c:pt idx="195">
                  <c:v>55.2</c:v>
                </c:pt>
                <c:pt idx="196">
                  <c:v>56</c:v>
                </c:pt>
                <c:pt idx="197">
                  <c:v>55.7</c:v>
                </c:pt>
                <c:pt idx="198">
                  <c:v>56.3</c:v>
                </c:pt>
                <c:pt idx="199">
                  <c:v>58</c:v>
                </c:pt>
                <c:pt idx="200">
                  <c:v>56.8</c:v>
                </c:pt>
                <c:pt idx="201">
                  <c:v>55</c:v>
                </c:pt>
                <c:pt idx="202">
                  <c:v>57.3</c:v>
                </c:pt>
                <c:pt idx="203">
                  <c:v>55.2</c:v>
                </c:pt>
                <c:pt idx="204">
                  <c:v>56.7</c:v>
                </c:pt>
                <c:pt idx="205">
                  <c:v>58.3</c:v>
                </c:pt>
                <c:pt idx="206">
                  <c:v>61.2</c:v>
                </c:pt>
                <c:pt idx="207">
                  <c:v>59.2</c:v>
                </c:pt>
                <c:pt idx="208">
                  <c:v>56.4</c:v>
                </c:pt>
                <c:pt idx="209">
                  <c:v>55.4</c:v>
                </c:pt>
                <c:pt idx="210">
                  <c:v>56.2</c:v>
                </c:pt>
                <c:pt idx="211">
                  <c:v>58</c:v>
                </c:pt>
                <c:pt idx="212">
                  <c:v>56.2</c:v>
                </c:pt>
                <c:pt idx="213">
                  <c:v>56.9</c:v>
                </c:pt>
                <c:pt idx="214">
                  <c:v>54.7</c:v>
                </c:pt>
                <c:pt idx="215">
                  <c:v>60.2</c:v>
                </c:pt>
                <c:pt idx="216">
                  <c:v>62.6</c:v>
                </c:pt>
                <c:pt idx="217">
                  <c:v>61.2</c:v>
                </c:pt>
                <c:pt idx="218">
                  <c:v>61.5</c:v>
                </c:pt>
                <c:pt idx="219">
                  <c:v>59.9</c:v>
                </c:pt>
                <c:pt idx="220">
                  <c:v>57</c:v>
                </c:pt>
                <c:pt idx="221">
                  <c:v>58.8</c:v>
                </c:pt>
                <c:pt idx="222">
                  <c:v>58.9</c:v>
                </c:pt>
                <c:pt idx="223">
                  <c:v>56.4</c:v>
                </c:pt>
                <c:pt idx="224">
                  <c:v>56.5</c:v>
                </c:pt>
                <c:pt idx="225">
                  <c:v>56.9</c:v>
                </c:pt>
                <c:pt idx="226">
                  <c:v>55.6</c:v>
                </c:pt>
                <c:pt idx="227">
                  <c:v>50.7</c:v>
                </c:pt>
                <c:pt idx="228">
                  <c:v>48.3</c:v>
                </c:pt>
                <c:pt idx="229">
                  <c:v>47.6</c:v>
                </c:pt>
                <c:pt idx="230">
                  <c:v>46.3</c:v>
                </c:pt>
                <c:pt idx="231">
                  <c:v>41.8</c:v>
                </c:pt>
                <c:pt idx="232">
                  <c:v>45.5</c:v>
                </c:pt>
                <c:pt idx="233">
                  <c:v>45.8</c:v>
                </c:pt>
                <c:pt idx="234">
                  <c:v>50.2</c:v>
                </c:pt>
                <c:pt idx="235">
                  <c:v>52.9</c:v>
                </c:pt>
                <c:pt idx="236">
                  <c:v>51.6</c:v>
                </c:pt>
                <c:pt idx="237">
                  <c:v>52.4</c:v>
                </c:pt>
                <c:pt idx="238">
                  <c:v>51.5</c:v>
                </c:pt>
                <c:pt idx="239">
                  <c:v>51.5</c:v>
                </c:pt>
                <c:pt idx="240">
                  <c:v>53.2</c:v>
                </c:pt>
                <c:pt idx="241">
                  <c:v>50.3</c:v>
                </c:pt>
                <c:pt idx="242">
                  <c:v>50.1</c:v>
                </c:pt>
                <c:pt idx="243">
                  <c:v>53.5</c:v>
                </c:pt>
                <c:pt idx="244">
                  <c:v>53.1</c:v>
                </c:pt>
                <c:pt idx="245">
                  <c:v>52.6</c:v>
                </c:pt>
                <c:pt idx="246">
                  <c:v>48.2</c:v>
                </c:pt>
                <c:pt idx="247">
                  <c:v>49.5</c:v>
                </c:pt>
                <c:pt idx="248">
                  <c:v>47.1</c:v>
                </c:pt>
                <c:pt idx="249">
                  <c:v>52.6</c:v>
                </c:pt>
                <c:pt idx="250">
                  <c:v>56.4</c:v>
                </c:pt>
                <c:pt idx="251">
                  <c:v>52.8</c:v>
                </c:pt>
                <c:pt idx="252">
                  <c:v>51.9</c:v>
                </c:pt>
                <c:pt idx="253">
                  <c:v>56.1</c:v>
                </c:pt>
                <c:pt idx="254">
                  <c:v>53.8</c:v>
                </c:pt>
                <c:pt idx="255">
                  <c:v>52.7</c:v>
                </c:pt>
                <c:pt idx="256">
                  <c:v>52.8</c:v>
                </c:pt>
                <c:pt idx="257">
                  <c:v>53.1</c:v>
                </c:pt>
                <c:pt idx="258">
                  <c:v>53</c:v>
                </c:pt>
                <c:pt idx="259">
                  <c:v>51.2</c:v>
                </c:pt>
                <c:pt idx="260">
                  <c:v>50.3</c:v>
                </c:pt>
                <c:pt idx="261">
                  <c:v>51.3</c:v>
                </c:pt>
                <c:pt idx="262">
                  <c:v>50.4</c:v>
                </c:pt>
                <c:pt idx="263">
                  <c:v>49.6</c:v>
                </c:pt>
                <c:pt idx="264">
                  <c:v>46.3</c:v>
                </c:pt>
                <c:pt idx="265">
                  <c:v>43.3</c:v>
                </c:pt>
                <c:pt idx="266">
                  <c:v>44.8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41.4</c:v>
                </c:pt>
                <c:pt idx="270">
                  <c:v>40.6</c:v>
                </c:pt>
                <c:pt idx="271">
                  <c:v>40.1</c:v>
                </c:pt>
                <c:pt idx="272">
                  <c:v>39.5</c:v>
                </c:pt>
                <c:pt idx="273">
                  <c:v>37.6</c:v>
                </c:pt>
                <c:pt idx="274">
                  <c:v>33.799999999999997</c:v>
                </c:pt>
                <c:pt idx="275">
                  <c:v>41.4</c:v>
                </c:pt>
                <c:pt idx="276">
                  <c:v>40</c:v>
                </c:pt>
                <c:pt idx="277">
                  <c:v>47.7</c:v>
                </c:pt>
                <c:pt idx="278">
                  <c:v>44.3</c:v>
                </c:pt>
                <c:pt idx="279">
                  <c:v>45.7</c:v>
                </c:pt>
                <c:pt idx="280">
                  <c:v>47.4</c:v>
                </c:pt>
                <c:pt idx="281">
                  <c:v>47.5</c:v>
                </c:pt>
                <c:pt idx="282">
                  <c:v>49.5</c:v>
                </c:pt>
                <c:pt idx="283">
                  <c:v>48.4</c:v>
                </c:pt>
                <c:pt idx="284">
                  <c:v>53</c:v>
                </c:pt>
                <c:pt idx="285">
                  <c:v>49.8</c:v>
                </c:pt>
                <c:pt idx="286">
                  <c:v>49.3</c:v>
                </c:pt>
                <c:pt idx="287">
                  <c:v>49</c:v>
                </c:pt>
                <c:pt idx="288">
                  <c:v>53.3</c:v>
                </c:pt>
                <c:pt idx="289">
                  <c:v>54.4</c:v>
                </c:pt>
                <c:pt idx="290">
                  <c:v>53.9</c:v>
                </c:pt>
                <c:pt idx="291">
                  <c:v>55.9</c:v>
                </c:pt>
                <c:pt idx="292">
                  <c:v>56</c:v>
                </c:pt>
                <c:pt idx="293">
                  <c:v>53.9</c:v>
                </c:pt>
                <c:pt idx="294">
                  <c:v>52.1</c:v>
                </c:pt>
                <c:pt idx="295">
                  <c:v>57.1</c:v>
                </c:pt>
                <c:pt idx="296">
                  <c:v>58.6</c:v>
                </c:pt>
                <c:pt idx="297">
                  <c:v>59</c:v>
                </c:pt>
                <c:pt idx="298">
                  <c:v>61.7</c:v>
                </c:pt>
                <c:pt idx="299">
                  <c:v>63.2</c:v>
                </c:pt>
                <c:pt idx="300">
                  <c:v>67.8</c:v>
                </c:pt>
                <c:pt idx="301">
                  <c:v>63.2</c:v>
                </c:pt>
                <c:pt idx="302">
                  <c:v>63.6</c:v>
                </c:pt>
                <c:pt idx="303">
                  <c:v>62.6</c:v>
                </c:pt>
                <c:pt idx="304">
                  <c:v>60.2</c:v>
                </c:pt>
                <c:pt idx="305">
                  <c:v>59.7</c:v>
                </c:pt>
                <c:pt idx="306">
                  <c:v>56.4</c:v>
                </c:pt>
                <c:pt idx="307">
                  <c:v>54.9</c:v>
                </c:pt>
                <c:pt idx="308">
                  <c:v>56.1</c:v>
                </c:pt>
                <c:pt idx="309">
                  <c:v>60.4</c:v>
                </c:pt>
                <c:pt idx="310">
                  <c:v>60.8</c:v>
                </c:pt>
                <c:pt idx="311">
                  <c:v>58</c:v>
                </c:pt>
                <c:pt idx="312">
                  <c:v>57.3</c:v>
                </c:pt>
                <c:pt idx="313">
                  <c:v>51</c:v>
                </c:pt>
                <c:pt idx="314">
                  <c:v>56.3</c:v>
                </c:pt>
                <c:pt idx="315">
                  <c:v>53.9</c:v>
                </c:pt>
                <c:pt idx="316">
                  <c:v>51.1</c:v>
                </c:pt>
                <c:pt idx="317">
                  <c:v>49.9</c:v>
                </c:pt>
                <c:pt idx="318">
                  <c:v>50.3</c:v>
                </c:pt>
                <c:pt idx="319">
                  <c:v>49.2</c:v>
                </c:pt>
                <c:pt idx="320">
                  <c:v>44.9</c:v>
                </c:pt>
                <c:pt idx="321">
                  <c:v>45.4</c:v>
                </c:pt>
                <c:pt idx="322">
                  <c:v>39.6</c:v>
                </c:pt>
                <c:pt idx="323">
                  <c:v>33.299999999999997</c:v>
                </c:pt>
                <c:pt idx="324">
                  <c:v>29.7</c:v>
                </c:pt>
                <c:pt idx="325">
                  <c:v>33.1</c:v>
                </c:pt>
                <c:pt idx="326">
                  <c:v>32.799999999999997</c:v>
                </c:pt>
                <c:pt idx="327">
                  <c:v>36.9</c:v>
                </c:pt>
                <c:pt idx="328">
                  <c:v>39.6</c:v>
                </c:pt>
                <c:pt idx="329">
                  <c:v>43.9</c:v>
                </c:pt>
                <c:pt idx="330">
                  <c:v>44.3</c:v>
                </c:pt>
                <c:pt idx="331">
                  <c:v>49.7</c:v>
                </c:pt>
                <c:pt idx="332">
                  <c:v>53.5</c:v>
                </c:pt>
                <c:pt idx="333">
                  <c:v>48.9</c:v>
                </c:pt>
                <c:pt idx="334">
                  <c:v>49.8</c:v>
                </c:pt>
                <c:pt idx="335">
                  <c:v>50.8</c:v>
                </c:pt>
                <c:pt idx="336">
                  <c:v>53.1</c:v>
                </c:pt>
                <c:pt idx="337">
                  <c:v>57.3</c:v>
                </c:pt>
                <c:pt idx="338">
                  <c:v>54.9</c:v>
                </c:pt>
                <c:pt idx="339">
                  <c:v>56.4</c:v>
                </c:pt>
                <c:pt idx="340">
                  <c:v>55.4</c:v>
                </c:pt>
                <c:pt idx="341">
                  <c:v>54.3</c:v>
                </c:pt>
                <c:pt idx="342">
                  <c:v>55.1</c:v>
                </c:pt>
                <c:pt idx="343">
                  <c:v>52.1</c:v>
                </c:pt>
                <c:pt idx="344">
                  <c:v>54.2</c:v>
                </c:pt>
                <c:pt idx="345">
                  <c:v>50.2</c:v>
                </c:pt>
                <c:pt idx="346">
                  <c:v>50.5</c:v>
                </c:pt>
                <c:pt idx="347">
                  <c:v>53.8</c:v>
                </c:pt>
                <c:pt idx="348">
                  <c:v>49.9</c:v>
                </c:pt>
                <c:pt idx="349">
                  <c:v>51.5</c:v>
                </c:pt>
                <c:pt idx="350">
                  <c:v>54.3</c:v>
                </c:pt>
                <c:pt idx="351">
                  <c:v>51.9</c:v>
                </c:pt>
                <c:pt idx="352">
                  <c:v>54.8</c:v>
                </c:pt>
                <c:pt idx="353">
                  <c:v>52.5</c:v>
                </c:pt>
                <c:pt idx="354">
                  <c:v>54.5</c:v>
                </c:pt>
                <c:pt idx="355">
                  <c:v>53.6</c:v>
                </c:pt>
                <c:pt idx="356">
                  <c:v>50.4</c:v>
                </c:pt>
                <c:pt idx="357">
                  <c:v>56</c:v>
                </c:pt>
                <c:pt idx="358">
                  <c:v>51.8</c:v>
                </c:pt>
                <c:pt idx="359">
                  <c:v>59.8</c:v>
                </c:pt>
                <c:pt idx="360">
                  <c:v>55.1</c:v>
                </c:pt>
                <c:pt idx="361">
                  <c:v>52.8</c:v>
                </c:pt>
                <c:pt idx="362">
                  <c:v>52.9</c:v>
                </c:pt>
                <c:pt idx="363">
                  <c:v>53.8</c:v>
                </c:pt>
                <c:pt idx="364">
                  <c:v>57</c:v>
                </c:pt>
                <c:pt idx="365">
                  <c:v>57.2</c:v>
                </c:pt>
                <c:pt idx="366">
                  <c:v>58.8</c:v>
                </c:pt>
                <c:pt idx="367">
                  <c:v>55.3</c:v>
                </c:pt>
                <c:pt idx="368">
                  <c:v>57.2</c:v>
                </c:pt>
                <c:pt idx="369">
                  <c:v>57.9</c:v>
                </c:pt>
                <c:pt idx="370">
                  <c:v>60.4</c:v>
                </c:pt>
                <c:pt idx="371">
                  <c:v>56.9</c:v>
                </c:pt>
                <c:pt idx="372">
                  <c:v>57.3</c:v>
                </c:pt>
                <c:pt idx="373">
                  <c:v>55.6</c:v>
                </c:pt>
                <c:pt idx="374">
                  <c:v>54.8</c:v>
                </c:pt>
                <c:pt idx="375">
                  <c:v>46.9</c:v>
                </c:pt>
                <c:pt idx="376">
                  <c:v>54.5</c:v>
                </c:pt>
                <c:pt idx="377">
                  <c:v>53.8</c:v>
                </c:pt>
                <c:pt idx="378">
                  <c:v>50.2</c:v>
                </c:pt>
                <c:pt idx="379">
                  <c:v>50.5</c:v>
                </c:pt>
                <c:pt idx="380">
                  <c:v>50.3</c:v>
                </c:pt>
                <c:pt idx="381">
                  <c:v>54.6</c:v>
                </c:pt>
                <c:pt idx="382">
                  <c:v>47.3</c:v>
                </c:pt>
                <c:pt idx="383">
                  <c:v>44.1</c:v>
                </c:pt>
                <c:pt idx="384">
                  <c:v>46.2</c:v>
                </c:pt>
                <c:pt idx="385">
                  <c:v>49.7</c:v>
                </c:pt>
                <c:pt idx="386">
                  <c:v>43.2</c:v>
                </c:pt>
                <c:pt idx="387">
                  <c:v>41.2</c:v>
                </c:pt>
                <c:pt idx="388">
                  <c:v>34.299999999999997</c:v>
                </c:pt>
                <c:pt idx="389">
                  <c:v>32.799999999999997</c:v>
                </c:pt>
                <c:pt idx="390">
                  <c:v>35</c:v>
                </c:pt>
                <c:pt idx="391">
                  <c:v>38.700000000000003</c:v>
                </c:pt>
                <c:pt idx="392">
                  <c:v>47</c:v>
                </c:pt>
                <c:pt idx="393">
                  <c:v>49.4</c:v>
                </c:pt>
                <c:pt idx="394">
                  <c:v>53.3</c:v>
                </c:pt>
                <c:pt idx="395">
                  <c:v>53.2</c:v>
                </c:pt>
                <c:pt idx="396">
                  <c:v>48.7</c:v>
                </c:pt>
                <c:pt idx="397">
                  <c:v>46.3</c:v>
                </c:pt>
                <c:pt idx="398">
                  <c:v>48.1</c:v>
                </c:pt>
                <c:pt idx="399">
                  <c:v>49.2</c:v>
                </c:pt>
                <c:pt idx="400">
                  <c:v>48.3</c:v>
                </c:pt>
                <c:pt idx="401">
                  <c:v>48.8</c:v>
                </c:pt>
                <c:pt idx="402">
                  <c:v>46.6</c:v>
                </c:pt>
                <c:pt idx="403">
                  <c:v>47.8</c:v>
                </c:pt>
                <c:pt idx="404">
                  <c:v>39.200000000000003</c:v>
                </c:pt>
                <c:pt idx="405">
                  <c:v>37.9</c:v>
                </c:pt>
                <c:pt idx="406">
                  <c:v>34.799999999999997</c:v>
                </c:pt>
                <c:pt idx="407">
                  <c:v>34</c:v>
                </c:pt>
                <c:pt idx="408">
                  <c:v>34.5</c:v>
                </c:pt>
                <c:pt idx="409">
                  <c:v>35.5</c:v>
                </c:pt>
                <c:pt idx="410">
                  <c:v>33.1</c:v>
                </c:pt>
                <c:pt idx="411">
                  <c:v>31.7</c:v>
                </c:pt>
                <c:pt idx="412">
                  <c:v>27.8</c:v>
                </c:pt>
                <c:pt idx="413">
                  <c:v>30.8</c:v>
                </c:pt>
                <c:pt idx="414">
                  <c:v>30.5</c:v>
                </c:pt>
                <c:pt idx="415">
                  <c:v>31.8</c:v>
                </c:pt>
                <c:pt idx="416">
                  <c:v>30.6</c:v>
                </c:pt>
                <c:pt idx="417">
                  <c:v>30.6</c:v>
                </c:pt>
                <c:pt idx="418">
                  <c:v>28.2</c:v>
                </c:pt>
                <c:pt idx="419">
                  <c:v>36.299999999999997</c:v>
                </c:pt>
                <c:pt idx="420">
                  <c:v>37.700000000000003</c:v>
                </c:pt>
                <c:pt idx="421">
                  <c:v>47.4</c:v>
                </c:pt>
                <c:pt idx="422">
                  <c:v>45.1</c:v>
                </c:pt>
                <c:pt idx="423">
                  <c:v>46.4</c:v>
                </c:pt>
                <c:pt idx="424">
                  <c:v>49.2</c:v>
                </c:pt>
                <c:pt idx="425">
                  <c:v>49.7</c:v>
                </c:pt>
                <c:pt idx="426">
                  <c:v>53.7</c:v>
                </c:pt>
                <c:pt idx="427">
                  <c:v>56</c:v>
                </c:pt>
                <c:pt idx="428">
                  <c:v>57.8</c:v>
                </c:pt>
                <c:pt idx="429">
                  <c:v>57.6</c:v>
                </c:pt>
                <c:pt idx="430">
                  <c:v>59.7</c:v>
                </c:pt>
                <c:pt idx="431">
                  <c:v>60.4</c:v>
                </c:pt>
                <c:pt idx="432">
                  <c:v>57.6</c:v>
                </c:pt>
                <c:pt idx="433">
                  <c:v>56.4</c:v>
                </c:pt>
                <c:pt idx="434">
                  <c:v>51.1</c:v>
                </c:pt>
                <c:pt idx="435">
                  <c:v>56.8</c:v>
                </c:pt>
                <c:pt idx="436">
                  <c:v>56.2</c:v>
                </c:pt>
                <c:pt idx="437">
                  <c:v>51.7</c:v>
                </c:pt>
                <c:pt idx="438">
                  <c:v>53.5</c:v>
                </c:pt>
                <c:pt idx="439">
                  <c:v>50.4</c:v>
                </c:pt>
                <c:pt idx="440">
                  <c:v>51.1</c:v>
                </c:pt>
                <c:pt idx="441">
                  <c:v>48.1</c:v>
                </c:pt>
                <c:pt idx="442">
                  <c:v>47.4</c:v>
                </c:pt>
                <c:pt idx="443">
                  <c:v>45.2</c:v>
                </c:pt>
                <c:pt idx="444">
                  <c:v>44.4</c:v>
                </c:pt>
                <c:pt idx="445">
                  <c:v>45.2</c:v>
                </c:pt>
                <c:pt idx="446">
                  <c:v>44.2</c:v>
                </c:pt>
                <c:pt idx="447">
                  <c:v>43.2</c:v>
                </c:pt>
                <c:pt idx="448">
                  <c:v>40.4</c:v>
                </c:pt>
                <c:pt idx="449">
                  <c:v>44.5</c:v>
                </c:pt>
                <c:pt idx="450">
                  <c:v>45.2</c:v>
                </c:pt>
                <c:pt idx="451">
                  <c:v>41.1</c:v>
                </c:pt>
                <c:pt idx="452">
                  <c:v>41.8</c:v>
                </c:pt>
                <c:pt idx="453">
                  <c:v>45.2</c:v>
                </c:pt>
                <c:pt idx="454">
                  <c:v>44.5</c:v>
                </c:pt>
                <c:pt idx="455">
                  <c:v>42.6</c:v>
                </c:pt>
                <c:pt idx="456">
                  <c:v>45.1</c:v>
                </c:pt>
                <c:pt idx="457">
                  <c:v>43</c:v>
                </c:pt>
                <c:pt idx="458">
                  <c:v>43.4</c:v>
                </c:pt>
                <c:pt idx="459">
                  <c:v>42.2</c:v>
                </c:pt>
                <c:pt idx="460">
                  <c:v>45.4</c:v>
                </c:pt>
                <c:pt idx="461">
                  <c:v>43.3</c:v>
                </c:pt>
                <c:pt idx="462">
                  <c:v>41.9</c:v>
                </c:pt>
                <c:pt idx="463">
                  <c:v>44.5</c:v>
                </c:pt>
                <c:pt idx="464">
                  <c:v>43.9</c:v>
                </c:pt>
                <c:pt idx="465">
                  <c:v>43.7</c:v>
                </c:pt>
                <c:pt idx="466">
                  <c:v>42.2</c:v>
                </c:pt>
                <c:pt idx="467">
                  <c:v>44.5</c:v>
                </c:pt>
                <c:pt idx="468">
                  <c:v>47.3</c:v>
                </c:pt>
                <c:pt idx="469">
                  <c:v>46.6</c:v>
                </c:pt>
                <c:pt idx="470">
                  <c:v>48.3</c:v>
                </c:pt>
                <c:pt idx="471">
                  <c:v>51.3</c:v>
                </c:pt>
                <c:pt idx="472">
                  <c:v>50.9</c:v>
                </c:pt>
                <c:pt idx="473">
                  <c:v>51.4</c:v>
                </c:pt>
                <c:pt idx="474">
                  <c:v>46.6</c:v>
                </c:pt>
                <c:pt idx="475">
                  <c:v>52.4</c:v>
                </c:pt>
                <c:pt idx="476">
                  <c:v>54.5</c:v>
                </c:pt>
                <c:pt idx="477">
                  <c:v>54.6</c:v>
                </c:pt>
                <c:pt idx="478">
                  <c:v>53.7</c:v>
                </c:pt>
                <c:pt idx="479">
                  <c:v>59.1</c:v>
                </c:pt>
                <c:pt idx="480">
                  <c:v>51.2</c:v>
                </c:pt>
                <c:pt idx="481">
                  <c:v>52.5</c:v>
                </c:pt>
                <c:pt idx="482">
                  <c:v>50.2</c:v>
                </c:pt>
                <c:pt idx="483">
                  <c:v>49.2</c:v>
                </c:pt>
                <c:pt idx="484">
                  <c:v>50.4</c:v>
                </c:pt>
                <c:pt idx="485">
                  <c:v>50.5</c:v>
                </c:pt>
                <c:pt idx="486">
                  <c:v>52.5</c:v>
                </c:pt>
                <c:pt idx="487">
                  <c:v>51.2</c:v>
                </c:pt>
                <c:pt idx="488">
                  <c:v>50.2</c:v>
                </c:pt>
                <c:pt idx="489">
                  <c:v>52.4</c:v>
                </c:pt>
                <c:pt idx="490">
                  <c:v>53.8</c:v>
                </c:pt>
                <c:pt idx="491">
                  <c:v>54.8</c:v>
                </c:pt>
                <c:pt idx="492">
                  <c:v>51.4</c:v>
                </c:pt>
                <c:pt idx="493">
                  <c:v>50</c:v>
                </c:pt>
                <c:pt idx="494">
                  <c:v>50.2</c:v>
                </c:pt>
                <c:pt idx="495">
                  <c:v>50</c:v>
                </c:pt>
                <c:pt idx="496">
                  <c:v>47.6</c:v>
                </c:pt>
                <c:pt idx="497">
                  <c:v>47.4</c:v>
                </c:pt>
                <c:pt idx="498">
                  <c:v>44.5</c:v>
                </c:pt>
                <c:pt idx="499">
                  <c:v>44.6</c:v>
                </c:pt>
                <c:pt idx="500">
                  <c:v>45.4</c:v>
                </c:pt>
                <c:pt idx="501">
                  <c:v>45</c:v>
                </c:pt>
                <c:pt idx="502">
                  <c:v>45.9</c:v>
                </c:pt>
                <c:pt idx="503">
                  <c:v>44.6</c:v>
                </c:pt>
                <c:pt idx="504">
                  <c:v>45.4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46.2</c:v>
                </c:pt>
                <c:pt idx="509">
                  <c:v>45.4</c:v>
                </c:pt>
                <c:pt idx="510">
                  <c:v>46.3</c:v>
                </c:pt>
                <c:pt idx="511">
                  <c:v>43.1</c:v>
                </c:pt>
                <c:pt idx="512">
                  <c:v>41.3</c:v>
                </c:pt>
                <c:pt idx="513">
                  <c:v>40.200000000000003</c:v>
                </c:pt>
                <c:pt idx="514">
                  <c:v>36.200000000000003</c:v>
                </c:pt>
                <c:pt idx="515">
                  <c:v>38.799999999999997</c:v>
                </c:pt>
                <c:pt idx="516">
                  <c:v>37.299999999999997</c:v>
                </c:pt>
                <c:pt idx="517">
                  <c:v>35.6</c:v>
                </c:pt>
                <c:pt idx="518">
                  <c:v>33.6</c:v>
                </c:pt>
                <c:pt idx="519">
                  <c:v>35.799999999999997</c:v>
                </c:pt>
                <c:pt idx="520">
                  <c:v>37.4</c:v>
                </c:pt>
                <c:pt idx="521">
                  <c:v>43</c:v>
                </c:pt>
                <c:pt idx="522">
                  <c:v>41.3</c:v>
                </c:pt>
                <c:pt idx="523">
                  <c:v>44</c:v>
                </c:pt>
                <c:pt idx="524">
                  <c:v>47.3</c:v>
                </c:pt>
                <c:pt idx="525">
                  <c:v>44.7</c:v>
                </c:pt>
                <c:pt idx="526">
                  <c:v>43</c:v>
                </c:pt>
                <c:pt idx="527">
                  <c:v>39.799999999999997</c:v>
                </c:pt>
                <c:pt idx="528">
                  <c:v>40.6</c:v>
                </c:pt>
                <c:pt idx="529">
                  <c:v>43.9</c:v>
                </c:pt>
                <c:pt idx="530">
                  <c:v>43.7</c:v>
                </c:pt>
                <c:pt idx="531">
                  <c:v>45</c:v>
                </c:pt>
                <c:pt idx="532">
                  <c:v>49.5</c:v>
                </c:pt>
                <c:pt idx="533">
                  <c:v>46.6</c:v>
                </c:pt>
                <c:pt idx="534">
                  <c:v>45.5</c:v>
                </c:pt>
                <c:pt idx="535">
                  <c:v>47.3</c:v>
                </c:pt>
                <c:pt idx="536">
                  <c:v>45.1</c:v>
                </c:pt>
                <c:pt idx="537">
                  <c:v>44.7</c:v>
                </c:pt>
                <c:pt idx="538">
                  <c:v>47.1</c:v>
                </c:pt>
                <c:pt idx="539">
                  <c:v>45.9</c:v>
                </c:pt>
                <c:pt idx="540">
                  <c:v>46.9</c:v>
                </c:pt>
                <c:pt idx="541">
                  <c:v>47</c:v>
                </c:pt>
                <c:pt idx="542">
                  <c:v>47.1</c:v>
                </c:pt>
                <c:pt idx="543">
                  <c:v>44.8</c:v>
                </c:pt>
                <c:pt idx="544">
                  <c:v>43.6</c:v>
                </c:pt>
                <c:pt idx="545">
                  <c:v>43.2</c:v>
                </c:pt>
                <c:pt idx="546">
                  <c:v>43.6</c:v>
                </c:pt>
                <c:pt idx="547">
                  <c:v>41.9</c:v>
                </c:pt>
                <c:pt idx="548">
                  <c:v>44.5</c:v>
                </c:pt>
                <c:pt idx="549">
                  <c:v>46</c:v>
                </c:pt>
                <c:pt idx="550">
                  <c:v>45.5</c:v>
                </c:pt>
                <c:pt idx="551">
                  <c:v>47.1</c:v>
                </c:pt>
                <c:pt idx="552">
                  <c:v>47.5</c:v>
                </c:pt>
                <c:pt idx="553">
                  <c:v>48.7</c:v>
                </c:pt>
                <c:pt idx="554">
                  <c:v>48.2</c:v>
                </c:pt>
                <c:pt idx="555">
                  <c:v>50.1</c:v>
                </c:pt>
                <c:pt idx="556">
                  <c:v>51.4</c:v>
                </c:pt>
                <c:pt idx="557">
                  <c:v>49.5</c:v>
                </c:pt>
                <c:pt idx="558">
                  <c:v>52.3</c:v>
                </c:pt>
                <c:pt idx="559">
                  <c:v>51.4</c:v>
                </c:pt>
                <c:pt idx="560">
                  <c:v>52.5</c:v>
                </c:pt>
                <c:pt idx="561">
                  <c:v>51.1</c:v>
                </c:pt>
                <c:pt idx="562">
                  <c:v>51.6</c:v>
                </c:pt>
                <c:pt idx="563">
                  <c:v>46.7</c:v>
                </c:pt>
                <c:pt idx="564">
                  <c:v>51.9</c:v>
                </c:pt>
                <c:pt idx="565">
                  <c:v>50</c:v>
                </c:pt>
                <c:pt idx="566">
                  <c:v>48.1</c:v>
                </c:pt>
                <c:pt idx="567">
                  <c:v>47.4</c:v>
                </c:pt>
                <c:pt idx="568">
                  <c:v>43.7</c:v>
                </c:pt>
                <c:pt idx="569">
                  <c:v>46.5</c:v>
                </c:pt>
                <c:pt idx="570">
                  <c:v>48.1</c:v>
                </c:pt>
                <c:pt idx="571">
                  <c:v>45</c:v>
                </c:pt>
                <c:pt idx="572">
                  <c:v>45.5</c:v>
                </c:pt>
                <c:pt idx="573">
                  <c:v>45.9</c:v>
                </c:pt>
                <c:pt idx="574">
                  <c:v>44.5</c:v>
                </c:pt>
                <c:pt idx="575">
                  <c:v>46.2</c:v>
                </c:pt>
                <c:pt idx="576">
                  <c:v>45.3</c:v>
                </c:pt>
                <c:pt idx="577">
                  <c:v>44.6</c:v>
                </c:pt>
                <c:pt idx="578">
                  <c:v>44.4</c:v>
                </c:pt>
                <c:pt idx="579">
                  <c:v>44.7</c:v>
                </c:pt>
                <c:pt idx="580">
                  <c:v>44.7</c:v>
                </c:pt>
                <c:pt idx="581">
                  <c:v>48.2</c:v>
                </c:pt>
                <c:pt idx="582">
                  <c:v>46.7</c:v>
                </c:pt>
                <c:pt idx="583">
                  <c:v>47.4</c:v>
                </c:pt>
                <c:pt idx="584">
                  <c:v>47.2</c:v>
                </c:pt>
                <c:pt idx="585">
                  <c:v>46</c:v>
                </c:pt>
                <c:pt idx="586">
                  <c:v>47.6</c:v>
                </c:pt>
                <c:pt idx="587">
                  <c:v>48.6</c:v>
                </c:pt>
                <c:pt idx="588">
                  <c:v>49.8</c:v>
                </c:pt>
                <c:pt idx="589">
                  <c:v>45.9</c:v>
                </c:pt>
                <c:pt idx="590">
                  <c:v>50.8</c:v>
                </c:pt>
                <c:pt idx="591">
                  <c:v>51.8</c:v>
                </c:pt>
                <c:pt idx="592">
                  <c:v>50.7</c:v>
                </c:pt>
                <c:pt idx="593">
                  <c:v>51.3</c:v>
                </c:pt>
                <c:pt idx="594">
                  <c:v>51.7</c:v>
                </c:pt>
                <c:pt idx="595">
                  <c:v>51.3</c:v>
                </c:pt>
                <c:pt idx="596">
                  <c:v>51.2</c:v>
                </c:pt>
                <c:pt idx="597">
                  <c:v>52.8</c:v>
                </c:pt>
                <c:pt idx="598">
                  <c:v>53.7</c:v>
                </c:pt>
                <c:pt idx="599">
                  <c:v>52.1</c:v>
                </c:pt>
                <c:pt idx="600">
                  <c:v>51.1</c:v>
                </c:pt>
                <c:pt idx="601">
                  <c:v>51.7</c:v>
                </c:pt>
                <c:pt idx="602">
                  <c:v>51.4</c:v>
                </c:pt>
                <c:pt idx="603">
                  <c:v>49</c:v>
                </c:pt>
                <c:pt idx="604">
                  <c:v>49.3</c:v>
                </c:pt>
                <c:pt idx="605">
                  <c:v>47</c:v>
                </c:pt>
                <c:pt idx="606">
                  <c:v>45.1</c:v>
                </c:pt>
                <c:pt idx="607">
                  <c:v>46.7</c:v>
                </c:pt>
                <c:pt idx="608">
                  <c:v>45.7</c:v>
                </c:pt>
                <c:pt idx="609">
                  <c:v>45.2</c:v>
                </c:pt>
                <c:pt idx="610">
                  <c:v>45.3</c:v>
                </c:pt>
                <c:pt idx="611">
                  <c:v>41.9</c:v>
                </c:pt>
                <c:pt idx="612">
                  <c:v>45.5</c:v>
                </c:pt>
                <c:pt idx="613">
                  <c:v>45.8</c:v>
                </c:pt>
                <c:pt idx="614">
                  <c:v>47.6</c:v>
                </c:pt>
                <c:pt idx="615">
                  <c:v>48.8</c:v>
                </c:pt>
                <c:pt idx="616">
                  <c:v>51.1</c:v>
                </c:pt>
                <c:pt idx="617">
                  <c:v>51.3</c:v>
                </c:pt>
                <c:pt idx="618">
                  <c:v>50.4</c:v>
                </c:pt>
                <c:pt idx="619">
                  <c:v>53.1</c:v>
                </c:pt>
                <c:pt idx="620">
                  <c:v>51.3</c:v>
                </c:pt>
                <c:pt idx="621">
                  <c:v>53</c:v>
                </c:pt>
                <c:pt idx="622">
                  <c:v>53.1</c:v>
                </c:pt>
                <c:pt idx="623">
                  <c:v>55.7</c:v>
                </c:pt>
                <c:pt idx="624">
                  <c:v>52.8</c:v>
                </c:pt>
                <c:pt idx="625">
                  <c:v>53.6</c:v>
                </c:pt>
                <c:pt idx="626">
                  <c:v>51.2</c:v>
                </c:pt>
                <c:pt idx="627">
                  <c:v>53.2</c:v>
                </c:pt>
                <c:pt idx="628">
                  <c:v>53</c:v>
                </c:pt>
                <c:pt idx="629">
                  <c:v>50.7</c:v>
                </c:pt>
                <c:pt idx="630">
                  <c:v>52.5</c:v>
                </c:pt>
                <c:pt idx="631">
                  <c:v>48.8</c:v>
                </c:pt>
                <c:pt idx="632">
                  <c:v>50.6</c:v>
                </c:pt>
                <c:pt idx="633">
                  <c:v>48.2</c:v>
                </c:pt>
                <c:pt idx="634">
                  <c:v>47.1</c:v>
                </c:pt>
                <c:pt idx="635">
                  <c:v>42.7</c:v>
                </c:pt>
                <c:pt idx="636">
                  <c:v>42.3</c:v>
                </c:pt>
                <c:pt idx="637">
                  <c:v>37.799999999999997</c:v>
                </c:pt>
                <c:pt idx="638">
                  <c:v>39.9</c:v>
                </c:pt>
                <c:pt idx="639">
                  <c:v>38.200000000000003</c:v>
                </c:pt>
                <c:pt idx="640">
                  <c:v>35.1</c:v>
                </c:pt>
                <c:pt idx="641">
                  <c:v>35.700000000000003</c:v>
                </c:pt>
                <c:pt idx="642">
                  <c:v>37.200000000000003</c:v>
                </c:pt>
                <c:pt idx="643">
                  <c:v>41.3</c:v>
                </c:pt>
                <c:pt idx="644">
                  <c:v>41.5</c:v>
                </c:pt>
                <c:pt idx="645">
                  <c:v>35.6</c:v>
                </c:pt>
                <c:pt idx="646">
                  <c:v>36.4</c:v>
                </c:pt>
                <c:pt idx="647">
                  <c:v>39.1</c:v>
                </c:pt>
                <c:pt idx="648">
                  <c:v>41</c:v>
                </c:pt>
                <c:pt idx="649">
                  <c:v>43.8</c:v>
                </c:pt>
                <c:pt idx="650">
                  <c:v>46.6</c:v>
                </c:pt>
                <c:pt idx="651">
                  <c:v>46.6</c:v>
                </c:pt>
                <c:pt idx="652">
                  <c:v>47.3</c:v>
                </c:pt>
                <c:pt idx="653">
                  <c:v>48.3</c:v>
                </c:pt>
                <c:pt idx="654">
                  <c:v>45</c:v>
                </c:pt>
                <c:pt idx="655">
                  <c:v>46.8</c:v>
                </c:pt>
                <c:pt idx="656">
                  <c:v>45.8</c:v>
                </c:pt>
                <c:pt idx="657">
                  <c:v>46.4</c:v>
                </c:pt>
                <c:pt idx="658">
                  <c:v>44.8</c:v>
                </c:pt>
                <c:pt idx="659">
                  <c:v>47.5</c:v>
                </c:pt>
                <c:pt idx="660">
                  <c:v>47.4</c:v>
                </c:pt>
                <c:pt idx="661">
                  <c:v>42.6</c:v>
                </c:pt>
                <c:pt idx="662">
                  <c:v>42.2</c:v>
                </c:pt>
                <c:pt idx="663">
                  <c:v>41.8</c:v>
                </c:pt>
                <c:pt idx="664">
                  <c:v>42.4</c:v>
                </c:pt>
                <c:pt idx="665">
                  <c:v>45.6</c:v>
                </c:pt>
                <c:pt idx="666">
                  <c:v>46.3</c:v>
                </c:pt>
                <c:pt idx="667">
                  <c:v>47.1</c:v>
                </c:pt>
                <c:pt idx="668">
                  <c:v>46.5</c:v>
                </c:pt>
                <c:pt idx="669">
                  <c:v>48.6</c:v>
                </c:pt>
                <c:pt idx="670">
                  <c:v>50.4</c:v>
                </c:pt>
                <c:pt idx="671">
                  <c:v>54.1</c:v>
                </c:pt>
                <c:pt idx="672">
                  <c:v>54.7</c:v>
                </c:pt>
                <c:pt idx="673">
                  <c:v>55.7</c:v>
                </c:pt>
                <c:pt idx="674">
                  <c:v>57</c:v>
                </c:pt>
                <c:pt idx="675">
                  <c:v>57.2</c:v>
                </c:pt>
                <c:pt idx="676">
                  <c:v>60.1</c:v>
                </c:pt>
                <c:pt idx="677">
                  <c:v>59.4</c:v>
                </c:pt>
                <c:pt idx="678">
                  <c:v>57.4</c:v>
                </c:pt>
                <c:pt idx="679">
                  <c:v>56.4</c:v>
                </c:pt>
                <c:pt idx="680">
                  <c:v>58</c:v>
                </c:pt>
                <c:pt idx="681">
                  <c:v>55.5</c:v>
                </c:pt>
                <c:pt idx="682">
                  <c:v>56.9</c:v>
                </c:pt>
                <c:pt idx="683">
                  <c:v>53.8</c:v>
                </c:pt>
                <c:pt idx="684">
                  <c:v>58.6</c:v>
                </c:pt>
                <c:pt idx="685">
                  <c:v>56</c:v>
                </c:pt>
                <c:pt idx="686">
                  <c:v>52.5</c:v>
                </c:pt>
                <c:pt idx="687">
                  <c:v>53</c:v>
                </c:pt>
                <c:pt idx="688">
                  <c:v>49.3</c:v>
                </c:pt>
                <c:pt idx="689">
                  <c:v>51.1</c:v>
                </c:pt>
                <c:pt idx="690">
                  <c:v>53.2</c:v>
                </c:pt>
                <c:pt idx="691">
                  <c:v>51.8</c:v>
                </c:pt>
                <c:pt idx="692">
                  <c:v>53.4</c:v>
                </c:pt>
                <c:pt idx="693">
                  <c:v>54.3</c:v>
                </c:pt>
                <c:pt idx="694">
                  <c:v>56</c:v>
                </c:pt>
                <c:pt idx="695">
                  <c:v>53.7</c:v>
                </c:pt>
                <c:pt idx="696">
                  <c:v>53.1</c:v>
                </c:pt>
                <c:pt idx="697">
                  <c:v>53.5</c:v>
                </c:pt>
                <c:pt idx="698">
                  <c:v>53.8</c:v>
                </c:pt>
                <c:pt idx="699">
                  <c:v>54.2</c:v>
                </c:pt>
                <c:pt idx="700">
                  <c:v>53.2</c:v>
                </c:pt>
                <c:pt idx="701">
                  <c:v>49.9</c:v>
                </c:pt>
                <c:pt idx="702">
                  <c:v>50.7</c:v>
                </c:pt>
                <c:pt idx="703">
                  <c:v>52.6</c:v>
                </c:pt>
                <c:pt idx="704">
                  <c:v>49.9</c:v>
                </c:pt>
                <c:pt idx="705">
                  <c:v>49.6</c:v>
                </c:pt>
                <c:pt idx="706">
                  <c:v>49.2</c:v>
                </c:pt>
                <c:pt idx="707">
                  <c:v>49.8</c:v>
                </c:pt>
                <c:pt idx="708">
                  <c:v>50.3</c:v>
                </c:pt>
                <c:pt idx="709">
                  <c:v>50.9</c:v>
                </c:pt>
                <c:pt idx="710">
                  <c:v>49.9</c:v>
                </c:pt>
                <c:pt idx="711">
                  <c:v>51.9</c:v>
                </c:pt>
                <c:pt idx="712">
                  <c:v>52.2</c:v>
                </c:pt>
                <c:pt idx="713">
                  <c:v>51.9</c:v>
                </c:pt>
                <c:pt idx="714">
                  <c:v>49.8</c:v>
                </c:pt>
                <c:pt idx="715">
                  <c:v>50</c:v>
                </c:pt>
                <c:pt idx="716">
                  <c:v>52</c:v>
                </c:pt>
                <c:pt idx="717">
                  <c:v>50.7</c:v>
                </c:pt>
                <c:pt idx="718">
                  <c:v>48.4</c:v>
                </c:pt>
                <c:pt idx="719">
                  <c:v>48.6</c:v>
                </c:pt>
                <c:pt idx="720">
                  <c:v>47.1</c:v>
                </c:pt>
                <c:pt idx="721">
                  <c:v>45.8</c:v>
                </c:pt>
                <c:pt idx="722">
                  <c:v>48.2</c:v>
                </c:pt>
                <c:pt idx="723">
                  <c:v>46.6</c:v>
                </c:pt>
                <c:pt idx="724">
                  <c:v>46.1</c:v>
                </c:pt>
                <c:pt idx="725">
                  <c:v>44.8</c:v>
                </c:pt>
                <c:pt idx="726">
                  <c:v>51.2</c:v>
                </c:pt>
                <c:pt idx="727">
                  <c:v>48.9</c:v>
                </c:pt>
                <c:pt idx="728">
                  <c:v>42.1</c:v>
                </c:pt>
                <c:pt idx="729">
                  <c:v>33.700000000000003</c:v>
                </c:pt>
                <c:pt idx="730">
                  <c:v>34.4</c:v>
                </c:pt>
                <c:pt idx="731">
                  <c:v>29.9</c:v>
                </c:pt>
                <c:pt idx="732">
                  <c:v>28.8</c:v>
                </c:pt>
                <c:pt idx="733">
                  <c:v>25.5</c:v>
                </c:pt>
                <c:pt idx="734">
                  <c:v>28.6</c:v>
                </c:pt>
                <c:pt idx="735">
                  <c:v>33.200000000000003</c:v>
                </c:pt>
                <c:pt idx="736">
                  <c:v>34.799999999999997</c:v>
                </c:pt>
                <c:pt idx="737">
                  <c:v>40.700000000000003</c:v>
                </c:pt>
                <c:pt idx="738">
                  <c:v>47.1</c:v>
                </c:pt>
                <c:pt idx="739">
                  <c:v>46.1</c:v>
                </c:pt>
                <c:pt idx="740">
                  <c:v>47.8</c:v>
                </c:pt>
                <c:pt idx="741">
                  <c:v>52.4</c:v>
                </c:pt>
                <c:pt idx="742">
                  <c:v>51.7</c:v>
                </c:pt>
                <c:pt idx="743">
                  <c:v>51.6</c:v>
                </c:pt>
                <c:pt idx="744">
                  <c:v>53.6</c:v>
                </c:pt>
                <c:pt idx="745">
                  <c:v>54.6</c:v>
                </c:pt>
                <c:pt idx="746">
                  <c:v>54</c:v>
                </c:pt>
                <c:pt idx="747">
                  <c:v>55.6</c:v>
                </c:pt>
                <c:pt idx="748">
                  <c:v>57.1</c:v>
                </c:pt>
                <c:pt idx="749">
                  <c:v>55.9</c:v>
                </c:pt>
                <c:pt idx="750">
                  <c:v>59.5</c:v>
                </c:pt>
                <c:pt idx="751">
                  <c:v>62.1</c:v>
                </c:pt>
                <c:pt idx="752">
                  <c:v>57.9</c:v>
                </c:pt>
                <c:pt idx="753">
                  <c:v>59.5</c:v>
                </c:pt>
                <c:pt idx="754">
                  <c:v>60.5</c:v>
                </c:pt>
                <c:pt idx="755">
                  <c:v>58.2</c:v>
                </c:pt>
                <c:pt idx="756">
                  <c:v>60.6</c:v>
                </c:pt>
                <c:pt idx="757">
                  <c:v>61.5</c:v>
                </c:pt>
                <c:pt idx="758">
                  <c:v>60.7</c:v>
                </c:pt>
                <c:pt idx="759">
                  <c:v>59.7</c:v>
                </c:pt>
                <c:pt idx="760">
                  <c:v>57.2</c:v>
                </c:pt>
                <c:pt idx="761">
                  <c:v>60.3</c:v>
                </c:pt>
                <c:pt idx="762">
                  <c:v>56.1</c:v>
                </c:pt>
                <c:pt idx="763">
                  <c:v>54.9</c:v>
                </c:pt>
                <c:pt idx="764">
                  <c:v>54.8</c:v>
                </c:pt>
                <c:pt idx="765">
                  <c:v>55.1</c:v>
                </c:pt>
                <c:pt idx="766">
                  <c:v>53</c:v>
                </c:pt>
                <c:pt idx="767">
                  <c:v>55</c:v>
                </c:pt>
                <c:pt idx="768">
                  <c:v>54</c:v>
                </c:pt>
                <c:pt idx="769">
                  <c:v>53.6</c:v>
                </c:pt>
                <c:pt idx="770">
                  <c:v>54.6</c:v>
                </c:pt>
                <c:pt idx="771">
                  <c:v>56.5</c:v>
                </c:pt>
                <c:pt idx="772">
                  <c:v>56</c:v>
                </c:pt>
                <c:pt idx="773">
                  <c:v>55.8</c:v>
                </c:pt>
                <c:pt idx="774">
                  <c:v>53.3</c:v>
                </c:pt>
                <c:pt idx="775">
                  <c:v>52.9</c:v>
                </c:pt>
                <c:pt idx="776">
                  <c:v>54.3</c:v>
                </c:pt>
                <c:pt idx="777">
                  <c:v>53.1</c:v>
                </c:pt>
                <c:pt idx="778">
                  <c:v>48.8</c:v>
                </c:pt>
                <c:pt idx="779">
                  <c:v>52.7</c:v>
                </c:pt>
                <c:pt idx="780">
                  <c:v>53.8</c:v>
                </c:pt>
                <c:pt idx="781">
                  <c:v>52.2</c:v>
                </c:pt>
                <c:pt idx="782">
                  <c:v>52.1</c:v>
                </c:pt>
                <c:pt idx="783">
                  <c:v>50.5</c:v>
                </c:pt>
                <c:pt idx="784">
                  <c:v>49</c:v>
                </c:pt>
                <c:pt idx="785">
                  <c:v>50</c:v>
                </c:pt>
                <c:pt idx="786">
                  <c:v>55.5</c:v>
                </c:pt>
                <c:pt idx="787">
                  <c:v>55</c:v>
                </c:pt>
                <c:pt idx="788">
                  <c:v>54.8</c:v>
                </c:pt>
                <c:pt idx="789">
                  <c:v>54.3</c:v>
                </c:pt>
                <c:pt idx="790">
                  <c:v>55.4</c:v>
                </c:pt>
                <c:pt idx="791">
                  <c:v>55.8</c:v>
                </c:pt>
                <c:pt idx="792">
                  <c:v>52.3</c:v>
                </c:pt>
                <c:pt idx="793">
                  <c:v>52.3</c:v>
                </c:pt>
                <c:pt idx="794">
                  <c:v>51.1</c:v>
                </c:pt>
                <c:pt idx="795">
                  <c:v>54.7</c:v>
                </c:pt>
                <c:pt idx="796">
                  <c:v>52.8</c:v>
                </c:pt>
                <c:pt idx="797">
                  <c:v>52.8</c:v>
                </c:pt>
                <c:pt idx="798">
                  <c:v>58.2</c:v>
                </c:pt>
                <c:pt idx="799">
                  <c:v>58.1</c:v>
                </c:pt>
                <c:pt idx="800">
                  <c:v>54.6</c:v>
                </c:pt>
                <c:pt idx="801">
                  <c:v>55.5</c:v>
                </c:pt>
                <c:pt idx="802">
                  <c:v>54.9</c:v>
                </c:pt>
                <c:pt idx="803">
                  <c:v>56.8</c:v>
                </c:pt>
                <c:pt idx="804">
                  <c:v>54.1</c:v>
                </c:pt>
                <c:pt idx="805">
                  <c:v>51.4</c:v>
                </c:pt>
                <c:pt idx="806">
                  <c:v>50</c:v>
                </c:pt>
                <c:pt idx="807">
                  <c:v>48.3</c:v>
                </c:pt>
                <c:pt idx="808">
                  <c:v>51.7</c:v>
                </c:pt>
                <c:pt idx="809">
                  <c:v>55.5</c:v>
                </c:pt>
                <c:pt idx="810">
                  <c:v>52.7</c:v>
                </c:pt>
                <c:pt idx="811">
                  <c:v>51.2</c:v>
                </c:pt>
                <c:pt idx="812">
                  <c:v>50.5</c:v>
                </c:pt>
                <c:pt idx="813">
                  <c:v>47.7</c:v>
                </c:pt>
                <c:pt idx="814">
                  <c:v>50.8</c:v>
                </c:pt>
                <c:pt idx="815">
                  <c:v>48</c:v>
                </c:pt>
                <c:pt idx="816">
                  <c:v>45.9</c:v>
                </c:pt>
                <c:pt idx="817">
                  <c:v>48.5</c:v>
                </c:pt>
                <c:pt idx="818">
                  <c:v>48.1</c:v>
                </c:pt>
                <c:pt idx="819">
                  <c:v>49.2</c:v>
                </c:pt>
                <c:pt idx="820">
                  <c:v>49.2</c:v>
                </c:pt>
                <c:pt idx="821">
                  <c:v>50.4</c:v>
                </c:pt>
                <c:pt idx="822">
                  <c:v>49.4</c:v>
                </c:pt>
                <c:pt idx="823">
                  <c:v>48.3</c:v>
                </c:pt>
                <c:pt idx="824">
                  <c:v>49.7</c:v>
                </c:pt>
                <c:pt idx="825">
                  <c:v>52.9</c:v>
                </c:pt>
                <c:pt idx="826">
                  <c:v>52.5</c:v>
                </c:pt>
                <c:pt idx="827">
                  <c:v>52.8</c:v>
                </c:pt>
                <c:pt idx="828">
                  <c:v>56.1</c:v>
                </c:pt>
                <c:pt idx="829">
                  <c:v>54.2</c:v>
                </c:pt>
                <c:pt idx="830">
                  <c:v>58.9</c:v>
                </c:pt>
                <c:pt idx="831">
                  <c:v>52</c:v>
                </c:pt>
                <c:pt idx="832">
                  <c:v>53.5</c:v>
                </c:pt>
                <c:pt idx="833">
                  <c:v>57.2</c:v>
                </c:pt>
                <c:pt idx="834">
                  <c:v>55.2</c:v>
                </c:pt>
                <c:pt idx="835">
                  <c:v>59.9</c:v>
                </c:pt>
                <c:pt idx="836">
                  <c:v>60.3</c:v>
                </c:pt>
                <c:pt idx="837">
                  <c:v>59.8</c:v>
                </c:pt>
                <c:pt idx="838">
                  <c:v>59.2</c:v>
                </c:pt>
                <c:pt idx="839">
                  <c:v>58.1</c:v>
                </c:pt>
                <c:pt idx="840">
                  <c:v>54.2</c:v>
                </c:pt>
                <c:pt idx="841">
                  <c:v>59.7</c:v>
                </c:pt>
                <c:pt idx="842">
                  <c:v>57.3</c:v>
                </c:pt>
                <c:pt idx="843">
                  <c:v>54.2</c:v>
                </c:pt>
                <c:pt idx="844">
                  <c:v>56.3</c:v>
                </c:pt>
                <c:pt idx="845">
                  <c:v>56</c:v>
                </c:pt>
                <c:pt idx="846">
                  <c:v>56.5</c:v>
                </c:pt>
                <c:pt idx="847">
                  <c:v>58.5</c:v>
                </c:pt>
                <c:pt idx="848">
                  <c:v>58.8</c:v>
                </c:pt>
                <c:pt idx="849">
                  <c:v>56.5</c:v>
                </c:pt>
                <c:pt idx="850">
                  <c:v>57.7</c:v>
                </c:pt>
                <c:pt idx="851">
                  <c:v>56</c:v>
                </c:pt>
                <c:pt idx="852">
                  <c:v>55.5</c:v>
                </c:pt>
                <c:pt idx="853">
                  <c:v>52.3</c:v>
                </c:pt>
                <c:pt idx="854">
                  <c:v>57.5</c:v>
                </c:pt>
                <c:pt idx="855">
                  <c:v>52.4</c:v>
                </c:pt>
                <c:pt idx="856">
                  <c:v>53.7</c:v>
                </c:pt>
                <c:pt idx="857">
                  <c:v>54.5</c:v>
                </c:pt>
                <c:pt idx="858">
                  <c:v>51.7</c:v>
                </c:pt>
                <c:pt idx="859">
                  <c:v>47.4</c:v>
                </c:pt>
                <c:pt idx="860">
                  <c:v>46.3</c:v>
                </c:pt>
                <c:pt idx="861">
                  <c:v>47.9</c:v>
                </c:pt>
                <c:pt idx="862">
                  <c:v>46.8</c:v>
                </c:pt>
                <c:pt idx="863">
                  <c:v>45.2</c:v>
                </c:pt>
                <c:pt idx="864">
                  <c:v>46.6</c:v>
                </c:pt>
                <c:pt idx="865">
                  <c:v>46.9</c:v>
                </c:pt>
                <c:pt idx="866">
                  <c:v>43.8</c:v>
                </c:pt>
                <c:pt idx="867">
                  <c:v>27.5</c:v>
                </c:pt>
                <c:pt idx="868">
                  <c:v>32.1</c:v>
                </c:pt>
                <c:pt idx="869">
                  <c:v>42.1</c:v>
                </c:pt>
                <c:pt idx="870">
                  <c:v>44.3</c:v>
                </c:pt>
                <c:pt idx="871">
                  <c:v>46.4</c:v>
                </c:pt>
                <c:pt idx="872">
                  <c:v>49.6</c:v>
                </c:pt>
                <c:pt idx="873">
                  <c:v>52.1</c:v>
                </c:pt>
                <c:pt idx="874">
                  <c:v>48.3</c:v>
                </c:pt>
                <c:pt idx="875">
                  <c:v>51.7</c:v>
                </c:pt>
                <c:pt idx="876">
                  <c:v>52.6</c:v>
                </c:pt>
                <c:pt idx="877">
                  <c:v>54.4</c:v>
                </c:pt>
                <c:pt idx="878">
                  <c:v>59.6</c:v>
                </c:pt>
                <c:pt idx="879">
                  <c:v>55.1</c:v>
                </c:pt>
                <c:pt idx="880">
                  <c:v>50.9</c:v>
                </c:pt>
                <c:pt idx="881">
                  <c:v>49.9</c:v>
                </c:pt>
                <c:pt idx="882">
                  <c:v>52.9</c:v>
                </c:pt>
                <c:pt idx="883">
                  <c:v>49</c:v>
                </c:pt>
                <c:pt idx="884">
                  <c:v>50.2</c:v>
                </c:pt>
                <c:pt idx="885">
                  <c:v>52</c:v>
                </c:pt>
                <c:pt idx="886">
                  <c:v>53.3</c:v>
                </c:pt>
                <c:pt idx="887">
                  <c:v>54.2</c:v>
                </c:pt>
                <c:pt idx="888">
                  <c:v>54.5</c:v>
                </c:pt>
                <c:pt idx="889">
                  <c:v>52.9</c:v>
                </c:pt>
                <c:pt idx="890">
                  <c:v>56.3</c:v>
                </c:pt>
                <c:pt idx="891">
                  <c:v>50.9</c:v>
                </c:pt>
                <c:pt idx="892">
                  <c:v>49.6</c:v>
                </c:pt>
                <c:pt idx="893">
                  <c:v>47.3</c:v>
                </c:pt>
                <c:pt idx="894">
                  <c:v>49.9</c:v>
                </c:pt>
                <c:pt idx="895">
                  <c:v>54.2</c:v>
                </c:pt>
                <c:pt idx="896">
                  <c:v>48.7</c:v>
                </c:pt>
                <c:pt idx="897">
                  <c:v>50</c:v>
                </c:pt>
                <c:pt idx="898">
                  <c:v>48.4</c:v>
                </c:pt>
                <c:pt idx="899">
                  <c:v>51.4</c:v>
                </c:pt>
                <c:pt idx="900">
                  <c:v>50.6</c:v>
                </c:pt>
                <c:pt idx="901">
                  <c:v>49.1</c:v>
                </c:pt>
                <c:pt idx="902">
                  <c:v>46.9</c:v>
                </c:pt>
                <c:pt idx="903">
                  <c:v>50.2</c:v>
                </c:pt>
                <c:pt idx="904">
                  <c:v>51.4</c:v>
                </c:pt>
                <c:pt idx="905">
                  <c:v>48.1</c:v>
                </c:pt>
                <c:pt idx="906">
                  <c:v>44.4</c:v>
                </c:pt>
                <c:pt idx="907">
                  <c:v>48.5</c:v>
                </c:pt>
                <c:pt idx="908">
                  <c:v>51.2</c:v>
                </c:pt>
                <c:pt idx="909">
                  <c:v>46.8</c:v>
                </c:pt>
                <c:pt idx="910">
                  <c:v>45.8</c:v>
                </c:pt>
                <c:pt idx="911">
                  <c:v>48.1</c:v>
                </c:pt>
                <c:pt idx="912">
                  <c:v>47.1</c:v>
                </c:pt>
                <c:pt idx="913">
                  <c:v>45.9</c:v>
                </c:pt>
                <c:pt idx="914">
                  <c:v>47.4</c:v>
                </c:pt>
                <c:pt idx="915">
                  <c:v>48.6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77-4361-9668-C9D330159E23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7-4361-9668-C9D33015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66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Deliveries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Deliveries!$B$1</c:f>
              <c:strCache>
                <c:ptCount val="1"/>
                <c:pt idx="0">
                  <c:v>Deliveries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Deliveries!$B$2:$B$918</c:f>
              <c:numCache>
                <c:formatCode>0.0</c:formatCode>
                <c:ptCount val="917"/>
                <c:pt idx="0">
                  <c:v>36.299999999999997</c:v>
                </c:pt>
                <c:pt idx="1">
                  <c:v>37.1</c:v>
                </c:pt>
                <c:pt idx="2">
                  <c:v>32.700000000000003</c:v>
                </c:pt>
                <c:pt idx="3">
                  <c:v>41.6</c:v>
                </c:pt>
                <c:pt idx="4">
                  <c:v>40.4</c:v>
                </c:pt>
                <c:pt idx="5">
                  <c:v>38.4</c:v>
                </c:pt>
                <c:pt idx="6">
                  <c:v>36.799999999999997</c:v>
                </c:pt>
                <c:pt idx="7">
                  <c:v>31.2</c:v>
                </c:pt>
                <c:pt idx="8">
                  <c:v>28.3</c:v>
                </c:pt>
                <c:pt idx="9">
                  <c:v>28.7</c:v>
                </c:pt>
                <c:pt idx="10">
                  <c:v>28</c:v>
                </c:pt>
                <c:pt idx="11">
                  <c:v>17.7</c:v>
                </c:pt>
                <c:pt idx="12">
                  <c:v>16.600000000000001</c:v>
                </c:pt>
                <c:pt idx="13">
                  <c:v>13.1</c:v>
                </c:pt>
                <c:pt idx="14">
                  <c:v>12.4</c:v>
                </c:pt>
                <c:pt idx="15">
                  <c:v>16.2</c:v>
                </c:pt>
                <c:pt idx="16">
                  <c:v>15.5</c:v>
                </c:pt>
                <c:pt idx="17">
                  <c:v>15</c:v>
                </c:pt>
                <c:pt idx="18">
                  <c:v>22.4</c:v>
                </c:pt>
                <c:pt idx="19">
                  <c:v>33</c:v>
                </c:pt>
                <c:pt idx="20">
                  <c:v>39.9</c:v>
                </c:pt>
                <c:pt idx="21">
                  <c:v>46.1</c:v>
                </c:pt>
                <c:pt idx="22">
                  <c:v>51.5</c:v>
                </c:pt>
                <c:pt idx="23">
                  <c:v>52.2</c:v>
                </c:pt>
                <c:pt idx="24">
                  <c:v>56.3</c:v>
                </c:pt>
                <c:pt idx="25">
                  <c:v>68</c:v>
                </c:pt>
                <c:pt idx="26">
                  <c:v>72</c:v>
                </c:pt>
                <c:pt idx="27">
                  <c:v>68.8</c:v>
                </c:pt>
                <c:pt idx="28">
                  <c:v>82.9</c:v>
                </c:pt>
                <c:pt idx="29">
                  <c:v>76.5</c:v>
                </c:pt>
                <c:pt idx="30">
                  <c:v>89.4</c:v>
                </c:pt>
                <c:pt idx="31">
                  <c:v>81.7</c:v>
                </c:pt>
                <c:pt idx="32">
                  <c:v>73.7</c:v>
                </c:pt>
                <c:pt idx="33">
                  <c:v>70.3</c:v>
                </c:pt>
                <c:pt idx="34">
                  <c:v>79.099999999999994</c:v>
                </c:pt>
                <c:pt idx="35">
                  <c:v>87.5</c:v>
                </c:pt>
                <c:pt idx="36">
                  <c:v>88.7</c:v>
                </c:pt>
                <c:pt idx="37">
                  <c:v>93.3</c:v>
                </c:pt>
                <c:pt idx="38">
                  <c:v>85.1</c:v>
                </c:pt>
                <c:pt idx="39">
                  <c:v>65.7</c:v>
                </c:pt>
                <c:pt idx="40">
                  <c:v>45</c:v>
                </c:pt>
                <c:pt idx="41">
                  <c:v>36.700000000000003</c:v>
                </c:pt>
                <c:pt idx="42">
                  <c:v>32.200000000000003</c:v>
                </c:pt>
                <c:pt idx="43">
                  <c:v>32</c:v>
                </c:pt>
                <c:pt idx="44">
                  <c:v>46.4</c:v>
                </c:pt>
                <c:pt idx="45">
                  <c:v>47.2</c:v>
                </c:pt>
                <c:pt idx="46">
                  <c:v>34.9</c:v>
                </c:pt>
                <c:pt idx="47">
                  <c:v>33.6</c:v>
                </c:pt>
                <c:pt idx="48">
                  <c:v>31.3</c:v>
                </c:pt>
                <c:pt idx="49">
                  <c:v>24.9</c:v>
                </c:pt>
                <c:pt idx="50">
                  <c:v>18.8</c:v>
                </c:pt>
                <c:pt idx="51">
                  <c:v>19.399999999999999</c:v>
                </c:pt>
                <c:pt idx="52">
                  <c:v>22.4</c:v>
                </c:pt>
                <c:pt idx="53">
                  <c:v>33</c:v>
                </c:pt>
                <c:pt idx="54">
                  <c:v>47.4</c:v>
                </c:pt>
                <c:pt idx="55">
                  <c:v>41.2</c:v>
                </c:pt>
                <c:pt idx="56">
                  <c:v>42.7</c:v>
                </c:pt>
                <c:pt idx="57">
                  <c:v>43.3</c:v>
                </c:pt>
                <c:pt idx="58">
                  <c:v>45</c:v>
                </c:pt>
                <c:pt idx="59">
                  <c:v>43.5</c:v>
                </c:pt>
                <c:pt idx="60">
                  <c:v>41.5</c:v>
                </c:pt>
                <c:pt idx="61">
                  <c:v>41.8</c:v>
                </c:pt>
                <c:pt idx="62">
                  <c:v>41.8</c:v>
                </c:pt>
                <c:pt idx="63">
                  <c:v>38.6</c:v>
                </c:pt>
                <c:pt idx="64">
                  <c:v>35.1</c:v>
                </c:pt>
                <c:pt idx="65">
                  <c:v>33.299999999999997</c:v>
                </c:pt>
                <c:pt idx="66">
                  <c:v>28.5</c:v>
                </c:pt>
                <c:pt idx="67">
                  <c:v>26.5</c:v>
                </c:pt>
                <c:pt idx="68">
                  <c:v>23.2</c:v>
                </c:pt>
                <c:pt idx="69">
                  <c:v>20.7</c:v>
                </c:pt>
                <c:pt idx="70">
                  <c:v>20.2</c:v>
                </c:pt>
                <c:pt idx="71">
                  <c:v>21.8</c:v>
                </c:pt>
                <c:pt idx="72">
                  <c:v>23.6</c:v>
                </c:pt>
                <c:pt idx="73">
                  <c:v>26.9</c:v>
                </c:pt>
                <c:pt idx="74">
                  <c:v>28</c:v>
                </c:pt>
                <c:pt idx="75">
                  <c:v>30.3</c:v>
                </c:pt>
                <c:pt idx="76">
                  <c:v>34.299999999999997</c:v>
                </c:pt>
                <c:pt idx="77">
                  <c:v>35.799999999999997</c:v>
                </c:pt>
                <c:pt idx="78">
                  <c:v>38.1</c:v>
                </c:pt>
                <c:pt idx="79">
                  <c:v>36.4</c:v>
                </c:pt>
                <c:pt idx="80">
                  <c:v>43.6</c:v>
                </c:pt>
                <c:pt idx="81">
                  <c:v>49.5</c:v>
                </c:pt>
                <c:pt idx="82">
                  <c:v>51.9</c:v>
                </c:pt>
                <c:pt idx="83">
                  <c:v>54.5</c:v>
                </c:pt>
                <c:pt idx="84">
                  <c:v>60.6</c:v>
                </c:pt>
                <c:pt idx="85">
                  <c:v>67.2</c:v>
                </c:pt>
                <c:pt idx="86">
                  <c:v>68.5</c:v>
                </c:pt>
                <c:pt idx="87">
                  <c:v>71.900000000000006</c:v>
                </c:pt>
                <c:pt idx="88">
                  <c:v>68.7</c:v>
                </c:pt>
                <c:pt idx="89">
                  <c:v>65.7</c:v>
                </c:pt>
                <c:pt idx="90">
                  <c:v>67</c:v>
                </c:pt>
                <c:pt idx="91">
                  <c:v>64.3</c:v>
                </c:pt>
                <c:pt idx="92">
                  <c:v>66.3</c:v>
                </c:pt>
                <c:pt idx="93">
                  <c:v>66.5</c:v>
                </c:pt>
                <c:pt idx="94">
                  <c:v>64.900000000000006</c:v>
                </c:pt>
                <c:pt idx="95">
                  <c:v>61.4</c:v>
                </c:pt>
                <c:pt idx="96">
                  <c:v>53.5</c:v>
                </c:pt>
                <c:pt idx="97">
                  <c:v>51.3</c:v>
                </c:pt>
                <c:pt idx="98">
                  <c:v>51</c:v>
                </c:pt>
                <c:pt idx="99">
                  <c:v>51</c:v>
                </c:pt>
                <c:pt idx="100">
                  <c:v>38.6</c:v>
                </c:pt>
                <c:pt idx="101">
                  <c:v>41</c:v>
                </c:pt>
                <c:pt idx="102">
                  <c:v>53.9</c:v>
                </c:pt>
                <c:pt idx="103">
                  <c:v>46.8</c:v>
                </c:pt>
                <c:pt idx="104">
                  <c:v>42.8</c:v>
                </c:pt>
                <c:pt idx="105">
                  <c:v>40.1</c:v>
                </c:pt>
                <c:pt idx="106">
                  <c:v>44.6</c:v>
                </c:pt>
                <c:pt idx="107">
                  <c:v>39.5</c:v>
                </c:pt>
                <c:pt idx="108">
                  <c:v>36.299999999999997</c:v>
                </c:pt>
                <c:pt idx="109">
                  <c:v>31.2</c:v>
                </c:pt>
                <c:pt idx="110">
                  <c:v>26.3</c:v>
                </c:pt>
                <c:pt idx="111">
                  <c:v>28.9</c:v>
                </c:pt>
                <c:pt idx="112">
                  <c:v>30</c:v>
                </c:pt>
                <c:pt idx="113">
                  <c:v>30</c:v>
                </c:pt>
                <c:pt idx="114">
                  <c:v>36.799999999999997</c:v>
                </c:pt>
                <c:pt idx="115">
                  <c:v>30.8</c:v>
                </c:pt>
                <c:pt idx="116">
                  <c:v>28.8</c:v>
                </c:pt>
                <c:pt idx="117">
                  <c:v>32.6</c:v>
                </c:pt>
                <c:pt idx="118">
                  <c:v>27.8</c:v>
                </c:pt>
                <c:pt idx="119">
                  <c:v>27.3</c:v>
                </c:pt>
                <c:pt idx="120">
                  <c:v>30.3</c:v>
                </c:pt>
                <c:pt idx="121">
                  <c:v>31</c:v>
                </c:pt>
                <c:pt idx="122">
                  <c:v>34</c:v>
                </c:pt>
                <c:pt idx="123">
                  <c:v>35.5</c:v>
                </c:pt>
                <c:pt idx="124">
                  <c:v>38.5</c:v>
                </c:pt>
                <c:pt idx="125">
                  <c:v>39.200000000000003</c:v>
                </c:pt>
                <c:pt idx="126">
                  <c:v>43</c:v>
                </c:pt>
                <c:pt idx="127">
                  <c:v>44.7</c:v>
                </c:pt>
                <c:pt idx="128">
                  <c:v>51.1</c:v>
                </c:pt>
                <c:pt idx="129">
                  <c:v>52.4</c:v>
                </c:pt>
                <c:pt idx="130">
                  <c:v>55.8</c:v>
                </c:pt>
                <c:pt idx="131">
                  <c:v>56.4</c:v>
                </c:pt>
                <c:pt idx="132">
                  <c:v>61.8</c:v>
                </c:pt>
                <c:pt idx="133">
                  <c:v>67.3</c:v>
                </c:pt>
                <c:pt idx="134">
                  <c:v>66.3</c:v>
                </c:pt>
                <c:pt idx="135">
                  <c:v>64.8</c:v>
                </c:pt>
                <c:pt idx="136">
                  <c:v>63</c:v>
                </c:pt>
                <c:pt idx="137">
                  <c:v>63.7</c:v>
                </c:pt>
                <c:pt idx="138">
                  <c:v>59.1</c:v>
                </c:pt>
                <c:pt idx="139">
                  <c:v>57.4</c:v>
                </c:pt>
                <c:pt idx="140">
                  <c:v>57.5</c:v>
                </c:pt>
                <c:pt idx="141">
                  <c:v>58.5</c:v>
                </c:pt>
                <c:pt idx="142">
                  <c:v>54.6</c:v>
                </c:pt>
                <c:pt idx="143">
                  <c:v>53.7</c:v>
                </c:pt>
                <c:pt idx="144">
                  <c:v>46.2</c:v>
                </c:pt>
                <c:pt idx="145">
                  <c:v>31.7</c:v>
                </c:pt>
                <c:pt idx="146">
                  <c:v>28.8</c:v>
                </c:pt>
                <c:pt idx="147">
                  <c:v>28.9</c:v>
                </c:pt>
                <c:pt idx="148">
                  <c:v>32.299999999999997</c:v>
                </c:pt>
                <c:pt idx="149">
                  <c:v>34.799999999999997</c:v>
                </c:pt>
                <c:pt idx="150">
                  <c:v>35.799999999999997</c:v>
                </c:pt>
                <c:pt idx="151">
                  <c:v>38</c:v>
                </c:pt>
                <c:pt idx="152">
                  <c:v>37.299999999999997</c:v>
                </c:pt>
                <c:pt idx="153">
                  <c:v>36.200000000000003</c:v>
                </c:pt>
                <c:pt idx="154">
                  <c:v>37.6</c:v>
                </c:pt>
                <c:pt idx="155">
                  <c:v>40.4</c:v>
                </c:pt>
                <c:pt idx="156">
                  <c:v>39.200000000000003</c:v>
                </c:pt>
                <c:pt idx="157">
                  <c:v>41.1</c:v>
                </c:pt>
                <c:pt idx="158">
                  <c:v>42.1</c:v>
                </c:pt>
                <c:pt idx="159">
                  <c:v>47.5</c:v>
                </c:pt>
                <c:pt idx="160">
                  <c:v>47.9</c:v>
                </c:pt>
                <c:pt idx="161">
                  <c:v>49.3</c:v>
                </c:pt>
                <c:pt idx="162">
                  <c:v>49.4</c:v>
                </c:pt>
                <c:pt idx="163">
                  <c:v>50.6</c:v>
                </c:pt>
                <c:pt idx="164">
                  <c:v>50.7</c:v>
                </c:pt>
                <c:pt idx="165">
                  <c:v>52.4</c:v>
                </c:pt>
                <c:pt idx="166">
                  <c:v>51.1</c:v>
                </c:pt>
                <c:pt idx="167">
                  <c:v>55.8</c:v>
                </c:pt>
                <c:pt idx="168">
                  <c:v>57.1</c:v>
                </c:pt>
                <c:pt idx="169">
                  <c:v>56.2</c:v>
                </c:pt>
                <c:pt idx="170">
                  <c:v>57</c:v>
                </c:pt>
                <c:pt idx="171">
                  <c:v>47.4</c:v>
                </c:pt>
                <c:pt idx="172">
                  <c:v>45.2</c:v>
                </c:pt>
                <c:pt idx="173">
                  <c:v>43.3</c:v>
                </c:pt>
                <c:pt idx="174">
                  <c:v>45.1</c:v>
                </c:pt>
                <c:pt idx="175">
                  <c:v>43.7</c:v>
                </c:pt>
                <c:pt idx="176">
                  <c:v>45.1</c:v>
                </c:pt>
                <c:pt idx="177">
                  <c:v>46.7</c:v>
                </c:pt>
                <c:pt idx="178">
                  <c:v>48.7</c:v>
                </c:pt>
                <c:pt idx="179">
                  <c:v>50.1</c:v>
                </c:pt>
                <c:pt idx="180">
                  <c:v>50.4</c:v>
                </c:pt>
                <c:pt idx="181">
                  <c:v>51</c:v>
                </c:pt>
                <c:pt idx="182">
                  <c:v>54.9</c:v>
                </c:pt>
                <c:pt idx="183">
                  <c:v>58.2</c:v>
                </c:pt>
                <c:pt idx="184">
                  <c:v>56.4</c:v>
                </c:pt>
                <c:pt idx="185">
                  <c:v>56.3</c:v>
                </c:pt>
                <c:pt idx="186">
                  <c:v>43.6</c:v>
                </c:pt>
                <c:pt idx="187">
                  <c:v>48.5</c:v>
                </c:pt>
                <c:pt idx="188">
                  <c:v>49.7</c:v>
                </c:pt>
                <c:pt idx="189">
                  <c:v>47.4</c:v>
                </c:pt>
                <c:pt idx="190">
                  <c:v>48.7</c:v>
                </c:pt>
                <c:pt idx="191">
                  <c:v>47.6</c:v>
                </c:pt>
                <c:pt idx="192">
                  <c:v>55.3</c:v>
                </c:pt>
                <c:pt idx="193">
                  <c:v>51.9</c:v>
                </c:pt>
                <c:pt idx="194">
                  <c:v>60.3</c:v>
                </c:pt>
                <c:pt idx="195">
                  <c:v>57.7</c:v>
                </c:pt>
                <c:pt idx="196">
                  <c:v>61.4</c:v>
                </c:pt>
                <c:pt idx="197">
                  <c:v>57.6</c:v>
                </c:pt>
                <c:pt idx="198">
                  <c:v>61.8</c:v>
                </c:pt>
                <c:pt idx="199">
                  <c:v>66.2</c:v>
                </c:pt>
                <c:pt idx="200">
                  <c:v>71.900000000000006</c:v>
                </c:pt>
                <c:pt idx="201">
                  <c:v>71.2</c:v>
                </c:pt>
                <c:pt idx="202">
                  <c:v>70.3</c:v>
                </c:pt>
                <c:pt idx="203">
                  <c:v>67.8</c:v>
                </c:pt>
                <c:pt idx="204">
                  <c:v>68.5</c:v>
                </c:pt>
                <c:pt idx="205">
                  <c:v>68.099999999999994</c:v>
                </c:pt>
                <c:pt idx="206">
                  <c:v>65.900000000000006</c:v>
                </c:pt>
                <c:pt idx="207">
                  <c:v>69.400000000000006</c:v>
                </c:pt>
                <c:pt idx="208">
                  <c:v>68.900000000000006</c:v>
                </c:pt>
                <c:pt idx="209">
                  <c:v>69.3</c:v>
                </c:pt>
                <c:pt idx="210">
                  <c:v>65.099999999999994</c:v>
                </c:pt>
                <c:pt idx="211">
                  <c:v>65.400000000000006</c:v>
                </c:pt>
                <c:pt idx="212">
                  <c:v>61.2</c:v>
                </c:pt>
                <c:pt idx="213">
                  <c:v>59.1</c:v>
                </c:pt>
                <c:pt idx="214">
                  <c:v>65.099999999999994</c:v>
                </c:pt>
                <c:pt idx="215">
                  <c:v>73.5</c:v>
                </c:pt>
                <c:pt idx="216">
                  <c:v>74.900000000000006</c:v>
                </c:pt>
                <c:pt idx="217">
                  <c:v>80.099999999999994</c:v>
                </c:pt>
                <c:pt idx="218">
                  <c:v>86.4</c:v>
                </c:pt>
                <c:pt idx="219">
                  <c:v>79.3</c:v>
                </c:pt>
                <c:pt idx="220">
                  <c:v>74.599999999999994</c:v>
                </c:pt>
                <c:pt idx="221">
                  <c:v>71.599999999999994</c:v>
                </c:pt>
                <c:pt idx="222">
                  <c:v>73.099999999999994</c:v>
                </c:pt>
                <c:pt idx="223">
                  <c:v>74.3</c:v>
                </c:pt>
                <c:pt idx="224">
                  <c:v>72.400000000000006</c:v>
                </c:pt>
                <c:pt idx="225">
                  <c:v>68.7</c:v>
                </c:pt>
                <c:pt idx="226">
                  <c:v>62.6</c:v>
                </c:pt>
                <c:pt idx="227">
                  <c:v>57.9</c:v>
                </c:pt>
                <c:pt idx="228">
                  <c:v>48.2</c:v>
                </c:pt>
                <c:pt idx="229">
                  <c:v>49.9</c:v>
                </c:pt>
                <c:pt idx="230">
                  <c:v>38</c:v>
                </c:pt>
                <c:pt idx="231">
                  <c:v>36.9</c:v>
                </c:pt>
                <c:pt idx="232">
                  <c:v>34.4</c:v>
                </c:pt>
                <c:pt idx="233">
                  <c:v>36.5</c:v>
                </c:pt>
                <c:pt idx="234">
                  <c:v>40.9</c:v>
                </c:pt>
                <c:pt idx="235">
                  <c:v>44.8</c:v>
                </c:pt>
                <c:pt idx="236">
                  <c:v>46.5</c:v>
                </c:pt>
                <c:pt idx="237">
                  <c:v>51.1</c:v>
                </c:pt>
                <c:pt idx="238">
                  <c:v>51.4</c:v>
                </c:pt>
                <c:pt idx="239">
                  <c:v>49.9</c:v>
                </c:pt>
                <c:pt idx="240">
                  <c:v>50.6</c:v>
                </c:pt>
                <c:pt idx="241">
                  <c:v>53.9</c:v>
                </c:pt>
                <c:pt idx="242">
                  <c:v>54</c:v>
                </c:pt>
                <c:pt idx="243">
                  <c:v>49</c:v>
                </c:pt>
                <c:pt idx="244">
                  <c:v>49.4</c:v>
                </c:pt>
                <c:pt idx="245">
                  <c:v>49.9</c:v>
                </c:pt>
                <c:pt idx="246">
                  <c:v>55.9</c:v>
                </c:pt>
                <c:pt idx="247">
                  <c:v>47.8</c:v>
                </c:pt>
                <c:pt idx="248">
                  <c:v>48.4</c:v>
                </c:pt>
                <c:pt idx="249">
                  <c:v>53.3</c:v>
                </c:pt>
                <c:pt idx="250">
                  <c:v>61</c:v>
                </c:pt>
                <c:pt idx="251">
                  <c:v>58.3</c:v>
                </c:pt>
                <c:pt idx="252">
                  <c:v>63.6</c:v>
                </c:pt>
                <c:pt idx="253">
                  <c:v>60.1</c:v>
                </c:pt>
                <c:pt idx="254">
                  <c:v>60.5</c:v>
                </c:pt>
                <c:pt idx="255">
                  <c:v>63.9</c:v>
                </c:pt>
                <c:pt idx="256">
                  <c:v>64.900000000000006</c:v>
                </c:pt>
                <c:pt idx="257">
                  <c:v>67</c:v>
                </c:pt>
                <c:pt idx="258">
                  <c:v>65.7</c:v>
                </c:pt>
                <c:pt idx="259">
                  <c:v>70.3</c:v>
                </c:pt>
                <c:pt idx="260">
                  <c:v>68.900000000000006</c:v>
                </c:pt>
                <c:pt idx="261">
                  <c:v>66.8</c:v>
                </c:pt>
                <c:pt idx="262">
                  <c:v>64.099999999999994</c:v>
                </c:pt>
                <c:pt idx="263">
                  <c:v>66.8</c:v>
                </c:pt>
                <c:pt idx="264">
                  <c:v>57.9</c:v>
                </c:pt>
                <c:pt idx="265">
                  <c:v>57.7</c:v>
                </c:pt>
                <c:pt idx="266">
                  <c:v>49.3</c:v>
                </c:pt>
                <c:pt idx="267">
                  <c:v>48.7</c:v>
                </c:pt>
                <c:pt idx="268">
                  <c:v>67.2</c:v>
                </c:pt>
                <c:pt idx="269">
                  <c:v>66.099999999999994</c:v>
                </c:pt>
                <c:pt idx="270">
                  <c:v>49.8</c:v>
                </c:pt>
                <c:pt idx="271">
                  <c:v>46.1</c:v>
                </c:pt>
                <c:pt idx="272">
                  <c:v>46.5</c:v>
                </c:pt>
                <c:pt idx="273">
                  <c:v>39</c:v>
                </c:pt>
                <c:pt idx="274">
                  <c:v>37.799999999999997</c:v>
                </c:pt>
                <c:pt idx="275">
                  <c:v>37.5</c:v>
                </c:pt>
                <c:pt idx="276">
                  <c:v>39.799999999999997</c:v>
                </c:pt>
                <c:pt idx="277">
                  <c:v>44.2</c:v>
                </c:pt>
                <c:pt idx="278">
                  <c:v>45</c:v>
                </c:pt>
                <c:pt idx="279">
                  <c:v>48.9</c:v>
                </c:pt>
                <c:pt idx="280">
                  <c:v>49.4</c:v>
                </c:pt>
                <c:pt idx="281">
                  <c:v>47.9</c:v>
                </c:pt>
                <c:pt idx="282">
                  <c:v>47.4</c:v>
                </c:pt>
                <c:pt idx="283">
                  <c:v>49.7</c:v>
                </c:pt>
                <c:pt idx="284">
                  <c:v>48.9</c:v>
                </c:pt>
                <c:pt idx="285">
                  <c:v>50.9</c:v>
                </c:pt>
                <c:pt idx="286">
                  <c:v>50.9</c:v>
                </c:pt>
                <c:pt idx="287">
                  <c:v>53.3</c:v>
                </c:pt>
                <c:pt idx="288">
                  <c:v>55.2</c:v>
                </c:pt>
                <c:pt idx="289">
                  <c:v>52.6</c:v>
                </c:pt>
                <c:pt idx="290">
                  <c:v>57.1</c:v>
                </c:pt>
                <c:pt idx="291">
                  <c:v>55</c:v>
                </c:pt>
                <c:pt idx="292">
                  <c:v>56.1</c:v>
                </c:pt>
                <c:pt idx="293">
                  <c:v>57.7</c:v>
                </c:pt>
                <c:pt idx="294">
                  <c:v>61.7</c:v>
                </c:pt>
                <c:pt idx="295">
                  <c:v>62.9</c:v>
                </c:pt>
                <c:pt idx="296">
                  <c:v>65.5</c:v>
                </c:pt>
                <c:pt idx="297">
                  <c:v>73</c:v>
                </c:pt>
                <c:pt idx="298">
                  <c:v>74.5</c:v>
                </c:pt>
                <c:pt idx="299">
                  <c:v>80.7</c:v>
                </c:pt>
                <c:pt idx="300">
                  <c:v>83.7</c:v>
                </c:pt>
                <c:pt idx="301">
                  <c:v>85.2</c:v>
                </c:pt>
                <c:pt idx="302">
                  <c:v>87.5</c:v>
                </c:pt>
                <c:pt idx="303">
                  <c:v>86.7</c:v>
                </c:pt>
                <c:pt idx="304">
                  <c:v>86.6</c:v>
                </c:pt>
                <c:pt idx="305">
                  <c:v>85.6</c:v>
                </c:pt>
                <c:pt idx="306">
                  <c:v>85.2</c:v>
                </c:pt>
                <c:pt idx="307">
                  <c:v>86.7</c:v>
                </c:pt>
                <c:pt idx="308">
                  <c:v>90.1</c:v>
                </c:pt>
                <c:pt idx="309">
                  <c:v>88.7</c:v>
                </c:pt>
                <c:pt idx="310">
                  <c:v>96.8</c:v>
                </c:pt>
                <c:pt idx="311">
                  <c:v>92.8</c:v>
                </c:pt>
                <c:pt idx="312">
                  <c:v>91.8</c:v>
                </c:pt>
                <c:pt idx="313">
                  <c:v>88.8</c:v>
                </c:pt>
                <c:pt idx="314">
                  <c:v>88.9</c:v>
                </c:pt>
                <c:pt idx="315">
                  <c:v>82.1</c:v>
                </c:pt>
                <c:pt idx="316">
                  <c:v>74.5</c:v>
                </c:pt>
                <c:pt idx="317">
                  <c:v>73.099999999999994</c:v>
                </c:pt>
                <c:pt idx="318">
                  <c:v>69.2</c:v>
                </c:pt>
                <c:pt idx="319">
                  <c:v>66.3</c:v>
                </c:pt>
                <c:pt idx="320">
                  <c:v>51.8</c:v>
                </c:pt>
                <c:pt idx="321">
                  <c:v>45.3</c:v>
                </c:pt>
                <c:pt idx="322">
                  <c:v>34</c:v>
                </c:pt>
                <c:pt idx="323">
                  <c:v>23.2</c:v>
                </c:pt>
                <c:pt idx="324">
                  <c:v>19.5</c:v>
                </c:pt>
                <c:pt idx="325">
                  <c:v>15.9</c:v>
                </c:pt>
                <c:pt idx="326">
                  <c:v>17.3</c:v>
                </c:pt>
                <c:pt idx="327">
                  <c:v>21.7</c:v>
                </c:pt>
                <c:pt idx="328">
                  <c:v>22.7</c:v>
                </c:pt>
                <c:pt idx="329">
                  <c:v>24.9</c:v>
                </c:pt>
                <c:pt idx="330">
                  <c:v>28.7</c:v>
                </c:pt>
                <c:pt idx="331">
                  <c:v>35.1</c:v>
                </c:pt>
                <c:pt idx="332">
                  <c:v>43.8</c:v>
                </c:pt>
                <c:pt idx="333">
                  <c:v>44.8</c:v>
                </c:pt>
                <c:pt idx="334">
                  <c:v>46.8</c:v>
                </c:pt>
                <c:pt idx="335">
                  <c:v>41.2</c:v>
                </c:pt>
                <c:pt idx="336">
                  <c:v>54</c:v>
                </c:pt>
                <c:pt idx="337">
                  <c:v>56.1</c:v>
                </c:pt>
                <c:pt idx="338">
                  <c:v>56.7</c:v>
                </c:pt>
                <c:pt idx="339">
                  <c:v>57.3</c:v>
                </c:pt>
                <c:pt idx="340">
                  <c:v>58.3</c:v>
                </c:pt>
                <c:pt idx="341">
                  <c:v>58.6</c:v>
                </c:pt>
                <c:pt idx="342">
                  <c:v>54</c:v>
                </c:pt>
                <c:pt idx="343">
                  <c:v>55.2</c:v>
                </c:pt>
                <c:pt idx="344">
                  <c:v>52.6</c:v>
                </c:pt>
                <c:pt idx="345">
                  <c:v>49</c:v>
                </c:pt>
                <c:pt idx="346">
                  <c:v>47.2</c:v>
                </c:pt>
                <c:pt idx="347">
                  <c:v>53.3</c:v>
                </c:pt>
                <c:pt idx="348">
                  <c:v>55.3</c:v>
                </c:pt>
                <c:pt idx="349">
                  <c:v>65.099999999999994</c:v>
                </c:pt>
                <c:pt idx="350">
                  <c:v>49.6</c:v>
                </c:pt>
                <c:pt idx="351">
                  <c:v>54.6</c:v>
                </c:pt>
                <c:pt idx="352">
                  <c:v>55.4</c:v>
                </c:pt>
                <c:pt idx="353">
                  <c:v>53.3</c:v>
                </c:pt>
                <c:pt idx="354">
                  <c:v>58.3</c:v>
                </c:pt>
                <c:pt idx="355">
                  <c:v>53.5</c:v>
                </c:pt>
                <c:pt idx="356">
                  <c:v>56.7</c:v>
                </c:pt>
                <c:pt idx="357">
                  <c:v>53.6</c:v>
                </c:pt>
                <c:pt idx="358">
                  <c:v>56.3</c:v>
                </c:pt>
                <c:pt idx="359">
                  <c:v>57.1</c:v>
                </c:pt>
                <c:pt idx="360">
                  <c:v>55.6</c:v>
                </c:pt>
                <c:pt idx="361">
                  <c:v>63.4</c:v>
                </c:pt>
                <c:pt idx="362">
                  <c:v>58.9</c:v>
                </c:pt>
                <c:pt idx="363">
                  <c:v>57.1</c:v>
                </c:pt>
                <c:pt idx="364">
                  <c:v>57.4</c:v>
                </c:pt>
                <c:pt idx="365">
                  <c:v>61.1</c:v>
                </c:pt>
                <c:pt idx="366">
                  <c:v>59.4</c:v>
                </c:pt>
                <c:pt idx="367">
                  <c:v>60.6</c:v>
                </c:pt>
                <c:pt idx="368">
                  <c:v>60</c:v>
                </c:pt>
                <c:pt idx="369">
                  <c:v>64.7</c:v>
                </c:pt>
                <c:pt idx="370">
                  <c:v>64.5</c:v>
                </c:pt>
                <c:pt idx="371">
                  <c:v>63.5</c:v>
                </c:pt>
                <c:pt idx="372">
                  <c:v>66.400000000000006</c:v>
                </c:pt>
                <c:pt idx="373">
                  <c:v>64</c:v>
                </c:pt>
                <c:pt idx="374">
                  <c:v>66.7</c:v>
                </c:pt>
                <c:pt idx="375">
                  <c:v>75.599999999999994</c:v>
                </c:pt>
                <c:pt idx="376">
                  <c:v>63.7</c:v>
                </c:pt>
                <c:pt idx="377">
                  <c:v>61.4</c:v>
                </c:pt>
                <c:pt idx="378">
                  <c:v>57.4</c:v>
                </c:pt>
                <c:pt idx="379">
                  <c:v>52.9</c:v>
                </c:pt>
                <c:pt idx="380">
                  <c:v>50.7</c:v>
                </c:pt>
                <c:pt idx="381">
                  <c:v>46.9</c:v>
                </c:pt>
                <c:pt idx="382">
                  <c:v>46.8</c:v>
                </c:pt>
                <c:pt idx="383">
                  <c:v>42.2</c:v>
                </c:pt>
                <c:pt idx="384">
                  <c:v>42.1</c:v>
                </c:pt>
                <c:pt idx="385">
                  <c:v>46</c:v>
                </c:pt>
                <c:pt idx="386">
                  <c:v>39.1</c:v>
                </c:pt>
                <c:pt idx="387">
                  <c:v>36.9</c:v>
                </c:pt>
                <c:pt idx="388">
                  <c:v>29.8</c:v>
                </c:pt>
                <c:pt idx="389">
                  <c:v>32.4</c:v>
                </c:pt>
                <c:pt idx="390">
                  <c:v>36.299999999999997</c:v>
                </c:pt>
                <c:pt idx="391">
                  <c:v>40.1</c:v>
                </c:pt>
                <c:pt idx="392">
                  <c:v>41.2</c:v>
                </c:pt>
                <c:pt idx="393">
                  <c:v>46.5</c:v>
                </c:pt>
                <c:pt idx="394">
                  <c:v>46.8</c:v>
                </c:pt>
                <c:pt idx="395">
                  <c:v>50.1</c:v>
                </c:pt>
                <c:pt idx="396">
                  <c:v>49.7</c:v>
                </c:pt>
                <c:pt idx="397">
                  <c:v>48.5</c:v>
                </c:pt>
                <c:pt idx="398">
                  <c:v>48.7</c:v>
                </c:pt>
                <c:pt idx="399">
                  <c:v>51.2</c:v>
                </c:pt>
                <c:pt idx="400">
                  <c:v>50.2</c:v>
                </c:pt>
                <c:pt idx="401">
                  <c:v>47.9</c:v>
                </c:pt>
                <c:pt idx="402">
                  <c:v>44.9</c:v>
                </c:pt>
                <c:pt idx="403">
                  <c:v>49.6</c:v>
                </c:pt>
                <c:pt idx="404">
                  <c:v>45.9</c:v>
                </c:pt>
                <c:pt idx="405">
                  <c:v>37.700000000000003</c:v>
                </c:pt>
                <c:pt idx="406">
                  <c:v>40.5</c:v>
                </c:pt>
                <c:pt idx="407">
                  <c:v>41.2</c:v>
                </c:pt>
                <c:pt idx="408">
                  <c:v>40.1</c:v>
                </c:pt>
                <c:pt idx="409">
                  <c:v>40.799999999999997</c:v>
                </c:pt>
                <c:pt idx="410">
                  <c:v>36.4</c:v>
                </c:pt>
                <c:pt idx="411">
                  <c:v>38.200000000000003</c:v>
                </c:pt>
                <c:pt idx="412">
                  <c:v>42.1</c:v>
                </c:pt>
                <c:pt idx="413">
                  <c:v>45.2</c:v>
                </c:pt>
                <c:pt idx="414">
                  <c:v>45.8</c:v>
                </c:pt>
                <c:pt idx="415">
                  <c:v>45.3</c:v>
                </c:pt>
                <c:pt idx="416">
                  <c:v>45.9</c:v>
                </c:pt>
                <c:pt idx="417">
                  <c:v>46.5</c:v>
                </c:pt>
                <c:pt idx="418">
                  <c:v>46.9</c:v>
                </c:pt>
                <c:pt idx="419">
                  <c:v>48.6</c:v>
                </c:pt>
                <c:pt idx="420">
                  <c:v>46.7</c:v>
                </c:pt>
                <c:pt idx="421">
                  <c:v>49.9</c:v>
                </c:pt>
                <c:pt idx="422">
                  <c:v>50.8</c:v>
                </c:pt>
                <c:pt idx="423">
                  <c:v>52.7</c:v>
                </c:pt>
                <c:pt idx="424">
                  <c:v>51.9</c:v>
                </c:pt>
                <c:pt idx="425">
                  <c:v>56.8</c:v>
                </c:pt>
                <c:pt idx="426">
                  <c:v>58.9</c:v>
                </c:pt>
                <c:pt idx="427">
                  <c:v>60.2</c:v>
                </c:pt>
                <c:pt idx="428">
                  <c:v>60.7</c:v>
                </c:pt>
                <c:pt idx="429">
                  <c:v>62.8</c:v>
                </c:pt>
                <c:pt idx="430">
                  <c:v>67.5</c:v>
                </c:pt>
                <c:pt idx="431">
                  <c:v>62.1</c:v>
                </c:pt>
                <c:pt idx="432">
                  <c:v>64.400000000000006</c:v>
                </c:pt>
                <c:pt idx="433">
                  <c:v>61.5</c:v>
                </c:pt>
                <c:pt idx="434">
                  <c:v>65.5</c:v>
                </c:pt>
                <c:pt idx="435">
                  <c:v>64.599999999999994</c:v>
                </c:pt>
                <c:pt idx="436">
                  <c:v>62.5</c:v>
                </c:pt>
                <c:pt idx="437">
                  <c:v>56.2</c:v>
                </c:pt>
                <c:pt idx="438">
                  <c:v>59.1</c:v>
                </c:pt>
                <c:pt idx="439">
                  <c:v>55.2</c:v>
                </c:pt>
                <c:pt idx="440">
                  <c:v>52.8</c:v>
                </c:pt>
                <c:pt idx="441">
                  <c:v>49.3</c:v>
                </c:pt>
                <c:pt idx="442">
                  <c:v>48.1</c:v>
                </c:pt>
                <c:pt idx="443">
                  <c:v>48.8</c:v>
                </c:pt>
                <c:pt idx="444">
                  <c:v>50.4</c:v>
                </c:pt>
                <c:pt idx="445">
                  <c:v>48.6</c:v>
                </c:pt>
                <c:pt idx="446">
                  <c:v>46.7</c:v>
                </c:pt>
                <c:pt idx="447">
                  <c:v>46.1</c:v>
                </c:pt>
                <c:pt idx="448">
                  <c:v>48</c:v>
                </c:pt>
                <c:pt idx="449">
                  <c:v>47.1</c:v>
                </c:pt>
                <c:pt idx="450">
                  <c:v>45.7</c:v>
                </c:pt>
                <c:pt idx="451">
                  <c:v>46.6</c:v>
                </c:pt>
                <c:pt idx="452">
                  <c:v>49.5</c:v>
                </c:pt>
                <c:pt idx="453">
                  <c:v>50</c:v>
                </c:pt>
                <c:pt idx="454">
                  <c:v>48.5</c:v>
                </c:pt>
                <c:pt idx="455">
                  <c:v>49.3</c:v>
                </c:pt>
                <c:pt idx="456">
                  <c:v>50.1</c:v>
                </c:pt>
                <c:pt idx="457">
                  <c:v>49.8</c:v>
                </c:pt>
                <c:pt idx="458">
                  <c:v>50.5</c:v>
                </c:pt>
                <c:pt idx="459">
                  <c:v>50.7</c:v>
                </c:pt>
                <c:pt idx="460">
                  <c:v>50.2</c:v>
                </c:pt>
                <c:pt idx="461">
                  <c:v>49.9</c:v>
                </c:pt>
                <c:pt idx="462">
                  <c:v>49.9</c:v>
                </c:pt>
                <c:pt idx="463">
                  <c:v>50.8</c:v>
                </c:pt>
                <c:pt idx="464">
                  <c:v>49.6</c:v>
                </c:pt>
                <c:pt idx="465">
                  <c:v>51.3</c:v>
                </c:pt>
                <c:pt idx="466">
                  <c:v>52</c:v>
                </c:pt>
                <c:pt idx="467">
                  <c:v>52.8</c:v>
                </c:pt>
                <c:pt idx="468">
                  <c:v>51.5</c:v>
                </c:pt>
                <c:pt idx="469">
                  <c:v>51.2</c:v>
                </c:pt>
                <c:pt idx="470">
                  <c:v>51.9</c:v>
                </c:pt>
                <c:pt idx="471">
                  <c:v>52.8</c:v>
                </c:pt>
                <c:pt idx="472">
                  <c:v>54</c:v>
                </c:pt>
                <c:pt idx="473">
                  <c:v>56.8</c:v>
                </c:pt>
                <c:pt idx="474">
                  <c:v>58.9</c:v>
                </c:pt>
                <c:pt idx="475">
                  <c:v>60.3</c:v>
                </c:pt>
                <c:pt idx="476">
                  <c:v>61.5</c:v>
                </c:pt>
                <c:pt idx="477">
                  <c:v>62.2</c:v>
                </c:pt>
                <c:pt idx="478">
                  <c:v>64.900000000000006</c:v>
                </c:pt>
                <c:pt idx="479">
                  <c:v>62.7</c:v>
                </c:pt>
                <c:pt idx="480">
                  <c:v>62</c:v>
                </c:pt>
                <c:pt idx="481">
                  <c:v>61.2</c:v>
                </c:pt>
                <c:pt idx="482">
                  <c:v>57.3</c:v>
                </c:pt>
                <c:pt idx="483">
                  <c:v>58.6</c:v>
                </c:pt>
                <c:pt idx="484">
                  <c:v>56.9</c:v>
                </c:pt>
                <c:pt idx="485">
                  <c:v>65.599999999999994</c:v>
                </c:pt>
                <c:pt idx="486">
                  <c:v>58.4</c:v>
                </c:pt>
                <c:pt idx="487">
                  <c:v>57.4</c:v>
                </c:pt>
                <c:pt idx="488">
                  <c:v>55.2</c:v>
                </c:pt>
                <c:pt idx="489">
                  <c:v>54.8</c:v>
                </c:pt>
                <c:pt idx="490">
                  <c:v>52.1</c:v>
                </c:pt>
                <c:pt idx="491">
                  <c:v>53</c:v>
                </c:pt>
                <c:pt idx="492">
                  <c:v>53.9</c:v>
                </c:pt>
                <c:pt idx="493">
                  <c:v>54</c:v>
                </c:pt>
                <c:pt idx="494">
                  <c:v>52.5</c:v>
                </c:pt>
                <c:pt idx="495">
                  <c:v>52.2</c:v>
                </c:pt>
                <c:pt idx="496">
                  <c:v>49.1</c:v>
                </c:pt>
                <c:pt idx="497">
                  <c:v>46.5</c:v>
                </c:pt>
                <c:pt idx="498">
                  <c:v>46.1</c:v>
                </c:pt>
                <c:pt idx="499">
                  <c:v>44</c:v>
                </c:pt>
                <c:pt idx="500">
                  <c:v>43.9</c:v>
                </c:pt>
                <c:pt idx="501">
                  <c:v>43.3</c:v>
                </c:pt>
                <c:pt idx="502">
                  <c:v>42.5</c:v>
                </c:pt>
                <c:pt idx="503">
                  <c:v>43.5</c:v>
                </c:pt>
                <c:pt idx="504">
                  <c:v>48.2</c:v>
                </c:pt>
                <c:pt idx="505">
                  <c:v>44.4</c:v>
                </c:pt>
                <c:pt idx="506">
                  <c:v>47.2</c:v>
                </c:pt>
                <c:pt idx="507">
                  <c:v>47.2</c:v>
                </c:pt>
                <c:pt idx="508">
                  <c:v>48.2</c:v>
                </c:pt>
                <c:pt idx="509">
                  <c:v>49.8</c:v>
                </c:pt>
                <c:pt idx="510">
                  <c:v>46.4</c:v>
                </c:pt>
                <c:pt idx="511">
                  <c:v>50.1</c:v>
                </c:pt>
                <c:pt idx="512">
                  <c:v>48.9</c:v>
                </c:pt>
                <c:pt idx="513">
                  <c:v>48.1</c:v>
                </c:pt>
                <c:pt idx="514">
                  <c:v>48.6</c:v>
                </c:pt>
                <c:pt idx="515">
                  <c:v>47.2</c:v>
                </c:pt>
                <c:pt idx="516">
                  <c:v>44.4</c:v>
                </c:pt>
                <c:pt idx="517">
                  <c:v>44.7</c:v>
                </c:pt>
                <c:pt idx="518">
                  <c:v>43.9</c:v>
                </c:pt>
                <c:pt idx="519">
                  <c:v>45</c:v>
                </c:pt>
                <c:pt idx="520">
                  <c:v>46</c:v>
                </c:pt>
                <c:pt idx="521">
                  <c:v>47.1</c:v>
                </c:pt>
                <c:pt idx="522">
                  <c:v>49.6</c:v>
                </c:pt>
                <c:pt idx="523">
                  <c:v>48.3</c:v>
                </c:pt>
                <c:pt idx="524">
                  <c:v>48.8</c:v>
                </c:pt>
                <c:pt idx="525">
                  <c:v>50.2</c:v>
                </c:pt>
                <c:pt idx="526">
                  <c:v>50.1</c:v>
                </c:pt>
                <c:pt idx="527">
                  <c:v>49.4</c:v>
                </c:pt>
                <c:pt idx="528">
                  <c:v>48.7</c:v>
                </c:pt>
                <c:pt idx="529">
                  <c:v>49.3</c:v>
                </c:pt>
                <c:pt idx="530">
                  <c:v>50.3</c:v>
                </c:pt>
                <c:pt idx="531">
                  <c:v>47.4</c:v>
                </c:pt>
                <c:pt idx="532">
                  <c:v>50</c:v>
                </c:pt>
                <c:pt idx="533">
                  <c:v>50.8</c:v>
                </c:pt>
                <c:pt idx="534">
                  <c:v>52.5</c:v>
                </c:pt>
                <c:pt idx="535">
                  <c:v>50.3</c:v>
                </c:pt>
                <c:pt idx="536">
                  <c:v>51.2</c:v>
                </c:pt>
                <c:pt idx="537">
                  <c:v>48.6</c:v>
                </c:pt>
                <c:pt idx="538">
                  <c:v>51.3</c:v>
                </c:pt>
                <c:pt idx="539">
                  <c:v>51.5</c:v>
                </c:pt>
                <c:pt idx="540">
                  <c:v>52.3</c:v>
                </c:pt>
                <c:pt idx="541">
                  <c:v>51.7</c:v>
                </c:pt>
                <c:pt idx="542">
                  <c:v>52.7</c:v>
                </c:pt>
                <c:pt idx="543">
                  <c:v>52.8</c:v>
                </c:pt>
                <c:pt idx="544">
                  <c:v>51.5</c:v>
                </c:pt>
                <c:pt idx="545">
                  <c:v>50.4</c:v>
                </c:pt>
                <c:pt idx="546">
                  <c:v>51</c:v>
                </c:pt>
                <c:pt idx="547">
                  <c:v>51.8</c:v>
                </c:pt>
                <c:pt idx="548">
                  <c:v>51.3</c:v>
                </c:pt>
                <c:pt idx="549">
                  <c:v>50.7</c:v>
                </c:pt>
                <c:pt idx="550">
                  <c:v>50.9</c:v>
                </c:pt>
                <c:pt idx="551">
                  <c:v>51.5</c:v>
                </c:pt>
                <c:pt idx="552">
                  <c:v>54.4</c:v>
                </c:pt>
                <c:pt idx="553">
                  <c:v>57</c:v>
                </c:pt>
                <c:pt idx="554">
                  <c:v>55.4</c:v>
                </c:pt>
                <c:pt idx="555">
                  <c:v>57.2</c:v>
                </c:pt>
                <c:pt idx="556">
                  <c:v>60.2</c:v>
                </c:pt>
                <c:pt idx="557">
                  <c:v>60.3</c:v>
                </c:pt>
                <c:pt idx="558">
                  <c:v>58.1</c:v>
                </c:pt>
                <c:pt idx="559">
                  <c:v>61.6</c:v>
                </c:pt>
                <c:pt idx="560">
                  <c:v>62.5</c:v>
                </c:pt>
                <c:pt idx="561">
                  <c:v>64.900000000000006</c:v>
                </c:pt>
                <c:pt idx="562">
                  <c:v>64.7</c:v>
                </c:pt>
                <c:pt idx="563">
                  <c:v>64.8</c:v>
                </c:pt>
                <c:pt idx="564">
                  <c:v>62.7</c:v>
                </c:pt>
                <c:pt idx="565">
                  <c:v>60.7</c:v>
                </c:pt>
                <c:pt idx="566">
                  <c:v>56.9</c:v>
                </c:pt>
                <c:pt idx="567">
                  <c:v>56.3</c:v>
                </c:pt>
                <c:pt idx="568">
                  <c:v>53.3</c:v>
                </c:pt>
                <c:pt idx="569">
                  <c:v>51.8</c:v>
                </c:pt>
                <c:pt idx="570">
                  <c:v>51.3</c:v>
                </c:pt>
                <c:pt idx="571">
                  <c:v>49.1</c:v>
                </c:pt>
                <c:pt idx="572">
                  <c:v>50</c:v>
                </c:pt>
                <c:pt idx="573">
                  <c:v>48.4</c:v>
                </c:pt>
                <c:pt idx="574">
                  <c:v>45.3</c:v>
                </c:pt>
                <c:pt idx="575">
                  <c:v>47.5</c:v>
                </c:pt>
                <c:pt idx="576">
                  <c:v>47.8</c:v>
                </c:pt>
                <c:pt idx="577">
                  <c:v>49.5</c:v>
                </c:pt>
                <c:pt idx="578">
                  <c:v>49.6</c:v>
                </c:pt>
                <c:pt idx="579">
                  <c:v>49.4</c:v>
                </c:pt>
                <c:pt idx="580">
                  <c:v>49.9</c:v>
                </c:pt>
                <c:pt idx="581">
                  <c:v>52.8</c:v>
                </c:pt>
                <c:pt idx="582">
                  <c:v>50.8</c:v>
                </c:pt>
                <c:pt idx="583">
                  <c:v>51.9</c:v>
                </c:pt>
                <c:pt idx="584">
                  <c:v>50</c:v>
                </c:pt>
                <c:pt idx="585">
                  <c:v>50.9</c:v>
                </c:pt>
                <c:pt idx="586">
                  <c:v>51.2</c:v>
                </c:pt>
                <c:pt idx="587">
                  <c:v>52</c:v>
                </c:pt>
                <c:pt idx="588">
                  <c:v>49.7</c:v>
                </c:pt>
                <c:pt idx="589">
                  <c:v>52.1</c:v>
                </c:pt>
                <c:pt idx="590">
                  <c:v>53.1</c:v>
                </c:pt>
                <c:pt idx="591">
                  <c:v>53.4</c:v>
                </c:pt>
                <c:pt idx="592">
                  <c:v>55</c:v>
                </c:pt>
                <c:pt idx="593">
                  <c:v>54.6</c:v>
                </c:pt>
                <c:pt idx="594">
                  <c:v>54.7</c:v>
                </c:pt>
                <c:pt idx="595">
                  <c:v>55.2</c:v>
                </c:pt>
                <c:pt idx="596">
                  <c:v>54.8</c:v>
                </c:pt>
                <c:pt idx="597">
                  <c:v>54.9</c:v>
                </c:pt>
                <c:pt idx="598">
                  <c:v>55.2</c:v>
                </c:pt>
                <c:pt idx="599">
                  <c:v>53.9</c:v>
                </c:pt>
                <c:pt idx="600">
                  <c:v>53</c:v>
                </c:pt>
                <c:pt idx="601">
                  <c:v>52.8</c:v>
                </c:pt>
                <c:pt idx="602">
                  <c:v>53</c:v>
                </c:pt>
                <c:pt idx="603">
                  <c:v>52.4</c:v>
                </c:pt>
                <c:pt idx="604">
                  <c:v>51.5</c:v>
                </c:pt>
                <c:pt idx="605">
                  <c:v>50.9</c:v>
                </c:pt>
                <c:pt idx="606">
                  <c:v>50.2</c:v>
                </c:pt>
                <c:pt idx="607">
                  <c:v>50.3</c:v>
                </c:pt>
                <c:pt idx="608">
                  <c:v>50.8</c:v>
                </c:pt>
                <c:pt idx="609">
                  <c:v>49.8</c:v>
                </c:pt>
                <c:pt idx="610">
                  <c:v>50.4</c:v>
                </c:pt>
                <c:pt idx="611">
                  <c:v>48.5</c:v>
                </c:pt>
                <c:pt idx="612">
                  <c:v>51</c:v>
                </c:pt>
                <c:pt idx="613">
                  <c:v>50.8</c:v>
                </c:pt>
                <c:pt idx="614">
                  <c:v>52.3</c:v>
                </c:pt>
                <c:pt idx="615">
                  <c:v>49.5</c:v>
                </c:pt>
                <c:pt idx="616">
                  <c:v>52.1</c:v>
                </c:pt>
                <c:pt idx="617">
                  <c:v>52.6</c:v>
                </c:pt>
                <c:pt idx="618">
                  <c:v>54</c:v>
                </c:pt>
                <c:pt idx="619">
                  <c:v>51.4</c:v>
                </c:pt>
                <c:pt idx="620">
                  <c:v>55.8</c:v>
                </c:pt>
                <c:pt idx="621">
                  <c:v>56.2</c:v>
                </c:pt>
                <c:pt idx="622">
                  <c:v>56.8</c:v>
                </c:pt>
                <c:pt idx="623">
                  <c:v>56.7</c:v>
                </c:pt>
                <c:pt idx="624">
                  <c:v>55</c:v>
                </c:pt>
                <c:pt idx="625">
                  <c:v>54.4</c:v>
                </c:pt>
                <c:pt idx="626">
                  <c:v>54.3</c:v>
                </c:pt>
                <c:pt idx="627">
                  <c:v>55.4</c:v>
                </c:pt>
                <c:pt idx="628">
                  <c:v>55.4</c:v>
                </c:pt>
                <c:pt idx="629">
                  <c:v>54.5</c:v>
                </c:pt>
                <c:pt idx="630">
                  <c:v>53.9</c:v>
                </c:pt>
                <c:pt idx="631">
                  <c:v>53.5</c:v>
                </c:pt>
                <c:pt idx="632">
                  <c:v>49.6</c:v>
                </c:pt>
                <c:pt idx="633">
                  <c:v>51.1</c:v>
                </c:pt>
                <c:pt idx="634">
                  <c:v>50.3</c:v>
                </c:pt>
                <c:pt idx="635">
                  <c:v>52.8</c:v>
                </c:pt>
                <c:pt idx="636">
                  <c:v>49.8</c:v>
                </c:pt>
                <c:pt idx="637">
                  <c:v>50.2</c:v>
                </c:pt>
                <c:pt idx="638">
                  <c:v>47.7</c:v>
                </c:pt>
                <c:pt idx="639">
                  <c:v>47.2</c:v>
                </c:pt>
                <c:pt idx="640">
                  <c:v>45.4</c:v>
                </c:pt>
                <c:pt idx="641">
                  <c:v>47.1</c:v>
                </c:pt>
                <c:pt idx="642">
                  <c:v>46.8</c:v>
                </c:pt>
                <c:pt idx="643">
                  <c:v>46.7</c:v>
                </c:pt>
                <c:pt idx="644">
                  <c:v>47.5</c:v>
                </c:pt>
                <c:pt idx="645">
                  <c:v>49.5</c:v>
                </c:pt>
                <c:pt idx="646">
                  <c:v>49.1</c:v>
                </c:pt>
                <c:pt idx="647">
                  <c:v>49.3</c:v>
                </c:pt>
                <c:pt idx="648">
                  <c:v>51.2</c:v>
                </c:pt>
                <c:pt idx="649">
                  <c:v>51.4</c:v>
                </c:pt>
                <c:pt idx="650">
                  <c:v>51.9</c:v>
                </c:pt>
                <c:pt idx="651">
                  <c:v>53.5</c:v>
                </c:pt>
                <c:pt idx="652">
                  <c:v>53.4</c:v>
                </c:pt>
                <c:pt idx="653">
                  <c:v>54.4</c:v>
                </c:pt>
                <c:pt idx="654">
                  <c:v>54.8</c:v>
                </c:pt>
                <c:pt idx="655">
                  <c:v>53.6</c:v>
                </c:pt>
                <c:pt idx="656">
                  <c:v>56.7</c:v>
                </c:pt>
                <c:pt idx="657">
                  <c:v>53.4</c:v>
                </c:pt>
                <c:pt idx="658">
                  <c:v>52.1</c:v>
                </c:pt>
                <c:pt idx="659">
                  <c:v>52.9</c:v>
                </c:pt>
                <c:pt idx="660">
                  <c:v>52.8</c:v>
                </c:pt>
                <c:pt idx="661">
                  <c:v>52.8</c:v>
                </c:pt>
                <c:pt idx="662">
                  <c:v>52.6</c:v>
                </c:pt>
                <c:pt idx="663">
                  <c:v>49.9</c:v>
                </c:pt>
                <c:pt idx="664">
                  <c:v>50.6</c:v>
                </c:pt>
                <c:pt idx="665">
                  <c:v>49.8</c:v>
                </c:pt>
                <c:pt idx="666">
                  <c:v>51.5</c:v>
                </c:pt>
                <c:pt idx="667">
                  <c:v>53</c:v>
                </c:pt>
                <c:pt idx="668">
                  <c:v>53.4</c:v>
                </c:pt>
                <c:pt idx="669">
                  <c:v>54.6</c:v>
                </c:pt>
                <c:pt idx="670">
                  <c:v>56.4</c:v>
                </c:pt>
                <c:pt idx="671">
                  <c:v>59.3</c:v>
                </c:pt>
                <c:pt idx="672">
                  <c:v>61.5</c:v>
                </c:pt>
                <c:pt idx="673">
                  <c:v>62.9</c:v>
                </c:pt>
                <c:pt idx="674">
                  <c:v>66.7</c:v>
                </c:pt>
                <c:pt idx="675">
                  <c:v>66.7</c:v>
                </c:pt>
                <c:pt idx="676">
                  <c:v>68.3</c:v>
                </c:pt>
                <c:pt idx="677">
                  <c:v>67.099999999999994</c:v>
                </c:pt>
                <c:pt idx="678">
                  <c:v>64.5</c:v>
                </c:pt>
                <c:pt idx="679">
                  <c:v>62.8</c:v>
                </c:pt>
                <c:pt idx="680">
                  <c:v>59.8</c:v>
                </c:pt>
                <c:pt idx="681">
                  <c:v>59.2</c:v>
                </c:pt>
                <c:pt idx="682">
                  <c:v>56.8</c:v>
                </c:pt>
                <c:pt idx="683">
                  <c:v>55.3</c:v>
                </c:pt>
                <c:pt idx="684">
                  <c:v>54.7</c:v>
                </c:pt>
                <c:pt idx="685">
                  <c:v>56.5</c:v>
                </c:pt>
                <c:pt idx="686">
                  <c:v>53.5</c:v>
                </c:pt>
                <c:pt idx="687">
                  <c:v>51.8</c:v>
                </c:pt>
                <c:pt idx="688">
                  <c:v>49.8</c:v>
                </c:pt>
                <c:pt idx="689">
                  <c:v>52</c:v>
                </c:pt>
                <c:pt idx="690">
                  <c:v>50.8</c:v>
                </c:pt>
                <c:pt idx="691">
                  <c:v>49.9</c:v>
                </c:pt>
                <c:pt idx="692">
                  <c:v>57.7</c:v>
                </c:pt>
                <c:pt idx="693">
                  <c:v>61.8</c:v>
                </c:pt>
                <c:pt idx="694">
                  <c:v>57</c:v>
                </c:pt>
                <c:pt idx="695">
                  <c:v>54.9</c:v>
                </c:pt>
                <c:pt idx="696">
                  <c:v>55.7</c:v>
                </c:pt>
                <c:pt idx="697">
                  <c:v>54.4</c:v>
                </c:pt>
                <c:pt idx="698">
                  <c:v>53.9</c:v>
                </c:pt>
                <c:pt idx="699">
                  <c:v>57.4</c:v>
                </c:pt>
                <c:pt idx="700">
                  <c:v>56.1</c:v>
                </c:pt>
                <c:pt idx="701">
                  <c:v>54</c:v>
                </c:pt>
                <c:pt idx="702">
                  <c:v>53.5</c:v>
                </c:pt>
                <c:pt idx="703">
                  <c:v>54.2</c:v>
                </c:pt>
                <c:pt idx="704">
                  <c:v>52.9</c:v>
                </c:pt>
                <c:pt idx="705">
                  <c:v>51.3</c:v>
                </c:pt>
                <c:pt idx="706">
                  <c:v>53.1</c:v>
                </c:pt>
                <c:pt idx="707">
                  <c:v>55.7</c:v>
                </c:pt>
                <c:pt idx="708">
                  <c:v>53.1</c:v>
                </c:pt>
                <c:pt idx="709">
                  <c:v>52.8</c:v>
                </c:pt>
                <c:pt idx="710">
                  <c:v>51.2</c:v>
                </c:pt>
                <c:pt idx="711">
                  <c:v>50.3</c:v>
                </c:pt>
                <c:pt idx="712">
                  <c:v>49.3</c:v>
                </c:pt>
                <c:pt idx="713">
                  <c:v>48.9</c:v>
                </c:pt>
                <c:pt idx="714">
                  <c:v>50</c:v>
                </c:pt>
                <c:pt idx="715">
                  <c:v>49.2</c:v>
                </c:pt>
                <c:pt idx="716">
                  <c:v>50.7</c:v>
                </c:pt>
                <c:pt idx="717">
                  <c:v>51.6</c:v>
                </c:pt>
                <c:pt idx="718">
                  <c:v>52.4</c:v>
                </c:pt>
                <c:pt idx="719">
                  <c:v>56</c:v>
                </c:pt>
                <c:pt idx="720">
                  <c:v>53.8</c:v>
                </c:pt>
                <c:pt idx="721">
                  <c:v>51.6</c:v>
                </c:pt>
                <c:pt idx="722">
                  <c:v>52.7</c:v>
                </c:pt>
                <c:pt idx="723">
                  <c:v>53.8</c:v>
                </c:pt>
                <c:pt idx="724">
                  <c:v>52.2</c:v>
                </c:pt>
                <c:pt idx="725">
                  <c:v>53.9</c:v>
                </c:pt>
                <c:pt idx="726">
                  <c:v>53.3</c:v>
                </c:pt>
                <c:pt idx="727">
                  <c:v>49.3</c:v>
                </c:pt>
                <c:pt idx="728">
                  <c:v>51.6</c:v>
                </c:pt>
                <c:pt idx="729">
                  <c:v>50.3</c:v>
                </c:pt>
                <c:pt idx="730">
                  <c:v>49.7</c:v>
                </c:pt>
                <c:pt idx="731">
                  <c:v>48.1</c:v>
                </c:pt>
                <c:pt idx="732">
                  <c:v>45.5</c:v>
                </c:pt>
                <c:pt idx="733">
                  <c:v>46</c:v>
                </c:pt>
                <c:pt idx="734">
                  <c:v>41.9</c:v>
                </c:pt>
                <c:pt idx="735">
                  <c:v>44.4</c:v>
                </c:pt>
                <c:pt idx="736">
                  <c:v>49.2</c:v>
                </c:pt>
                <c:pt idx="737">
                  <c:v>50.4</c:v>
                </c:pt>
                <c:pt idx="738">
                  <c:v>52.2</c:v>
                </c:pt>
                <c:pt idx="739">
                  <c:v>56.5</c:v>
                </c:pt>
                <c:pt idx="740">
                  <c:v>58.4</c:v>
                </c:pt>
                <c:pt idx="741">
                  <c:v>58.4</c:v>
                </c:pt>
                <c:pt idx="742">
                  <c:v>57.5</c:v>
                </c:pt>
                <c:pt idx="743">
                  <c:v>58.3</c:v>
                </c:pt>
                <c:pt idx="744">
                  <c:v>59</c:v>
                </c:pt>
                <c:pt idx="745">
                  <c:v>59.8</c:v>
                </c:pt>
                <c:pt idx="746">
                  <c:v>61.3</c:v>
                </c:pt>
                <c:pt idx="747">
                  <c:v>58.9</c:v>
                </c:pt>
                <c:pt idx="748">
                  <c:v>60.8</c:v>
                </c:pt>
                <c:pt idx="749">
                  <c:v>57.8</c:v>
                </c:pt>
                <c:pt idx="750">
                  <c:v>58.9</c:v>
                </c:pt>
                <c:pt idx="751">
                  <c:v>57.1</c:v>
                </c:pt>
                <c:pt idx="752">
                  <c:v>54</c:v>
                </c:pt>
                <c:pt idx="753">
                  <c:v>52.9</c:v>
                </c:pt>
                <c:pt idx="754">
                  <c:v>59.5</c:v>
                </c:pt>
                <c:pt idx="755">
                  <c:v>57</c:v>
                </c:pt>
                <c:pt idx="756">
                  <c:v>57.2</c:v>
                </c:pt>
                <c:pt idx="757">
                  <c:v>59.2</c:v>
                </c:pt>
                <c:pt idx="758">
                  <c:v>59.9</c:v>
                </c:pt>
                <c:pt idx="759">
                  <c:v>59.2</c:v>
                </c:pt>
                <c:pt idx="760">
                  <c:v>55.9</c:v>
                </c:pt>
                <c:pt idx="761">
                  <c:v>56.4</c:v>
                </c:pt>
                <c:pt idx="762">
                  <c:v>51.4</c:v>
                </c:pt>
                <c:pt idx="763">
                  <c:v>52</c:v>
                </c:pt>
                <c:pt idx="764">
                  <c:v>51.9</c:v>
                </c:pt>
                <c:pt idx="765">
                  <c:v>52</c:v>
                </c:pt>
                <c:pt idx="766">
                  <c:v>51.3</c:v>
                </c:pt>
                <c:pt idx="767">
                  <c:v>49.9</c:v>
                </c:pt>
                <c:pt idx="768">
                  <c:v>50.8</c:v>
                </c:pt>
                <c:pt idx="769">
                  <c:v>48.4</c:v>
                </c:pt>
                <c:pt idx="770">
                  <c:v>48.6</c:v>
                </c:pt>
                <c:pt idx="771">
                  <c:v>48.7</c:v>
                </c:pt>
                <c:pt idx="772">
                  <c:v>50.2</c:v>
                </c:pt>
                <c:pt idx="773">
                  <c:v>50</c:v>
                </c:pt>
                <c:pt idx="774">
                  <c:v>49.6</c:v>
                </c:pt>
                <c:pt idx="775">
                  <c:v>50.3</c:v>
                </c:pt>
                <c:pt idx="776">
                  <c:v>50.6</c:v>
                </c:pt>
                <c:pt idx="777">
                  <c:v>49.4</c:v>
                </c:pt>
                <c:pt idx="778">
                  <c:v>50.2</c:v>
                </c:pt>
                <c:pt idx="779">
                  <c:v>52.9</c:v>
                </c:pt>
                <c:pt idx="780">
                  <c:v>51.9</c:v>
                </c:pt>
                <c:pt idx="781">
                  <c:v>51.5</c:v>
                </c:pt>
                <c:pt idx="782">
                  <c:v>50.4</c:v>
                </c:pt>
                <c:pt idx="783">
                  <c:v>51.1</c:v>
                </c:pt>
                <c:pt idx="784">
                  <c:v>49.7</c:v>
                </c:pt>
                <c:pt idx="785">
                  <c:v>50.4</c:v>
                </c:pt>
                <c:pt idx="786">
                  <c:v>52</c:v>
                </c:pt>
                <c:pt idx="787">
                  <c:v>52.4</c:v>
                </c:pt>
                <c:pt idx="788">
                  <c:v>52.7</c:v>
                </c:pt>
                <c:pt idx="789">
                  <c:v>54.1</c:v>
                </c:pt>
                <c:pt idx="790">
                  <c:v>53.3</c:v>
                </c:pt>
                <c:pt idx="791">
                  <c:v>53.7</c:v>
                </c:pt>
                <c:pt idx="792">
                  <c:v>54.3</c:v>
                </c:pt>
                <c:pt idx="793">
                  <c:v>58.5</c:v>
                </c:pt>
                <c:pt idx="794">
                  <c:v>54</c:v>
                </c:pt>
                <c:pt idx="795">
                  <c:v>55.9</c:v>
                </c:pt>
                <c:pt idx="796">
                  <c:v>53.2</c:v>
                </c:pt>
                <c:pt idx="797">
                  <c:v>51.9</c:v>
                </c:pt>
                <c:pt idx="798">
                  <c:v>54.1</c:v>
                </c:pt>
                <c:pt idx="799">
                  <c:v>53.9</c:v>
                </c:pt>
                <c:pt idx="800">
                  <c:v>52.2</c:v>
                </c:pt>
                <c:pt idx="801">
                  <c:v>56.2</c:v>
                </c:pt>
                <c:pt idx="802">
                  <c:v>56.8</c:v>
                </c:pt>
                <c:pt idx="803">
                  <c:v>59.3</c:v>
                </c:pt>
                <c:pt idx="804">
                  <c:v>52.9</c:v>
                </c:pt>
                <c:pt idx="805">
                  <c:v>54.3</c:v>
                </c:pt>
                <c:pt idx="806">
                  <c:v>50.5</c:v>
                </c:pt>
                <c:pt idx="807">
                  <c:v>50.1</c:v>
                </c:pt>
                <c:pt idx="808">
                  <c:v>50.7</c:v>
                </c:pt>
                <c:pt idx="809">
                  <c:v>48.8</c:v>
                </c:pt>
                <c:pt idx="810">
                  <c:v>48.9</c:v>
                </c:pt>
                <c:pt idx="811">
                  <c:v>50.7</c:v>
                </c:pt>
                <c:pt idx="812">
                  <c:v>50.2</c:v>
                </c:pt>
                <c:pt idx="813">
                  <c:v>49.7</c:v>
                </c:pt>
                <c:pt idx="814">
                  <c:v>49.6</c:v>
                </c:pt>
                <c:pt idx="815">
                  <c:v>49.8</c:v>
                </c:pt>
                <c:pt idx="816">
                  <c:v>50</c:v>
                </c:pt>
                <c:pt idx="817">
                  <c:v>49.7</c:v>
                </c:pt>
                <c:pt idx="818">
                  <c:v>50.2</c:v>
                </c:pt>
                <c:pt idx="819">
                  <c:v>49.1</c:v>
                </c:pt>
                <c:pt idx="820">
                  <c:v>54.1</c:v>
                </c:pt>
                <c:pt idx="821">
                  <c:v>55.4</c:v>
                </c:pt>
                <c:pt idx="822">
                  <c:v>51.8</c:v>
                </c:pt>
                <c:pt idx="823">
                  <c:v>50.9</c:v>
                </c:pt>
                <c:pt idx="824">
                  <c:v>50.3</c:v>
                </c:pt>
                <c:pt idx="825">
                  <c:v>52.2</c:v>
                </c:pt>
                <c:pt idx="826">
                  <c:v>55.5</c:v>
                </c:pt>
                <c:pt idx="827">
                  <c:v>53</c:v>
                </c:pt>
                <c:pt idx="828">
                  <c:v>53.6</c:v>
                </c:pt>
                <c:pt idx="829">
                  <c:v>54.8</c:v>
                </c:pt>
                <c:pt idx="830">
                  <c:v>55.9</c:v>
                </c:pt>
                <c:pt idx="831">
                  <c:v>55.1</c:v>
                </c:pt>
                <c:pt idx="832">
                  <c:v>53.1</c:v>
                </c:pt>
                <c:pt idx="833">
                  <c:v>57</c:v>
                </c:pt>
                <c:pt idx="834">
                  <c:v>55.4</c:v>
                </c:pt>
                <c:pt idx="835">
                  <c:v>57.1</c:v>
                </c:pt>
                <c:pt idx="836">
                  <c:v>64.400000000000006</c:v>
                </c:pt>
                <c:pt idx="837">
                  <c:v>60.1</c:v>
                </c:pt>
                <c:pt idx="838">
                  <c:v>56.6</c:v>
                </c:pt>
                <c:pt idx="839">
                  <c:v>57.2</c:v>
                </c:pt>
                <c:pt idx="840">
                  <c:v>59.1</c:v>
                </c:pt>
                <c:pt idx="841">
                  <c:v>61.1</c:v>
                </c:pt>
                <c:pt idx="842">
                  <c:v>60.6</c:v>
                </c:pt>
                <c:pt idx="843">
                  <c:v>61.1</c:v>
                </c:pt>
                <c:pt idx="844">
                  <c:v>62</c:v>
                </c:pt>
                <c:pt idx="845">
                  <c:v>68.2</c:v>
                </c:pt>
                <c:pt idx="846">
                  <c:v>62.1</c:v>
                </c:pt>
                <c:pt idx="847">
                  <c:v>64.5</c:v>
                </c:pt>
                <c:pt idx="848">
                  <c:v>61.1</c:v>
                </c:pt>
                <c:pt idx="849">
                  <c:v>63.2</c:v>
                </c:pt>
                <c:pt idx="850">
                  <c:v>61.5</c:v>
                </c:pt>
                <c:pt idx="851">
                  <c:v>59</c:v>
                </c:pt>
                <c:pt idx="852">
                  <c:v>56.2</c:v>
                </c:pt>
                <c:pt idx="853">
                  <c:v>54.9</c:v>
                </c:pt>
                <c:pt idx="854">
                  <c:v>54.2</c:v>
                </c:pt>
                <c:pt idx="855">
                  <c:v>54.6</c:v>
                </c:pt>
                <c:pt idx="856">
                  <c:v>52</c:v>
                </c:pt>
                <c:pt idx="857">
                  <c:v>50.7</c:v>
                </c:pt>
                <c:pt idx="858">
                  <c:v>53.3</c:v>
                </c:pt>
                <c:pt idx="859">
                  <c:v>51.4</c:v>
                </c:pt>
                <c:pt idx="860">
                  <c:v>51.1</c:v>
                </c:pt>
                <c:pt idx="861">
                  <c:v>50.1</c:v>
                </c:pt>
                <c:pt idx="862">
                  <c:v>51.7</c:v>
                </c:pt>
                <c:pt idx="863">
                  <c:v>52.2</c:v>
                </c:pt>
                <c:pt idx="864">
                  <c:v>52.9</c:v>
                </c:pt>
                <c:pt idx="865">
                  <c:v>57.3</c:v>
                </c:pt>
                <c:pt idx="866">
                  <c:v>65</c:v>
                </c:pt>
                <c:pt idx="867">
                  <c:v>76</c:v>
                </c:pt>
                <c:pt idx="868">
                  <c:v>68</c:v>
                </c:pt>
                <c:pt idx="869">
                  <c:v>56.9</c:v>
                </c:pt>
                <c:pt idx="870">
                  <c:v>55.8</c:v>
                </c:pt>
                <c:pt idx="871">
                  <c:v>58.2</c:v>
                </c:pt>
                <c:pt idx="872">
                  <c:v>59</c:v>
                </c:pt>
                <c:pt idx="873">
                  <c:v>60.5</c:v>
                </c:pt>
                <c:pt idx="874">
                  <c:v>61.7</c:v>
                </c:pt>
                <c:pt idx="875">
                  <c:v>67.7</c:v>
                </c:pt>
                <c:pt idx="876" formatCode="General">
                  <c:v>68.2</c:v>
                </c:pt>
                <c:pt idx="877" formatCode="General">
                  <c:v>72</c:v>
                </c:pt>
                <c:pt idx="878" formatCode="General">
                  <c:v>76.599999999999994</c:v>
                </c:pt>
                <c:pt idx="879" formatCode="General">
                  <c:v>75</c:v>
                </c:pt>
                <c:pt idx="880" formatCode="General">
                  <c:v>78.8</c:v>
                </c:pt>
                <c:pt idx="881" formatCode="General">
                  <c:v>75.099999999999994</c:v>
                </c:pt>
                <c:pt idx="882" formatCode="General">
                  <c:v>72.5</c:v>
                </c:pt>
                <c:pt idx="883" formatCode="General">
                  <c:v>69.5</c:v>
                </c:pt>
                <c:pt idx="884" formatCode="General">
                  <c:v>73.400000000000006</c:v>
                </c:pt>
                <c:pt idx="885" formatCode="General">
                  <c:v>75.599999999999994</c:v>
                </c:pt>
                <c:pt idx="886" formatCode="General">
                  <c:v>72.2</c:v>
                </c:pt>
                <c:pt idx="887" formatCode="General">
                  <c:v>64.900000000000006</c:v>
                </c:pt>
                <c:pt idx="888" formatCode="General">
                  <c:v>64.599999999999994</c:v>
                </c:pt>
                <c:pt idx="889" formatCode="General">
                  <c:v>66.099999999999994</c:v>
                </c:pt>
                <c:pt idx="890" formatCode="General">
                  <c:v>65.400000000000006</c:v>
                </c:pt>
                <c:pt idx="891" formatCode="General">
                  <c:v>67.2</c:v>
                </c:pt>
                <c:pt idx="892" formatCode="General">
                  <c:v>65.7</c:v>
                </c:pt>
                <c:pt idx="893" formatCode="General">
                  <c:v>57.3</c:v>
                </c:pt>
                <c:pt idx="894" formatCode="General">
                  <c:v>55.2</c:v>
                </c:pt>
                <c:pt idx="895" formatCode="General">
                  <c:v>55.1</c:v>
                </c:pt>
                <c:pt idx="896" formatCode="General">
                  <c:v>52.4</c:v>
                </c:pt>
                <c:pt idx="897" formatCode="General">
                  <c:v>46.8</c:v>
                </c:pt>
                <c:pt idx="898" formatCode="General">
                  <c:v>47.2</c:v>
                </c:pt>
                <c:pt idx="899" formatCode="General">
                  <c:v>45.1</c:v>
                </c:pt>
                <c:pt idx="900" formatCode="General">
                  <c:v>45.6</c:v>
                </c:pt>
                <c:pt idx="901" formatCode="General">
                  <c:v>45.2</c:v>
                </c:pt>
                <c:pt idx="902" formatCode="General">
                  <c:v>44.8</c:v>
                </c:pt>
                <c:pt idx="903" formatCode="General">
                  <c:v>44.6</c:v>
                </c:pt>
                <c:pt idx="904" formatCode="General">
                  <c:v>43.5</c:v>
                </c:pt>
                <c:pt idx="905" formatCode="General">
                  <c:v>45.7</c:v>
                </c:pt>
                <c:pt idx="906" formatCode="General">
                  <c:v>46.1</c:v>
                </c:pt>
                <c:pt idx="907" formatCode="General">
                  <c:v>48.6</c:v>
                </c:pt>
                <c:pt idx="908" formatCode="General">
                  <c:v>46.4</c:v>
                </c:pt>
                <c:pt idx="909" formatCode="General">
                  <c:v>47.7</c:v>
                </c:pt>
                <c:pt idx="910" formatCode="General">
                  <c:v>46.2</c:v>
                </c:pt>
                <c:pt idx="911" formatCode="General">
                  <c:v>47</c:v>
                </c:pt>
                <c:pt idx="912" formatCode="General">
                  <c:v>49.1</c:v>
                </c:pt>
                <c:pt idx="913" formatCode="General">
                  <c:v>50.1</c:v>
                </c:pt>
                <c:pt idx="914" formatCode="General">
                  <c:v>49.9</c:v>
                </c:pt>
                <c:pt idx="915" formatCode="General">
                  <c:v>48.9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B2-41F9-94D2-A8945334F96B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2-41F9-94D2-A8945334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5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Inventories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Inventories!$B$1</c:f>
              <c:strCache>
                <c:ptCount val="1"/>
                <c:pt idx="0">
                  <c:v>Inventories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Inventories!$B$2:$B$918</c:f>
              <c:numCache>
                <c:formatCode>General</c:formatCode>
                <c:ptCount val="917"/>
                <c:pt idx="0">
                  <c:v>45.3</c:v>
                </c:pt>
                <c:pt idx="1">
                  <c:v>43.9</c:v>
                </c:pt>
                <c:pt idx="2">
                  <c:v>44.5</c:v>
                </c:pt>
                <c:pt idx="3">
                  <c:v>46.1</c:v>
                </c:pt>
                <c:pt idx="4">
                  <c:v>47</c:v>
                </c:pt>
                <c:pt idx="5">
                  <c:v>54.7</c:v>
                </c:pt>
                <c:pt idx="6">
                  <c:v>51.1</c:v>
                </c:pt>
                <c:pt idx="7">
                  <c:v>46.6</c:v>
                </c:pt>
                <c:pt idx="8">
                  <c:v>45.2</c:v>
                </c:pt>
                <c:pt idx="9">
                  <c:v>45.4</c:v>
                </c:pt>
                <c:pt idx="10">
                  <c:v>42.6</c:v>
                </c:pt>
                <c:pt idx="11">
                  <c:v>37</c:v>
                </c:pt>
                <c:pt idx="12">
                  <c:v>36.6</c:v>
                </c:pt>
                <c:pt idx="13">
                  <c:v>34.9</c:v>
                </c:pt>
                <c:pt idx="14">
                  <c:v>33.299999999999997</c:v>
                </c:pt>
                <c:pt idx="15">
                  <c:v>27.9</c:v>
                </c:pt>
                <c:pt idx="16">
                  <c:v>25.5</c:v>
                </c:pt>
                <c:pt idx="17">
                  <c:v>24.1</c:v>
                </c:pt>
                <c:pt idx="18">
                  <c:v>21.5</c:v>
                </c:pt>
                <c:pt idx="19">
                  <c:v>26.8</c:v>
                </c:pt>
                <c:pt idx="20">
                  <c:v>35.799999999999997</c:v>
                </c:pt>
                <c:pt idx="21">
                  <c:v>40.6</c:v>
                </c:pt>
                <c:pt idx="22">
                  <c:v>31.3</c:v>
                </c:pt>
                <c:pt idx="23">
                  <c:v>41.7</c:v>
                </c:pt>
                <c:pt idx="24">
                  <c:v>43.6</c:v>
                </c:pt>
                <c:pt idx="25">
                  <c:v>46.4</c:v>
                </c:pt>
                <c:pt idx="26">
                  <c:v>48.8</c:v>
                </c:pt>
                <c:pt idx="27">
                  <c:v>50.6</c:v>
                </c:pt>
                <c:pt idx="28">
                  <c:v>58.2</c:v>
                </c:pt>
                <c:pt idx="29">
                  <c:v>62.1</c:v>
                </c:pt>
                <c:pt idx="30">
                  <c:v>62.7</c:v>
                </c:pt>
                <c:pt idx="31">
                  <c:v>62.3</c:v>
                </c:pt>
                <c:pt idx="32">
                  <c:v>55.2</c:v>
                </c:pt>
                <c:pt idx="33">
                  <c:v>50.6</c:v>
                </c:pt>
                <c:pt idx="34">
                  <c:v>48.3</c:v>
                </c:pt>
                <c:pt idx="35">
                  <c:v>49.7</c:v>
                </c:pt>
                <c:pt idx="36">
                  <c:v>48</c:v>
                </c:pt>
                <c:pt idx="37">
                  <c:v>42.1</c:v>
                </c:pt>
                <c:pt idx="38">
                  <c:v>47.4</c:v>
                </c:pt>
                <c:pt idx="39">
                  <c:v>51.8</c:v>
                </c:pt>
                <c:pt idx="40">
                  <c:v>51.2</c:v>
                </c:pt>
                <c:pt idx="41">
                  <c:v>48.4</c:v>
                </c:pt>
                <c:pt idx="42">
                  <c:v>47.8</c:v>
                </c:pt>
                <c:pt idx="43">
                  <c:v>46.7</c:v>
                </c:pt>
                <c:pt idx="44">
                  <c:v>43.8</c:v>
                </c:pt>
                <c:pt idx="45">
                  <c:v>42</c:v>
                </c:pt>
                <c:pt idx="46">
                  <c:v>44.5</c:v>
                </c:pt>
                <c:pt idx="47">
                  <c:v>42.6</c:v>
                </c:pt>
                <c:pt idx="48">
                  <c:v>42.5</c:v>
                </c:pt>
                <c:pt idx="49">
                  <c:v>39.299999999999997</c:v>
                </c:pt>
                <c:pt idx="50">
                  <c:v>35.6</c:v>
                </c:pt>
                <c:pt idx="51">
                  <c:v>35.4</c:v>
                </c:pt>
                <c:pt idx="52">
                  <c:v>30.3</c:v>
                </c:pt>
                <c:pt idx="53">
                  <c:v>33.799999999999997</c:v>
                </c:pt>
                <c:pt idx="54">
                  <c:v>31.6</c:v>
                </c:pt>
                <c:pt idx="55">
                  <c:v>30.5</c:v>
                </c:pt>
                <c:pt idx="56">
                  <c:v>38.6</c:v>
                </c:pt>
                <c:pt idx="57">
                  <c:v>38.200000000000003</c:v>
                </c:pt>
                <c:pt idx="58">
                  <c:v>39.9</c:v>
                </c:pt>
                <c:pt idx="59">
                  <c:v>40</c:v>
                </c:pt>
                <c:pt idx="60">
                  <c:v>40.9</c:v>
                </c:pt>
                <c:pt idx="61">
                  <c:v>44.3</c:v>
                </c:pt>
                <c:pt idx="62">
                  <c:v>46.4</c:v>
                </c:pt>
                <c:pt idx="63">
                  <c:v>43.8</c:v>
                </c:pt>
                <c:pt idx="64">
                  <c:v>41.2</c:v>
                </c:pt>
                <c:pt idx="65">
                  <c:v>44.6</c:v>
                </c:pt>
                <c:pt idx="66">
                  <c:v>45.6</c:v>
                </c:pt>
                <c:pt idx="67">
                  <c:v>46.2</c:v>
                </c:pt>
                <c:pt idx="68">
                  <c:v>43.3</c:v>
                </c:pt>
                <c:pt idx="69">
                  <c:v>41.3</c:v>
                </c:pt>
                <c:pt idx="70">
                  <c:v>35.5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30.9</c:v>
                </c:pt>
                <c:pt idx="74">
                  <c:v>31.6</c:v>
                </c:pt>
                <c:pt idx="75">
                  <c:v>33.200000000000003</c:v>
                </c:pt>
                <c:pt idx="76">
                  <c:v>39.1</c:v>
                </c:pt>
                <c:pt idx="77">
                  <c:v>34.4</c:v>
                </c:pt>
                <c:pt idx="78">
                  <c:v>35.700000000000003</c:v>
                </c:pt>
                <c:pt idx="79">
                  <c:v>37.700000000000003</c:v>
                </c:pt>
                <c:pt idx="80">
                  <c:v>40.799999999999997</c:v>
                </c:pt>
                <c:pt idx="81">
                  <c:v>40.5</c:v>
                </c:pt>
                <c:pt idx="82">
                  <c:v>44.7</c:v>
                </c:pt>
                <c:pt idx="83">
                  <c:v>47.1</c:v>
                </c:pt>
                <c:pt idx="84">
                  <c:v>48</c:v>
                </c:pt>
                <c:pt idx="85">
                  <c:v>51.3</c:v>
                </c:pt>
                <c:pt idx="86">
                  <c:v>54.4</c:v>
                </c:pt>
                <c:pt idx="87">
                  <c:v>54.2</c:v>
                </c:pt>
                <c:pt idx="88">
                  <c:v>56.6</c:v>
                </c:pt>
                <c:pt idx="89">
                  <c:v>65.2</c:v>
                </c:pt>
                <c:pt idx="90">
                  <c:v>58.4</c:v>
                </c:pt>
                <c:pt idx="91">
                  <c:v>54.2</c:v>
                </c:pt>
                <c:pt idx="92">
                  <c:v>53.5</c:v>
                </c:pt>
                <c:pt idx="93">
                  <c:v>53.5</c:v>
                </c:pt>
                <c:pt idx="94">
                  <c:v>55.5</c:v>
                </c:pt>
                <c:pt idx="95">
                  <c:v>55.4</c:v>
                </c:pt>
                <c:pt idx="96">
                  <c:v>52.2</c:v>
                </c:pt>
                <c:pt idx="97">
                  <c:v>56.1</c:v>
                </c:pt>
                <c:pt idx="98">
                  <c:v>57.2</c:v>
                </c:pt>
                <c:pt idx="99">
                  <c:v>57.5</c:v>
                </c:pt>
                <c:pt idx="100">
                  <c:v>60.3</c:v>
                </c:pt>
                <c:pt idx="101">
                  <c:v>58.4</c:v>
                </c:pt>
                <c:pt idx="102">
                  <c:v>51.5</c:v>
                </c:pt>
                <c:pt idx="103">
                  <c:v>52.1</c:v>
                </c:pt>
                <c:pt idx="104">
                  <c:v>53.1</c:v>
                </c:pt>
                <c:pt idx="105">
                  <c:v>53.6</c:v>
                </c:pt>
                <c:pt idx="106">
                  <c:v>44.6</c:v>
                </c:pt>
                <c:pt idx="107">
                  <c:v>54.3</c:v>
                </c:pt>
                <c:pt idx="108">
                  <c:v>53.9</c:v>
                </c:pt>
                <c:pt idx="109">
                  <c:v>53.1</c:v>
                </c:pt>
                <c:pt idx="110">
                  <c:v>46.6</c:v>
                </c:pt>
                <c:pt idx="111">
                  <c:v>39.9</c:v>
                </c:pt>
                <c:pt idx="112">
                  <c:v>41.8</c:v>
                </c:pt>
                <c:pt idx="113">
                  <c:v>40.700000000000003</c:v>
                </c:pt>
                <c:pt idx="114">
                  <c:v>45.3</c:v>
                </c:pt>
                <c:pt idx="115">
                  <c:v>46</c:v>
                </c:pt>
                <c:pt idx="116">
                  <c:v>42.6</c:v>
                </c:pt>
                <c:pt idx="117">
                  <c:v>42.7</c:v>
                </c:pt>
                <c:pt idx="118">
                  <c:v>39.700000000000003</c:v>
                </c:pt>
                <c:pt idx="119">
                  <c:v>38</c:v>
                </c:pt>
                <c:pt idx="120">
                  <c:v>35.799999999999997</c:v>
                </c:pt>
                <c:pt idx="121">
                  <c:v>33.1</c:v>
                </c:pt>
                <c:pt idx="122">
                  <c:v>31.3</c:v>
                </c:pt>
                <c:pt idx="123">
                  <c:v>30.8</c:v>
                </c:pt>
                <c:pt idx="124">
                  <c:v>27.7</c:v>
                </c:pt>
                <c:pt idx="125">
                  <c:v>32.200000000000003</c:v>
                </c:pt>
                <c:pt idx="126">
                  <c:v>34.6</c:v>
                </c:pt>
                <c:pt idx="127">
                  <c:v>44.8</c:v>
                </c:pt>
                <c:pt idx="128">
                  <c:v>42.5</c:v>
                </c:pt>
                <c:pt idx="129">
                  <c:v>46.4</c:v>
                </c:pt>
                <c:pt idx="130">
                  <c:v>51</c:v>
                </c:pt>
                <c:pt idx="131">
                  <c:v>49</c:v>
                </c:pt>
                <c:pt idx="132">
                  <c:v>45.5</c:v>
                </c:pt>
                <c:pt idx="133">
                  <c:v>55.5</c:v>
                </c:pt>
                <c:pt idx="134">
                  <c:v>58.4</c:v>
                </c:pt>
                <c:pt idx="135">
                  <c:v>63.4</c:v>
                </c:pt>
                <c:pt idx="136">
                  <c:v>63.8</c:v>
                </c:pt>
                <c:pt idx="137">
                  <c:v>65.599999999999994</c:v>
                </c:pt>
                <c:pt idx="138">
                  <c:v>62</c:v>
                </c:pt>
                <c:pt idx="139">
                  <c:v>50.9</c:v>
                </c:pt>
                <c:pt idx="140">
                  <c:v>42.3</c:v>
                </c:pt>
                <c:pt idx="141">
                  <c:v>39.1</c:v>
                </c:pt>
                <c:pt idx="142">
                  <c:v>43.4</c:v>
                </c:pt>
                <c:pt idx="143">
                  <c:v>49.1</c:v>
                </c:pt>
                <c:pt idx="144">
                  <c:v>48.3</c:v>
                </c:pt>
                <c:pt idx="145">
                  <c:v>56.6</c:v>
                </c:pt>
                <c:pt idx="146">
                  <c:v>50.7</c:v>
                </c:pt>
                <c:pt idx="147">
                  <c:v>45.5</c:v>
                </c:pt>
                <c:pt idx="148">
                  <c:v>42.5</c:v>
                </c:pt>
                <c:pt idx="149">
                  <c:v>43.9</c:v>
                </c:pt>
                <c:pt idx="150">
                  <c:v>41.9</c:v>
                </c:pt>
                <c:pt idx="151">
                  <c:v>39.1</c:v>
                </c:pt>
                <c:pt idx="152">
                  <c:v>40.799999999999997</c:v>
                </c:pt>
                <c:pt idx="153">
                  <c:v>39.700000000000003</c:v>
                </c:pt>
                <c:pt idx="154">
                  <c:v>41.7</c:v>
                </c:pt>
                <c:pt idx="155">
                  <c:v>39.299999999999997</c:v>
                </c:pt>
                <c:pt idx="156">
                  <c:v>40.5</c:v>
                </c:pt>
                <c:pt idx="157">
                  <c:v>36.6</c:v>
                </c:pt>
                <c:pt idx="158">
                  <c:v>38.9</c:v>
                </c:pt>
                <c:pt idx="159">
                  <c:v>41.3</c:v>
                </c:pt>
                <c:pt idx="160">
                  <c:v>44</c:v>
                </c:pt>
                <c:pt idx="161">
                  <c:v>42</c:v>
                </c:pt>
                <c:pt idx="162">
                  <c:v>45.3</c:v>
                </c:pt>
                <c:pt idx="163">
                  <c:v>54.5</c:v>
                </c:pt>
                <c:pt idx="164">
                  <c:v>56.3</c:v>
                </c:pt>
                <c:pt idx="165">
                  <c:v>56.7</c:v>
                </c:pt>
                <c:pt idx="166">
                  <c:v>54.6</c:v>
                </c:pt>
                <c:pt idx="167">
                  <c:v>56.1</c:v>
                </c:pt>
                <c:pt idx="168">
                  <c:v>59</c:v>
                </c:pt>
                <c:pt idx="169">
                  <c:v>58.6</c:v>
                </c:pt>
                <c:pt idx="170">
                  <c:v>57.5</c:v>
                </c:pt>
                <c:pt idx="171">
                  <c:v>53.5</c:v>
                </c:pt>
                <c:pt idx="172">
                  <c:v>50.3</c:v>
                </c:pt>
                <c:pt idx="173">
                  <c:v>46.4</c:v>
                </c:pt>
                <c:pt idx="174">
                  <c:v>43.8</c:v>
                </c:pt>
                <c:pt idx="175">
                  <c:v>45.2</c:v>
                </c:pt>
                <c:pt idx="176">
                  <c:v>42.5</c:v>
                </c:pt>
                <c:pt idx="177">
                  <c:v>46.2</c:v>
                </c:pt>
                <c:pt idx="178">
                  <c:v>51.5</c:v>
                </c:pt>
                <c:pt idx="179">
                  <c:v>50.1</c:v>
                </c:pt>
                <c:pt idx="180">
                  <c:v>47.4</c:v>
                </c:pt>
                <c:pt idx="181">
                  <c:v>48.3</c:v>
                </c:pt>
                <c:pt idx="182">
                  <c:v>46.8</c:v>
                </c:pt>
                <c:pt idx="183">
                  <c:v>48.6</c:v>
                </c:pt>
                <c:pt idx="184">
                  <c:v>54.2</c:v>
                </c:pt>
                <c:pt idx="185">
                  <c:v>55</c:v>
                </c:pt>
                <c:pt idx="186">
                  <c:v>54</c:v>
                </c:pt>
                <c:pt idx="187">
                  <c:v>48.1</c:v>
                </c:pt>
                <c:pt idx="188">
                  <c:v>47.9</c:v>
                </c:pt>
                <c:pt idx="189">
                  <c:v>46.4</c:v>
                </c:pt>
                <c:pt idx="190">
                  <c:v>43.7</c:v>
                </c:pt>
                <c:pt idx="191">
                  <c:v>44.2</c:v>
                </c:pt>
                <c:pt idx="192">
                  <c:v>42.9</c:v>
                </c:pt>
                <c:pt idx="193">
                  <c:v>50.4</c:v>
                </c:pt>
                <c:pt idx="194">
                  <c:v>54.6</c:v>
                </c:pt>
                <c:pt idx="195">
                  <c:v>53.1</c:v>
                </c:pt>
                <c:pt idx="196">
                  <c:v>50.3</c:v>
                </c:pt>
                <c:pt idx="197">
                  <c:v>53.5</c:v>
                </c:pt>
                <c:pt idx="198">
                  <c:v>55.5</c:v>
                </c:pt>
                <c:pt idx="199">
                  <c:v>53.5</c:v>
                </c:pt>
                <c:pt idx="200">
                  <c:v>59</c:v>
                </c:pt>
                <c:pt idx="201">
                  <c:v>59.1</c:v>
                </c:pt>
                <c:pt idx="202">
                  <c:v>61</c:v>
                </c:pt>
                <c:pt idx="203">
                  <c:v>59.5</c:v>
                </c:pt>
                <c:pt idx="204">
                  <c:v>61.4</c:v>
                </c:pt>
                <c:pt idx="205">
                  <c:v>63.2</c:v>
                </c:pt>
                <c:pt idx="206">
                  <c:v>57.8</c:v>
                </c:pt>
                <c:pt idx="207">
                  <c:v>61.9</c:v>
                </c:pt>
                <c:pt idx="208">
                  <c:v>60.6</c:v>
                </c:pt>
                <c:pt idx="209">
                  <c:v>55.8</c:v>
                </c:pt>
                <c:pt idx="210">
                  <c:v>53.8</c:v>
                </c:pt>
                <c:pt idx="211">
                  <c:v>57.2</c:v>
                </c:pt>
                <c:pt idx="212">
                  <c:v>55.7</c:v>
                </c:pt>
                <c:pt idx="213">
                  <c:v>46.5</c:v>
                </c:pt>
                <c:pt idx="214">
                  <c:v>48.7</c:v>
                </c:pt>
                <c:pt idx="215">
                  <c:v>47.4</c:v>
                </c:pt>
                <c:pt idx="216">
                  <c:v>49.7</c:v>
                </c:pt>
                <c:pt idx="217">
                  <c:v>48.7</c:v>
                </c:pt>
                <c:pt idx="218">
                  <c:v>52.3</c:v>
                </c:pt>
                <c:pt idx="219">
                  <c:v>53</c:v>
                </c:pt>
                <c:pt idx="220">
                  <c:v>53.8</c:v>
                </c:pt>
                <c:pt idx="221">
                  <c:v>53.3</c:v>
                </c:pt>
                <c:pt idx="222">
                  <c:v>57.9</c:v>
                </c:pt>
                <c:pt idx="223">
                  <c:v>57</c:v>
                </c:pt>
                <c:pt idx="224">
                  <c:v>54.8</c:v>
                </c:pt>
                <c:pt idx="225">
                  <c:v>58.2</c:v>
                </c:pt>
                <c:pt idx="226">
                  <c:v>55.6</c:v>
                </c:pt>
                <c:pt idx="227">
                  <c:v>53.7</c:v>
                </c:pt>
                <c:pt idx="228">
                  <c:v>48.2</c:v>
                </c:pt>
                <c:pt idx="229">
                  <c:v>45.3</c:v>
                </c:pt>
                <c:pt idx="230">
                  <c:v>45.6</c:v>
                </c:pt>
                <c:pt idx="231">
                  <c:v>39.4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38.1</c:v>
                </c:pt>
                <c:pt idx="235">
                  <c:v>41.7</c:v>
                </c:pt>
                <c:pt idx="236">
                  <c:v>46.8</c:v>
                </c:pt>
                <c:pt idx="237">
                  <c:v>48</c:v>
                </c:pt>
                <c:pt idx="238">
                  <c:v>44.4</c:v>
                </c:pt>
                <c:pt idx="239">
                  <c:v>53.8</c:v>
                </c:pt>
                <c:pt idx="240">
                  <c:v>54.8</c:v>
                </c:pt>
                <c:pt idx="241">
                  <c:v>53.7</c:v>
                </c:pt>
                <c:pt idx="242">
                  <c:v>50.7</c:v>
                </c:pt>
                <c:pt idx="243">
                  <c:v>54.9</c:v>
                </c:pt>
                <c:pt idx="244">
                  <c:v>54</c:v>
                </c:pt>
                <c:pt idx="245">
                  <c:v>55</c:v>
                </c:pt>
                <c:pt idx="246">
                  <c:v>55.8</c:v>
                </c:pt>
                <c:pt idx="247">
                  <c:v>54.2</c:v>
                </c:pt>
                <c:pt idx="248">
                  <c:v>42.4</c:v>
                </c:pt>
                <c:pt idx="249">
                  <c:v>44.3</c:v>
                </c:pt>
                <c:pt idx="250">
                  <c:v>43.5</c:v>
                </c:pt>
                <c:pt idx="251">
                  <c:v>46.3</c:v>
                </c:pt>
                <c:pt idx="252">
                  <c:v>44.2</c:v>
                </c:pt>
                <c:pt idx="253">
                  <c:v>46.3</c:v>
                </c:pt>
                <c:pt idx="254">
                  <c:v>47.6</c:v>
                </c:pt>
                <c:pt idx="255">
                  <c:v>49.2</c:v>
                </c:pt>
                <c:pt idx="256">
                  <c:v>50.7</c:v>
                </c:pt>
                <c:pt idx="257">
                  <c:v>47.8</c:v>
                </c:pt>
                <c:pt idx="258">
                  <c:v>49.3</c:v>
                </c:pt>
                <c:pt idx="259">
                  <c:v>50.9</c:v>
                </c:pt>
                <c:pt idx="260">
                  <c:v>49.4</c:v>
                </c:pt>
                <c:pt idx="261">
                  <c:v>54.2</c:v>
                </c:pt>
                <c:pt idx="262">
                  <c:v>55.6</c:v>
                </c:pt>
                <c:pt idx="263">
                  <c:v>51.5</c:v>
                </c:pt>
                <c:pt idx="264">
                  <c:v>50.2</c:v>
                </c:pt>
                <c:pt idx="265">
                  <c:v>48.6</c:v>
                </c:pt>
                <c:pt idx="266">
                  <c:v>51.4</c:v>
                </c:pt>
                <c:pt idx="267">
                  <c:v>44.3</c:v>
                </c:pt>
                <c:pt idx="268">
                  <c:v>40.4</c:v>
                </c:pt>
                <c:pt idx="269">
                  <c:v>45.3</c:v>
                </c:pt>
                <c:pt idx="270">
                  <c:v>45.4</c:v>
                </c:pt>
                <c:pt idx="271">
                  <c:v>43.8</c:v>
                </c:pt>
                <c:pt idx="272">
                  <c:v>47.2</c:v>
                </c:pt>
                <c:pt idx="273">
                  <c:v>45.7</c:v>
                </c:pt>
                <c:pt idx="274">
                  <c:v>46.3</c:v>
                </c:pt>
                <c:pt idx="275">
                  <c:v>44.4</c:v>
                </c:pt>
                <c:pt idx="276">
                  <c:v>47.4</c:v>
                </c:pt>
                <c:pt idx="277">
                  <c:v>48</c:v>
                </c:pt>
                <c:pt idx="278">
                  <c:v>51.2</c:v>
                </c:pt>
                <c:pt idx="279">
                  <c:v>55.5</c:v>
                </c:pt>
                <c:pt idx="280">
                  <c:v>55.1</c:v>
                </c:pt>
                <c:pt idx="281">
                  <c:v>59</c:v>
                </c:pt>
                <c:pt idx="282">
                  <c:v>58.9</c:v>
                </c:pt>
                <c:pt idx="283">
                  <c:v>50.9</c:v>
                </c:pt>
                <c:pt idx="284">
                  <c:v>40.200000000000003</c:v>
                </c:pt>
                <c:pt idx="285">
                  <c:v>38.1</c:v>
                </c:pt>
                <c:pt idx="286">
                  <c:v>41.6</c:v>
                </c:pt>
                <c:pt idx="287">
                  <c:v>47.7</c:v>
                </c:pt>
                <c:pt idx="288">
                  <c:v>48.4</c:v>
                </c:pt>
                <c:pt idx="289">
                  <c:v>51.7</c:v>
                </c:pt>
                <c:pt idx="290">
                  <c:v>51.5</c:v>
                </c:pt>
                <c:pt idx="291">
                  <c:v>52.3</c:v>
                </c:pt>
                <c:pt idx="292">
                  <c:v>53.1</c:v>
                </c:pt>
                <c:pt idx="293">
                  <c:v>49.6</c:v>
                </c:pt>
                <c:pt idx="294">
                  <c:v>46.7</c:v>
                </c:pt>
                <c:pt idx="295">
                  <c:v>55.5</c:v>
                </c:pt>
                <c:pt idx="296">
                  <c:v>56.8</c:v>
                </c:pt>
                <c:pt idx="297">
                  <c:v>63</c:v>
                </c:pt>
                <c:pt idx="298">
                  <c:v>63.4</c:v>
                </c:pt>
                <c:pt idx="299">
                  <c:v>62.5</c:v>
                </c:pt>
                <c:pt idx="300">
                  <c:v>61</c:v>
                </c:pt>
                <c:pt idx="301">
                  <c:v>63.6</c:v>
                </c:pt>
                <c:pt idx="302">
                  <c:v>61.9</c:v>
                </c:pt>
                <c:pt idx="303">
                  <c:v>59.2</c:v>
                </c:pt>
                <c:pt idx="304">
                  <c:v>59.2</c:v>
                </c:pt>
                <c:pt idx="305">
                  <c:v>62.5</c:v>
                </c:pt>
                <c:pt idx="306">
                  <c:v>64</c:v>
                </c:pt>
                <c:pt idx="307">
                  <c:v>62.1</c:v>
                </c:pt>
                <c:pt idx="308">
                  <c:v>62.3</c:v>
                </c:pt>
                <c:pt idx="309">
                  <c:v>66.5</c:v>
                </c:pt>
                <c:pt idx="310">
                  <c:v>63.8</c:v>
                </c:pt>
                <c:pt idx="311">
                  <c:v>63.8</c:v>
                </c:pt>
                <c:pt idx="312">
                  <c:v>62</c:v>
                </c:pt>
                <c:pt idx="313">
                  <c:v>58.8</c:v>
                </c:pt>
                <c:pt idx="314">
                  <c:v>59.1</c:v>
                </c:pt>
                <c:pt idx="315">
                  <c:v>62.5</c:v>
                </c:pt>
                <c:pt idx="316">
                  <c:v>59.3</c:v>
                </c:pt>
                <c:pt idx="317">
                  <c:v>55.9</c:v>
                </c:pt>
                <c:pt idx="318">
                  <c:v>54.8</c:v>
                </c:pt>
                <c:pt idx="319">
                  <c:v>57</c:v>
                </c:pt>
                <c:pt idx="320">
                  <c:v>54.8</c:v>
                </c:pt>
                <c:pt idx="321">
                  <c:v>47.9</c:v>
                </c:pt>
                <c:pt idx="322">
                  <c:v>47.2</c:v>
                </c:pt>
                <c:pt idx="323">
                  <c:v>40.6</c:v>
                </c:pt>
                <c:pt idx="324">
                  <c:v>36.6</c:v>
                </c:pt>
                <c:pt idx="325">
                  <c:v>30.6</c:v>
                </c:pt>
                <c:pt idx="326">
                  <c:v>30.9</c:v>
                </c:pt>
                <c:pt idx="327">
                  <c:v>26.9</c:v>
                </c:pt>
                <c:pt idx="328">
                  <c:v>31</c:v>
                </c:pt>
                <c:pt idx="329">
                  <c:v>28.7</c:v>
                </c:pt>
                <c:pt idx="330">
                  <c:v>24.6</c:v>
                </c:pt>
                <c:pt idx="331">
                  <c:v>28.1</c:v>
                </c:pt>
                <c:pt idx="332">
                  <c:v>34.200000000000003</c:v>
                </c:pt>
                <c:pt idx="333">
                  <c:v>41.9</c:v>
                </c:pt>
                <c:pt idx="334">
                  <c:v>38.799999999999997</c:v>
                </c:pt>
                <c:pt idx="335">
                  <c:v>40.200000000000003</c:v>
                </c:pt>
                <c:pt idx="336">
                  <c:v>45.3</c:v>
                </c:pt>
                <c:pt idx="337">
                  <c:v>48.2</c:v>
                </c:pt>
                <c:pt idx="338">
                  <c:v>46.7</c:v>
                </c:pt>
                <c:pt idx="339">
                  <c:v>51.4</c:v>
                </c:pt>
                <c:pt idx="340">
                  <c:v>51.6</c:v>
                </c:pt>
                <c:pt idx="341">
                  <c:v>52.6</c:v>
                </c:pt>
                <c:pt idx="342">
                  <c:v>50.5</c:v>
                </c:pt>
                <c:pt idx="343">
                  <c:v>52.4</c:v>
                </c:pt>
                <c:pt idx="344">
                  <c:v>49.5</c:v>
                </c:pt>
                <c:pt idx="345">
                  <c:v>50</c:v>
                </c:pt>
                <c:pt idx="346">
                  <c:v>42.4</c:v>
                </c:pt>
                <c:pt idx="347">
                  <c:v>52.8</c:v>
                </c:pt>
                <c:pt idx="348">
                  <c:v>51.4</c:v>
                </c:pt>
                <c:pt idx="349">
                  <c:v>51.9</c:v>
                </c:pt>
                <c:pt idx="350">
                  <c:v>54.7</c:v>
                </c:pt>
                <c:pt idx="351">
                  <c:v>54.4</c:v>
                </c:pt>
                <c:pt idx="352">
                  <c:v>53.2</c:v>
                </c:pt>
                <c:pt idx="353">
                  <c:v>52.6</c:v>
                </c:pt>
                <c:pt idx="354">
                  <c:v>52</c:v>
                </c:pt>
                <c:pt idx="355">
                  <c:v>50</c:v>
                </c:pt>
                <c:pt idx="356">
                  <c:v>44.8</c:v>
                </c:pt>
                <c:pt idx="357">
                  <c:v>47.9</c:v>
                </c:pt>
                <c:pt idx="358">
                  <c:v>48</c:v>
                </c:pt>
                <c:pt idx="359">
                  <c:v>48.9</c:v>
                </c:pt>
                <c:pt idx="360">
                  <c:v>54</c:v>
                </c:pt>
                <c:pt idx="361">
                  <c:v>54</c:v>
                </c:pt>
                <c:pt idx="362">
                  <c:v>44</c:v>
                </c:pt>
                <c:pt idx="363">
                  <c:v>52.4</c:v>
                </c:pt>
                <c:pt idx="364">
                  <c:v>54.5</c:v>
                </c:pt>
                <c:pt idx="365">
                  <c:v>54.2</c:v>
                </c:pt>
                <c:pt idx="366">
                  <c:v>57.7</c:v>
                </c:pt>
                <c:pt idx="367">
                  <c:v>55.4</c:v>
                </c:pt>
                <c:pt idx="368">
                  <c:v>54.5</c:v>
                </c:pt>
                <c:pt idx="369">
                  <c:v>56.1</c:v>
                </c:pt>
                <c:pt idx="370">
                  <c:v>56.7</c:v>
                </c:pt>
                <c:pt idx="371">
                  <c:v>53.9</c:v>
                </c:pt>
                <c:pt idx="372">
                  <c:v>52.3</c:v>
                </c:pt>
                <c:pt idx="373">
                  <c:v>51.4</c:v>
                </c:pt>
                <c:pt idx="374">
                  <c:v>54.1</c:v>
                </c:pt>
                <c:pt idx="375">
                  <c:v>50.9</c:v>
                </c:pt>
                <c:pt idx="376">
                  <c:v>53.3</c:v>
                </c:pt>
                <c:pt idx="377">
                  <c:v>53.8</c:v>
                </c:pt>
                <c:pt idx="378">
                  <c:v>53.6</c:v>
                </c:pt>
                <c:pt idx="379">
                  <c:v>51.6</c:v>
                </c:pt>
                <c:pt idx="380">
                  <c:v>52.3</c:v>
                </c:pt>
                <c:pt idx="381">
                  <c:v>46</c:v>
                </c:pt>
                <c:pt idx="382">
                  <c:v>44.3</c:v>
                </c:pt>
                <c:pt idx="383">
                  <c:v>43.5</c:v>
                </c:pt>
                <c:pt idx="384">
                  <c:v>44.5</c:v>
                </c:pt>
                <c:pt idx="385">
                  <c:v>46.5</c:v>
                </c:pt>
                <c:pt idx="386">
                  <c:v>43</c:v>
                </c:pt>
                <c:pt idx="387">
                  <c:v>45.3</c:v>
                </c:pt>
                <c:pt idx="388">
                  <c:v>33.299999999999997</c:v>
                </c:pt>
                <c:pt idx="389">
                  <c:v>37.299999999999997</c:v>
                </c:pt>
                <c:pt idx="390">
                  <c:v>29.5</c:v>
                </c:pt>
                <c:pt idx="391">
                  <c:v>37.6</c:v>
                </c:pt>
                <c:pt idx="392">
                  <c:v>45.3</c:v>
                </c:pt>
                <c:pt idx="393">
                  <c:v>43.9</c:v>
                </c:pt>
                <c:pt idx="394">
                  <c:v>42.2</c:v>
                </c:pt>
                <c:pt idx="395">
                  <c:v>51.4</c:v>
                </c:pt>
                <c:pt idx="396">
                  <c:v>44.6</c:v>
                </c:pt>
                <c:pt idx="397">
                  <c:v>42.1</c:v>
                </c:pt>
                <c:pt idx="398">
                  <c:v>44.7</c:v>
                </c:pt>
                <c:pt idx="399">
                  <c:v>44.4</c:v>
                </c:pt>
                <c:pt idx="400">
                  <c:v>48.7</c:v>
                </c:pt>
                <c:pt idx="401">
                  <c:v>49.4</c:v>
                </c:pt>
                <c:pt idx="402">
                  <c:v>44.4</c:v>
                </c:pt>
                <c:pt idx="403">
                  <c:v>47.3</c:v>
                </c:pt>
                <c:pt idx="404">
                  <c:v>41.9</c:v>
                </c:pt>
                <c:pt idx="405">
                  <c:v>48.9</c:v>
                </c:pt>
                <c:pt idx="406">
                  <c:v>42.3</c:v>
                </c:pt>
                <c:pt idx="407">
                  <c:v>37.200000000000003</c:v>
                </c:pt>
                <c:pt idx="408">
                  <c:v>35.799999999999997</c:v>
                </c:pt>
                <c:pt idx="409">
                  <c:v>34.700000000000003</c:v>
                </c:pt>
                <c:pt idx="410">
                  <c:v>31.2</c:v>
                </c:pt>
                <c:pt idx="411">
                  <c:v>31.5</c:v>
                </c:pt>
                <c:pt idx="412">
                  <c:v>28.8</c:v>
                </c:pt>
                <c:pt idx="413">
                  <c:v>29.4</c:v>
                </c:pt>
                <c:pt idx="414">
                  <c:v>29.5</c:v>
                </c:pt>
                <c:pt idx="415">
                  <c:v>31.6</c:v>
                </c:pt>
                <c:pt idx="416">
                  <c:v>33.6</c:v>
                </c:pt>
                <c:pt idx="417">
                  <c:v>32.5</c:v>
                </c:pt>
                <c:pt idx="418">
                  <c:v>33.6</c:v>
                </c:pt>
                <c:pt idx="419">
                  <c:v>34.700000000000003</c:v>
                </c:pt>
                <c:pt idx="420">
                  <c:v>36.299999999999997</c:v>
                </c:pt>
                <c:pt idx="421">
                  <c:v>40.1</c:v>
                </c:pt>
                <c:pt idx="422">
                  <c:v>44.2</c:v>
                </c:pt>
                <c:pt idx="423">
                  <c:v>46</c:v>
                </c:pt>
                <c:pt idx="424">
                  <c:v>45.7</c:v>
                </c:pt>
                <c:pt idx="425">
                  <c:v>45.7</c:v>
                </c:pt>
                <c:pt idx="426">
                  <c:v>50.8</c:v>
                </c:pt>
                <c:pt idx="427">
                  <c:v>49.3</c:v>
                </c:pt>
                <c:pt idx="428">
                  <c:v>48.6</c:v>
                </c:pt>
                <c:pt idx="429">
                  <c:v>52.1</c:v>
                </c:pt>
                <c:pt idx="430">
                  <c:v>55</c:v>
                </c:pt>
                <c:pt idx="431">
                  <c:v>59.6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54</c:v>
                </c:pt>
                <c:pt idx="436">
                  <c:v>54.1</c:v>
                </c:pt>
                <c:pt idx="437">
                  <c:v>56.3</c:v>
                </c:pt>
                <c:pt idx="438">
                  <c:v>57.8</c:v>
                </c:pt>
                <c:pt idx="439">
                  <c:v>49.1</c:v>
                </c:pt>
                <c:pt idx="440">
                  <c:v>46.8</c:v>
                </c:pt>
                <c:pt idx="441">
                  <c:v>45.6</c:v>
                </c:pt>
                <c:pt idx="442">
                  <c:v>45.7</c:v>
                </c:pt>
                <c:pt idx="443">
                  <c:v>47.3</c:v>
                </c:pt>
                <c:pt idx="444">
                  <c:v>45.9</c:v>
                </c:pt>
                <c:pt idx="445">
                  <c:v>44.8</c:v>
                </c:pt>
                <c:pt idx="446">
                  <c:v>44</c:v>
                </c:pt>
                <c:pt idx="447">
                  <c:v>43.8</c:v>
                </c:pt>
                <c:pt idx="448">
                  <c:v>40.4</c:v>
                </c:pt>
                <c:pt idx="449">
                  <c:v>40.200000000000003</c:v>
                </c:pt>
                <c:pt idx="450">
                  <c:v>41.8</c:v>
                </c:pt>
                <c:pt idx="451">
                  <c:v>43</c:v>
                </c:pt>
                <c:pt idx="452">
                  <c:v>45.5</c:v>
                </c:pt>
                <c:pt idx="453">
                  <c:v>45.9</c:v>
                </c:pt>
                <c:pt idx="454">
                  <c:v>45.2</c:v>
                </c:pt>
                <c:pt idx="455">
                  <c:v>45.2</c:v>
                </c:pt>
                <c:pt idx="456">
                  <c:v>44.9</c:v>
                </c:pt>
                <c:pt idx="457">
                  <c:v>44.7</c:v>
                </c:pt>
                <c:pt idx="458">
                  <c:v>43.7</c:v>
                </c:pt>
                <c:pt idx="459">
                  <c:v>42.5</c:v>
                </c:pt>
                <c:pt idx="460">
                  <c:v>46.9</c:v>
                </c:pt>
                <c:pt idx="461">
                  <c:v>44.4</c:v>
                </c:pt>
                <c:pt idx="462">
                  <c:v>43.9</c:v>
                </c:pt>
                <c:pt idx="463">
                  <c:v>45.9</c:v>
                </c:pt>
                <c:pt idx="464">
                  <c:v>48.2</c:v>
                </c:pt>
                <c:pt idx="465">
                  <c:v>48.2</c:v>
                </c:pt>
                <c:pt idx="466">
                  <c:v>42.2</c:v>
                </c:pt>
                <c:pt idx="467">
                  <c:v>38.4</c:v>
                </c:pt>
                <c:pt idx="468">
                  <c:v>46.3</c:v>
                </c:pt>
                <c:pt idx="469">
                  <c:v>46.7</c:v>
                </c:pt>
                <c:pt idx="470">
                  <c:v>46.5</c:v>
                </c:pt>
                <c:pt idx="471">
                  <c:v>45.9</c:v>
                </c:pt>
                <c:pt idx="472">
                  <c:v>47.5</c:v>
                </c:pt>
                <c:pt idx="473">
                  <c:v>52.4</c:v>
                </c:pt>
                <c:pt idx="474">
                  <c:v>44.7</c:v>
                </c:pt>
                <c:pt idx="475">
                  <c:v>49.3</c:v>
                </c:pt>
                <c:pt idx="476">
                  <c:v>49.2</c:v>
                </c:pt>
                <c:pt idx="477">
                  <c:v>50.7</c:v>
                </c:pt>
                <c:pt idx="478">
                  <c:v>51.2</c:v>
                </c:pt>
                <c:pt idx="479">
                  <c:v>50.8</c:v>
                </c:pt>
                <c:pt idx="480">
                  <c:v>50.7</c:v>
                </c:pt>
                <c:pt idx="481">
                  <c:v>48.1</c:v>
                </c:pt>
                <c:pt idx="482">
                  <c:v>41.9</c:v>
                </c:pt>
                <c:pt idx="483">
                  <c:v>51</c:v>
                </c:pt>
                <c:pt idx="484">
                  <c:v>51.2</c:v>
                </c:pt>
                <c:pt idx="485">
                  <c:v>48.2</c:v>
                </c:pt>
                <c:pt idx="486">
                  <c:v>54.5</c:v>
                </c:pt>
                <c:pt idx="487">
                  <c:v>49.4</c:v>
                </c:pt>
                <c:pt idx="488">
                  <c:v>49.5</c:v>
                </c:pt>
                <c:pt idx="489">
                  <c:v>49.2</c:v>
                </c:pt>
                <c:pt idx="490">
                  <c:v>51.6</c:v>
                </c:pt>
                <c:pt idx="491">
                  <c:v>49.9</c:v>
                </c:pt>
                <c:pt idx="492">
                  <c:v>46.7</c:v>
                </c:pt>
                <c:pt idx="493">
                  <c:v>49</c:v>
                </c:pt>
                <c:pt idx="494">
                  <c:v>48.3</c:v>
                </c:pt>
                <c:pt idx="495">
                  <c:v>47.4</c:v>
                </c:pt>
                <c:pt idx="496">
                  <c:v>44.9</c:v>
                </c:pt>
                <c:pt idx="497">
                  <c:v>47.5</c:v>
                </c:pt>
                <c:pt idx="498">
                  <c:v>46.2</c:v>
                </c:pt>
                <c:pt idx="499">
                  <c:v>43.5</c:v>
                </c:pt>
                <c:pt idx="500">
                  <c:v>44.8</c:v>
                </c:pt>
                <c:pt idx="501">
                  <c:v>43.8</c:v>
                </c:pt>
                <c:pt idx="502">
                  <c:v>41.4</c:v>
                </c:pt>
                <c:pt idx="503">
                  <c:v>43.9</c:v>
                </c:pt>
                <c:pt idx="504">
                  <c:v>42.7</c:v>
                </c:pt>
                <c:pt idx="505">
                  <c:v>41.4</c:v>
                </c:pt>
                <c:pt idx="506">
                  <c:v>41.2</c:v>
                </c:pt>
                <c:pt idx="507">
                  <c:v>41.3</c:v>
                </c:pt>
                <c:pt idx="508">
                  <c:v>40</c:v>
                </c:pt>
                <c:pt idx="509">
                  <c:v>42.6</c:v>
                </c:pt>
                <c:pt idx="510">
                  <c:v>39.6</c:v>
                </c:pt>
                <c:pt idx="511">
                  <c:v>43</c:v>
                </c:pt>
                <c:pt idx="512">
                  <c:v>40.799999999999997</c:v>
                </c:pt>
                <c:pt idx="513">
                  <c:v>41.2</c:v>
                </c:pt>
                <c:pt idx="514">
                  <c:v>40.9</c:v>
                </c:pt>
                <c:pt idx="515">
                  <c:v>39.6</c:v>
                </c:pt>
                <c:pt idx="516">
                  <c:v>39.6</c:v>
                </c:pt>
                <c:pt idx="517">
                  <c:v>39.9</c:v>
                </c:pt>
                <c:pt idx="518">
                  <c:v>43.6</c:v>
                </c:pt>
                <c:pt idx="519">
                  <c:v>39.6</c:v>
                </c:pt>
                <c:pt idx="520">
                  <c:v>37.299999999999997</c:v>
                </c:pt>
                <c:pt idx="521">
                  <c:v>37.1</c:v>
                </c:pt>
                <c:pt idx="522">
                  <c:v>39.1</c:v>
                </c:pt>
                <c:pt idx="523">
                  <c:v>39</c:v>
                </c:pt>
                <c:pt idx="524">
                  <c:v>45.9</c:v>
                </c:pt>
                <c:pt idx="525">
                  <c:v>40.5</c:v>
                </c:pt>
                <c:pt idx="526">
                  <c:v>42.8</c:v>
                </c:pt>
                <c:pt idx="527">
                  <c:v>38.799999999999997</c:v>
                </c:pt>
                <c:pt idx="528">
                  <c:v>44.1</c:v>
                </c:pt>
                <c:pt idx="529">
                  <c:v>44</c:v>
                </c:pt>
                <c:pt idx="530">
                  <c:v>44.3</c:v>
                </c:pt>
                <c:pt idx="531">
                  <c:v>43.2</c:v>
                </c:pt>
                <c:pt idx="532">
                  <c:v>47</c:v>
                </c:pt>
                <c:pt idx="533">
                  <c:v>43.1</c:v>
                </c:pt>
                <c:pt idx="534">
                  <c:v>46.9</c:v>
                </c:pt>
                <c:pt idx="535">
                  <c:v>45.8</c:v>
                </c:pt>
                <c:pt idx="536">
                  <c:v>42.3</c:v>
                </c:pt>
                <c:pt idx="537">
                  <c:v>42.4</c:v>
                </c:pt>
                <c:pt idx="538">
                  <c:v>42.1</c:v>
                </c:pt>
                <c:pt idx="539">
                  <c:v>45</c:v>
                </c:pt>
                <c:pt idx="540">
                  <c:v>43.3</c:v>
                </c:pt>
                <c:pt idx="541">
                  <c:v>42.6</c:v>
                </c:pt>
                <c:pt idx="542">
                  <c:v>45.6</c:v>
                </c:pt>
                <c:pt idx="543">
                  <c:v>44.7</c:v>
                </c:pt>
                <c:pt idx="544">
                  <c:v>44.8</c:v>
                </c:pt>
                <c:pt idx="545">
                  <c:v>46.5</c:v>
                </c:pt>
                <c:pt idx="546">
                  <c:v>45.5</c:v>
                </c:pt>
                <c:pt idx="547">
                  <c:v>44.4</c:v>
                </c:pt>
                <c:pt idx="548">
                  <c:v>46.2</c:v>
                </c:pt>
                <c:pt idx="549">
                  <c:v>48.6</c:v>
                </c:pt>
                <c:pt idx="550">
                  <c:v>45.5</c:v>
                </c:pt>
                <c:pt idx="551">
                  <c:v>43.2</c:v>
                </c:pt>
                <c:pt idx="552">
                  <c:v>43.9</c:v>
                </c:pt>
                <c:pt idx="553">
                  <c:v>44.6</c:v>
                </c:pt>
                <c:pt idx="554">
                  <c:v>43</c:v>
                </c:pt>
                <c:pt idx="555">
                  <c:v>45.9</c:v>
                </c:pt>
                <c:pt idx="556">
                  <c:v>47.6</c:v>
                </c:pt>
                <c:pt idx="557">
                  <c:v>48.3</c:v>
                </c:pt>
                <c:pt idx="558">
                  <c:v>45.1</c:v>
                </c:pt>
                <c:pt idx="559">
                  <c:v>44.9</c:v>
                </c:pt>
                <c:pt idx="560">
                  <c:v>46.1</c:v>
                </c:pt>
                <c:pt idx="561">
                  <c:v>47.6</c:v>
                </c:pt>
                <c:pt idx="562">
                  <c:v>47.3</c:v>
                </c:pt>
                <c:pt idx="563">
                  <c:v>45</c:v>
                </c:pt>
                <c:pt idx="564">
                  <c:v>45.2</c:v>
                </c:pt>
                <c:pt idx="565">
                  <c:v>47</c:v>
                </c:pt>
                <c:pt idx="566">
                  <c:v>47</c:v>
                </c:pt>
                <c:pt idx="567">
                  <c:v>44.2</c:v>
                </c:pt>
                <c:pt idx="568">
                  <c:v>43.3</c:v>
                </c:pt>
                <c:pt idx="569">
                  <c:v>43</c:v>
                </c:pt>
                <c:pt idx="570">
                  <c:v>46.5</c:v>
                </c:pt>
                <c:pt idx="571">
                  <c:v>45.5</c:v>
                </c:pt>
                <c:pt idx="572">
                  <c:v>40.299999999999997</c:v>
                </c:pt>
                <c:pt idx="573">
                  <c:v>42.2</c:v>
                </c:pt>
                <c:pt idx="574">
                  <c:v>43.3</c:v>
                </c:pt>
                <c:pt idx="575">
                  <c:v>43.1</c:v>
                </c:pt>
                <c:pt idx="576">
                  <c:v>46.6</c:v>
                </c:pt>
                <c:pt idx="577">
                  <c:v>43.3</c:v>
                </c:pt>
                <c:pt idx="578">
                  <c:v>40</c:v>
                </c:pt>
                <c:pt idx="579">
                  <c:v>43.9</c:v>
                </c:pt>
                <c:pt idx="580">
                  <c:v>39.200000000000003</c:v>
                </c:pt>
                <c:pt idx="581">
                  <c:v>43.1</c:v>
                </c:pt>
                <c:pt idx="582">
                  <c:v>40.799999999999997</c:v>
                </c:pt>
                <c:pt idx="583">
                  <c:v>42.2</c:v>
                </c:pt>
                <c:pt idx="584">
                  <c:v>43.7</c:v>
                </c:pt>
                <c:pt idx="585">
                  <c:v>39.6</c:v>
                </c:pt>
                <c:pt idx="586">
                  <c:v>42.3</c:v>
                </c:pt>
                <c:pt idx="587">
                  <c:v>44.4</c:v>
                </c:pt>
                <c:pt idx="588">
                  <c:v>43.2</c:v>
                </c:pt>
                <c:pt idx="589">
                  <c:v>41.3</c:v>
                </c:pt>
                <c:pt idx="590">
                  <c:v>43.5</c:v>
                </c:pt>
                <c:pt idx="591">
                  <c:v>41.4</c:v>
                </c:pt>
                <c:pt idx="592">
                  <c:v>48.1</c:v>
                </c:pt>
                <c:pt idx="593">
                  <c:v>45.2</c:v>
                </c:pt>
                <c:pt idx="594">
                  <c:v>45.9</c:v>
                </c:pt>
                <c:pt idx="595">
                  <c:v>43</c:v>
                </c:pt>
                <c:pt idx="596">
                  <c:v>47.2</c:v>
                </c:pt>
                <c:pt idx="597">
                  <c:v>45</c:v>
                </c:pt>
                <c:pt idx="598">
                  <c:v>43.8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</c:v>
                </c:pt>
                <c:pt idx="603">
                  <c:v>46.1</c:v>
                </c:pt>
                <c:pt idx="604">
                  <c:v>46</c:v>
                </c:pt>
                <c:pt idx="605">
                  <c:v>42</c:v>
                </c:pt>
                <c:pt idx="606">
                  <c:v>44.1</c:v>
                </c:pt>
                <c:pt idx="607">
                  <c:v>44.8</c:v>
                </c:pt>
                <c:pt idx="608">
                  <c:v>43.2</c:v>
                </c:pt>
                <c:pt idx="609">
                  <c:v>47.1</c:v>
                </c:pt>
                <c:pt idx="610">
                  <c:v>44.5</c:v>
                </c:pt>
                <c:pt idx="611">
                  <c:v>42.7</c:v>
                </c:pt>
                <c:pt idx="612">
                  <c:v>42.7</c:v>
                </c:pt>
                <c:pt idx="613">
                  <c:v>43.5</c:v>
                </c:pt>
                <c:pt idx="614">
                  <c:v>43.7</c:v>
                </c:pt>
                <c:pt idx="615">
                  <c:v>46.8</c:v>
                </c:pt>
                <c:pt idx="616">
                  <c:v>43.6</c:v>
                </c:pt>
                <c:pt idx="617">
                  <c:v>44.7</c:v>
                </c:pt>
                <c:pt idx="618">
                  <c:v>44.9</c:v>
                </c:pt>
                <c:pt idx="619">
                  <c:v>46.2</c:v>
                </c:pt>
                <c:pt idx="620">
                  <c:v>43.8</c:v>
                </c:pt>
                <c:pt idx="621">
                  <c:v>48</c:v>
                </c:pt>
                <c:pt idx="622">
                  <c:v>49.7</c:v>
                </c:pt>
                <c:pt idx="623">
                  <c:v>49</c:v>
                </c:pt>
                <c:pt idx="624">
                  <c:v>52.8</c:v>
                </c:pt>
                <c:pt idx="625">
                  <c:v>44.9</c:v>
                </c:pt>
                <c:pt idx="626">
                  <c:v>47.5</c:v>
                </c:pt>
                <c:pt idx="627">
                  <c:v>46.1</c:v>
                </c:pt>
                <c:pt idx="628">
                  <c:v>46.9</c:v>
                </c:pt>
                <c:pt idx="629">
                  <c:v>47</c:v>
                </c:pt>
                <c:pt idx="630">
                  <c:v>48.5</c:v>
                </c:pt>
                <c:pt idx="631">
                  <c:v>47.1</c:v>
                </c:pt>
                <c:pt idx="632">
                  <c:v>45.9</c:v>
                </c:pt>
                <c:pt idx="633">
                  <c:v>45.9</c:v>
                </c:pt>
                <c:pt idx="634">
                  <c:v>42.8</c:v>
                </c:pt>
                <c:pt idx="635">
                  <c:v>40.4</c:v>
                </c:pt>
                <c:pt idx="636">
                  <c:v>41.8</c:v>
                </c:pt>
                <c:pt idx="637">
                  <c:v>44.2</c:v>
                </c:pt>
                <c:pt idx="638">
                  <c:v>43.7</c:v>
                </c:pt>
                <c:pt idx="639">
                  <c:v>39.700000000000003</c:v>
                </c:pt>
                <c:pt idx="640">
                  <c:v>38.200000000000003</c:v>
                </c:pt>
                <c:pt idx="641">
                  <c:v>39.9</c:v>
                </c:pt>
                <c:pt idx="642">
                  <c:v>37.1</c:v>
                </c:pt>
                <c:pt idx="643">
                  <c:v>37.6</c:v>
                </c:pt>
                <c:pt idx="644">
                  <c:v>38.9</c:v>
                </c:pt>
                <c:pt idx="645">
                  <c:v>38.299999999999997</c:v>
                </c:pt>
                <c:pt idx="646">
                  <c:v>38.9</c:v>
                </c:pt>
                <c:pt idx="647">
                  <c:v>37.6</c:v>
                </c:pt>
                <c:pt idx="648">
                  <c:v>39.200000000000003</c:v>
                </c:pt>
                <c:pt idx="649">
                  <c:v>39.700000000000003</c:v>
                </c:pt>
                <c:pt idx="650">
                  <c:v>41.4</c:v>
                </c:pt>
                <c:pt idx="651">
                  <c:v>43</c:v>
                </c:pt>
                <c:pt idx="652">
                  <c:v>43.8</c:v>
                </c:pt>
                <c:pt idx="653">
                  <c:v>43.2</c:v>
                </c:pt>
                <c:pt idx="654">
                  <c:v>42.7</c:v>
                </c:pt>
                <c:pt idx="655">
                  <c:v>45.4</c:v>
                </c:pt>
                <c:pt idx="656">
                  <c:v>43.8</c:v>
                </c:pt>
                <c:pt idx="657">
                  <c:v>42</c:v>
                </c:pt>
                <c:pt idx="658">
                  <c:v>43.1</c:v>
                </c:pt>
                <c:pt idx="659">
                  <c:v>45.2</c:v>
                </c:pt>
                <c:pt idx="660">
                  <c:v>44.2</c:v>
                </c:pt>
                <c:pt idx="661">
                  <c:v>43</c:v>
                </c:pt>
                <c:pt idx="662">
                  <c:v>42.3</c:v>
                </c:pt>
                <c:pt idx="663">
                  <c:v>43.1</c:v>
                </c:pt>
                <c:pt idx="664">
                  <c:v>45.7</c:v>
                </c:pt>
                <c:pt idx="665">
                  <c:v>42</c:v>
                </c:pt>
                <c:pt idx="666">
                  <c:v>46.3</c:v>
                </c:pt>
                <c:pt idx="667">
                  <c:v>43.1</c:v>
                </c:pt>
                <c:pt idx="668">
                  <c:v>43.4</c:v>
                </c:pt>
                <c:pt idx="669">
                  <c:v>45.6</c:v>
                </c:pt>
                <c:pt idx="670">
                  <c:v>49.7</c:v>
                </c:pt>
                <c:pt idx="671">
                  <c:v>45.9</c:v>
                </c:pt>
                <c:pt idx="672">
                  <c:v>47.9</c:v>
                </c:pt>
                <c:pt idx="673">
                  <c:v>49</c:v>
                </c:pt>
                <c:pt idx="674">
                  <c:v>48</c:v>
                </c:pt>
                <c:pt idx="675">
                  <c:v>45.2</c:v>
                </c:pt>
                <c:pt idx="676">
                  <c:v>48.8</c:v>
                </c:pt>
                <c:pt idx="677">
                  <c:v>51.3</c:v>
                </c:pt>
                <c:pt idx="678">
                  <c:v>50.8</c:v>
                </c:pt>
                <c:pt idx="679">
                  <c:v>52.1</c:v>
                </c:pt>
                <c:pt idx="680">
                  <c:v>51.6</c:v>
                </c:pt>
                <c:pt idx="681">
                  <c:v>49.3</c:v>
                </c:pt>
                <c:pt idx="682">
                  <c:v>49.7</c:v>
                </c:pt>
                <c:pt idx="683">
                  <c:v>52.8</c:v>
                </c:pt>
                <c:pt idx="684">
                  <c:v>53.5</c:v>
                </c:pt>
                <c:pt idx="685">
                  <c:v>51</c:v>
                </c:pt>
                <c:pt idx="686">
                  <c:v>55</c:v>
                </c:pt>
                <c:pt idx="687">
                  <c:v>48.5</c:v>
                </c:pt>
                <c:pt idx="688">
                  <c:v>48.5</c:v>
                </c:pt>
                <c:pt idx="689">
                  <c:v>48</c:v>
                </c:pt>
                <c:pt idx="690">
                  <c:v>45.5</c:v>
                </c:pt>
                <c:pt idx="691">
                  <c:v>47</c:v>
                </c:pt>
                <c:pt idx="692">
                  <c:v>49.5</c:v>
                </c:pt>
                <c:pt idx="693">
                  <c:v>46.5</c:v>
                </c:pt>
                <c:pt idx="694">
                  <c:v>47</c:v>
                </c:pt>
                <c:pt idx="695">
                  <c:v>46.5</c:v>
                </c:pt>
                <c:pt idx="696">
                  <c:v>47.5</c:v>
                </c:pt>
                <c:pt idx="697">
                  <c:v>52</c:v>
                </c:pt>
                <c:pt idx="698">
                  <c:v>50</c:v>
                </c:pt>
                <c:pt idx="699">
                  <c:v>51.5</c:v>
                </c:pt>
                <c:pt idx="700">
                  <c:v>48.5</c:v>
                </c:pt>
                <c:pt idx="701">
                  <c:v>47.5</c:v>
                </c:pt>
                <c:pt idx="702">
                  <c:v>48</c:v>
                </c:pt>
                <c:pt idx="703">
                  <c:v>51</c:v>
                </c:pt>
                <c:pt idx="704">
                  <c:v>47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40.5</c:v>
                </c:pt>
                <c:pt idx="709">
                  <c:v>47</c:v>
                </c:pt>
                <c:pt idx="710">
                  <c:v>49</c:v>
                </c:pt>
                <c:pt idx="711">
                  <c:v>47</c:v>
                </c:pt>
                <c:pt idx="712">
                  <c:v>46</c:v>
                </c:pt>
                <c:pt idx="713">
                  <c:v>45</c:v>
                </c:pt>
                <c:pt idx="714">
                  <c:v>46.5</c:v>
                </c:pt>
                <c:pt idx="715">
                  <c:v>46.5</c:v>
                </c:pt>
                <c:pt idx="716">
                  <c:v>41.5</c:v>
                </c:pt>
                <c:pt idx="717">
                  <c:v>45.5</c:v>
                </c:pt>
                <c:pt idx="718">
                  <c:v>45.5</c:v>
                </c:pt>
                <c:pt idx="719">
                  <c:v>44.5</c:v>
                </c:pt>
                <c:pt idx="720">
                  <c:v>49</c:v>
                </c:pt>
                <c:pt idx="721">
                  <c:v>47</c:v>
                </c:pt>
                <c:pt idx="722">
                  <c:v>46.5</c:v>
                </c:pt>
                <c:pt idx="723">
                  <c:v>49</c:v>
                </c:pt>
                <c:pt idx="724">
                  <c:v>48</c:v>
                </c:pt>
                <c:pt idx="725">
                  <c:v>50</c:v>
                </c:pt>
                <c:pt idx="726">
                  <c:v>44</c:v>
                </c:pt>
                <c:pt idx="727">
                  <c:v>50.5</c:v>
                </c:pt>
                <c:pt idx="728">
                  <c:v>43</c:v>
                </c:pt>
                <c:pt idx="729">
                  <c:v>43.5</c:v>
                </c:pt>
                <c:pt idx="730">
                  <c:v>38.5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33</c:v>
                </c:pt>
                <c:pt idx="735">
                  <c:v>34.5</c:v>
                </c:pt>
                <c:pt idx="736">
                  <c:v>33</c:v>
                </c:pt>
                <c:pt idx="737">
                  <c:v>31</c:v>
                </c:pt>
                <c:pt idx="738">
                  <c:v>32.5</c:v>
                </c:pt>
                <c:pt idx="739">
                  <c:v>36</c:v>
                </c:pt>
                <c:pt idx="740">
                  <c:v>41.5</c:v>
                </c:pt>
                <c:pt idx="741">
                  <c:v>46.5</c:v>
                </c:pt>
                <c:pt idx="742">
                  <c:v>39.5</c:v>
                </c:pt>
                <c:pt idx="743">
                  <c:v>41.5</c:v>
                </c:pt>
                <c:pt idx="744">
                  <c:v>46</c:v>
                </c:pt>
                <c:pt idx="745">
                  <c:v>49</c:v>
                </c:pt>
                <c:pt idx="746">
                  <c:v>56.5</c:v>
                </c:pt>
                <c:pt idx="747">
                  <c:v>50.5</c:v>
                </c:pt>
                <c:pt idx="748">
                  <c:v>46</c:v>
                </c:pt>
                <c:pt idx="749">
                  <c:v>46</c:v>
                </c:pt>
                <c:pt idx="750">
                  <c:v>49</c:v>
                </c:pt>
                <c:pt idx="751">
                  <c:v>53</c:v>
                </c:pt>
                <c:pt idx="752">
                  <c:v>56</c:v>
                </c:pt>
                <c:pt idx="753">
                  <c:v>53</c:v>
                </c:pt>
                <c:pt idx="754">
                  <c:v>54</c:v>
                </c:pt>
                <c:pt idx="755">
                  <c:v>50</c:v>
                </c:pt>
                <c:pt idx="756">
                  <c:v>52</c:v>
                </c:pt>
                <c:pt idx="757">
                  <c:v>50.5</c:v>
                </c:pt>
                <c:pt idx="758">
                  <c:v>49</c:v>
                </c:pt>
                <c:pt idx="759">
                  <c:v>54.5</c:v>
                </c:pt>
                <c:pt idx="760">
                  <c:v>48.5</c:v>
                </c:pt>
                <c:pt idx="761">
                  <c:v>53.5</c:v>
                </c:pt>
                <c:pt idx="762">
                  <c:v>48</c:v>
                </c:pt>
                <c:pt idx="763">
                  <c:v>54.5</c:v>
                </c:pt>
                <c:pt idx="764">
                  <c:v>52</c:v>
                </c:pt>
                <c:pt idx="765">
                  <c:v>46.5</c:v>
                </c:pt>
                <c:pt idx="766">
                  <c:v>46.5</c:v>
                </c:pt>
                <c:pt idx="767">
                  <c:v>45.5</c:v>
                </c:pt>
                <c:pt idx="768">
                  <c:v>49.5</c:v>
                </c:pt>
                <c:pt idx="769">
                  <c:v>49.5</c:v>
                </c:pt>
                <c:pt idx="770">
                  <c:v>50</c:v>
                </c:pt>
                <c:pt idx="771">
                  <c:v>48.5</c:v>
                </c:pt>
                <c:pt idx="772">
                  <c:v>46</c:v>
                </c:pt>
                <c:pt idx="773">
                  <c:v>44</c:v>
                </c:pt>
                <c:pt idx="774">
                  <c:v>49</c:v>
                </c:pt>
                <c:pt idx="775">
                  <c:v>53</c:v>
                </c:pt>
                <c:pt idx="776">
                  <c:v>50.5</c:v>
                </c:pt>
                <c:pt idx="777">
                  <c:v>50</c:v>
                </c:pt>
                <c:pt idx="778">
                  <c:v>45</c:v>
                </c:pt>
                <c:pt idx="779">
                  <c:v>43</c:v>
                </c:pt>
                <c:pt idx="780">
                  <c:v>51</c:v>
                </c:pt>
                <c:pt idx="781">
                  <c:v>51.5</c:v>
                </c:pt>
                <c:pt idx="782">
                  <c:v>49.5</c:v>
                </c:pt>
                <c:pt idx="783">
                  <c:v>46.5</c:v>
                </c:pt>
                <c:pt idx="784">
                  <c:v>49</c:v>
                </c:pt>
                <c:pt idx="785">
                  <c:v>50.5</c:v>
                </c:pt>
                <c:pt idx="786">
                  <c:v>47</c:v>
                </c:pt>
                <c:pt idx="787">
                  <c:v>47.5</c:v>
                </c:pt>
                <c:pt idx="788">
                  <c:v>50</c:v>
                </c:pt>
                <c:pt idx="789">
                  <c:v>52.5</c:v>
                </c:pt>
                <c:pt idx="790">
                  <c:v>50.5</c:v>
                </c:pt>
                <c:pt idx="791">
                  <c:v>47</c:v>
                </c:pt>
                <c:pt idx="792">
                  <c:v>44</c:v>
                </c:pt>
                <c:pt idx="793">
                  <c:v>52.5</c:v>
                </c:pt>
                <c:pt idx="794">
                  <c:v>52.5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48.5</c:v>
                </c:pt>
                <c:pt idx="799">
                  <c:v>52</c:v>
                </c:pt>
                <c:pt idx="800">
                  <c:v>51.5</c:v>
                </c:pt>
                <c:pt idx="801">
                  <c:v>52.5</c:v>
                </c:pt>
                <c:pt idx="802">
                  <c:v>51.5</c:v>
                </c:pt>
                <c:pt idx="803">
                  <c:v>45.5</c:v>
                </c:pt>
                <c:pt idx="804">
                  <c:v>51</c:v>
                </c:pt>
                <c:pt idx="805">
                  <c:v>52.5</c:v>
                </c:pt>
                <c:pt idx="806">
                  <c:v>51.5</c:v>
                </c:pt>
                <c:pt idx="807">
                  <c:v>49.5</c:v>
                </c:pt>
                <c:pt idx="808">
                  <c:v>51.5</c:v>
                </c:pt>
                <c:pt idx="809">
                  <c:v>53</c:v>
                </c:pt>
                <c:pt idx="810">
                  <c:v>49.5</c:v>
                </c:pt>
                <c:pt idx="811">
                  <c:v>48.5</c:v>
                </c:pt>
                <c:pt idx="812">
                  <c:v>48.5</c:v>
                </c:pt>
                <c:pt idx="813">
                  <c:v>46.5</c:v>
                </c:pt>
                <c:pt idx="814">
                  <c:v>43</c:v>
                </c:pt>
                <c:pt idx="815">
                  <c:v>43.5</c:v>
                </c:pt>
                <c:pt idx="816">
                  <c:v>43.5</c:v>
                </c:pt>
                <c:pt idx="817">
                  <c:v>45</c:v>
                </c:pt>
                <c:pt idx="818">
                  <c:v>47</c:v>
                </c:pt>
                <c:pt idx="819">
                  <c:v>45.5</c:v>
                </c:pt>
                <c:pt idx="820">
                  <c:v>45</c:v>
                </c:pt>
                <c:pt idx="821">
                  <c:v>48.5</c:v>
                </c:pt>
                <c:pt idx="822">
                  <c:v>49.5</c:v>
                </c:pt>
                <c:pt idx="823">
                  <c:v>49</c:v>
                </c:pt>
                <c:pt idx="824">
                  <c:v>49.5</c:v>
                </c:pt>
                <c:pt idx="825">
                  <c:v>47.5</c:v>
                </c:pt>
                <c:pt idx="826">
                  <c:v>49</c:v>
                </c:pt>
                <c:pt idx="827">
                  <c:v>47</c:v>
                </c:pt>
                <c:pt idx="828">
                  <c:v>48.5</c:v>
                </c:pt>
                <c:pt idx="829">
                  <c:v>51.5</c:v>
                </c:pt>
                <c:pt idx="830">
                  <c:v>49</c:v>
                </c:pt>
                <c:pt idx="831">
                  <c:v>51</c:v>
                </c:pt>
                <c:pt idx="832">
                  <c:v>51.5</c:v>
                </c:pt>
                <c:pt idx="833">
                  <c:v>49</c:v>
                </c:pt>
                <c:pt idx="834">
                  <c:v>50</c:v>
                </c:pt>
                <c:pt idx="835">
                  <c:v>55.5</c:v>
                </c:pt>
                <c:pt idx="836">
                  <c:v>52.5</c:v>
                </c:pt>
                <c:pt idx="837">
                  <c:v>48.1</c:v>
                </c:pt>
                <c:pt idx="838">
                  <c:v>47.1</c:v>
                </c:pt>
                <c:pt idx="839">
                  <c:v>48.5</c:v>
                </c:pt>
                <c:pt idx="840">
                  <c:v>52.3</c:v>
                </c:pt>
                <c:pt idx="841">
                  <c:v>56.7</c:v>
                </c:pt>
                <c:pt idx="842">
                  <c:v>55.5</c:v>
                </c:pt>
                <c:pt idx="843">
                  <c:v>52.9</c:v>
                </c:pt>
                <c:pt idx="844">
                  <c:v>50.2</c:v>
                </c:pt>
                <c:pt idx="845">
                  <c:v>50.8</c:v>
                </c:pt>
                <c:pt idx="846">
                  <c:v>53.3</c:v>
                </c:pt>
                <c:pt idx="847">
                  <c:v>55.4</c:v>
                </c:pt>
                <c:pt idx="848">
                  <c:v>53.3</c:v>
                </c:pt>
                <c:pt idx="849">
                  <c:v>50.7</c:v>
                </c:pt>
                <c:pt idx="850">
                  <c:v>52.9</c:v>
                </c:pt>
                <c:pt idx="851">
                  <c:v>51.2</c:v>
                </c:pt>
                <c:pt idx="852">
                  <c:v>52.8</c:v>
                </c:pt>
                <c:pt idx="853">
                  <c:v>53.4</c:v>
                </c:pt>
                <c:pt idx="854">
                  <c:v>51.8</c:v>
                </c:pt>
                <c:pt idx="855">
                  <c:v>52.9</c:v>
                </c:pt>
                <c:pt idx="856">
                  <c:v>50.9</c:v>
                </c:pt>
                <c:pt idx="857">
                  <c:v>49.1</c:v>
                </c:pt>
                <c:pt idx="858">
                  <c:v>49.5</c:v>
                </c:pt>
                <c:pt idx="859">
                  <c:v>49.9</c:v>
                </c:pt>
                <c:pt idx="860">
                  <c:v>46.9</c:v>
                </c:pt>
                <c:pt idx="861">
                  <c:v>49.4</c:v>
                </c:pt>
                <c:pt idx="862">
                  <c:v>47.2</c:v>
                </c:pt>
                <c:pt idx="863">
                  <c:v>49.2</c:v>
                </c:pt>
                <c:pt idx="864">
                  <c:v>48.8</c:v>
                </c:pt>
                <c:pt idx="865">
                  <c:v>46.5</c:v>
                </c:pt>
                <c:pt idx="866">
                  <c:v>46.9</c:v>
                </c:pt>
                <c:pt idx="867">
                  <c:v>49.7</c:v>
                </c:pt>
                <c:pt idx="868">
                  <c:v>50.4</c:v>
                </c:pt>
                <c:pt idx="869">
                  <c:v>50.5</c:v>
                </c:pt>
                <c:pt idx="870">
                  <c:v>47</c:v>
                </c:pt>
                <c:pt idx="871">
                  <c:v>44.4</c:v>
                </c:pt>
                <c:pt idx="872">
                  <c:v>47.1</c:v>
                </c:pt>
                <c:pt idx="873">
                  <c:v>51.6</c:v>
                </c:pt>
                <c:pt idx="874">
                  <c:v>50.8</c:v>
                </c:pt>
                <c:pt idx="875">
                  <c:v>51</c:v>
                </c:pt>
                <c:pt idx="876">
                  <c:v>50.8</c:v>
                </c:pt>
                <c:pt idx="877">
                  <c:v>49.7</c:v>
                </c:pt>
                <c:pt idx="878">
                  <c:v>50.8</c:v>
                </c:pt>
                <c:pt idx="879">
                  <c:v>46.5</c:v>
                </c:pt>
                <c:pt idx="880">
                  <c:v>50.8</c:v>
                </c:pt>
                <c:pt idx="881">
                  <c:v>51.1</c:v>
                </c:pt>
                <c:pt idx="882">
                  <c:v>48.9</c:v>
                </c:pt>
                <c:pt idx="883">
                  <c:v>54.2</c:v>
                </c:pt>
                <c:pt idx="884">
                  <c:v>55.6</c:v>
                </c:pt>
                <c:pt idx="885">
                  <c:v>57</c:v>
                </c:pt>
                <c:pt idx="886">
                  <c:v>56.8</c:v>
                </c:pt>
                <c:pt idx="887">
                  <c:v>54.6</c:v>
                </c:pt>
                <c:pt idx="888">
                  <c:v>53.2</c:v>
                </c:pt>
                <c:pt idx="889">
                  <c:v>53.6</c:v>
                </c:pt>
                <c:pt idx="890">
                  <c:v>55.5</c:v>
                </c:pt>
                <c:pt idx="891">
                  <c:v>51.6</c:v>
                </c:pt>
                <c:pt idx="892">
                  <c:v>55.9</c:v>
                </c:pt>
                <c:pt idx="893">
                  <c:v>56</c:v>
                </c:pt>
                <c:pt idx="894">
                  <c:v>57.3</c:v>
                </c:pt>
                <c:pt idx="895">
                  <c:v>53.1</c:v>
                </c:pt>
                <c:pt idx="896">
                  <c:v>55.5</c:v>
                </c:pt>
                <c:pt idx="897">
                  <c:v>52.5</c:v>
                </c:pt>
                <c:pt idx="898">
                  <c:v>50.9</c:v>
                </c:pt>
                <c:pt idx="899">
                  <c:v>52.3</c:v>
                </c:pt>
                <c:pt idx="900">
                  <c:v>50.2</c:v>
                </c:pt>
                <c:pt idx="901">
                  <c:v>50.1</c:v>
                </c:pt>
                <c:pt idx="902">
                  <c:v>47.5</c:v>
                </c:pt>
                <c:pt idx="903">
                  <c:v>46.3</c:v>
                </c:pt>
                <c:pt idx="904">
                  <c:v>45.8</c:v>
                </c:pt>
                <c:pt idx="905">
                  <c:v>44</c:v>
                </c:pt>
                <c:pt idx="906">
                  <c:v>46.1</c:v>
                </c:pt>
                <c:pt idx="907">
                  <c:v>44</c:v>
                </c:pt>
                <c:pt idx="908">
                  <c:v>45.8</c:v>
                </c:pt>
                <c:pt idx="909">
                  <c:v>43.3</c:v>
                </c:pt>
                <c:pt idx="910">
                  <c:v>44.8</c:v>
                </c:pt>
                <c:pt idx="911">
                  <c:v>43.9</c:v>
                </c:pt>
                <c:pt idx="912">
                  <c:v>46.2</c:v>
                </c:pt>
                <c:pt idx="913">
                  <c:v>45.3</c:v>
                </c:pt>
                <c:pt idx="914">
                  <c:v>48.2</c:v>
                </c:pt>
                <c:pt idx="915">
                  <c:v>48.2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1F-43AA-9AF5-0E4C65E545E1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F-43AA-9AF5-0E4C65E5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66"/>
          <c:min val="4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Prices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Prices!$B$1</c:f>
              <c:strCache>
                <c:ptCount val="1"/>
                <c:pt idx="0">
                  <c:v>Prices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Prices!$B$2:$B$918</c:f>
              <c:numCache>
                <c:formatCode>General</c:formatCode>
                <c:ptCount val="917"/>
                <c:pt idx="0">
                  <c:v>72.2</c:v>
                </c:pt>
                <c:pt idx="1">
                  <c:v>62.7</c:v>
                </c:pt>
                <c:pt idx="2">
                  <c:v>69.3</c:v>
                </c:pt>
                <c:pt idx="3">
                  <c:v>75.8</c:v>
                </c:pt>
                <c:pt idx="4">
                  <c:v>70.8</c:v>
                </c:pt>
                <c:pt idx="5">
                  <c:v>78.5</c:v>
                </c:pt>
                <c:pt idx="6">
                  <c:v>77.3</c:v>
                </c:pt>
                <c:pt idx="7">
                  <c:v>77</c:v>
                </c:pt>
                <c:pt idx="8">
                  <c:v>66</c:v>
                </c:pt>
                <c:pt idx="9">
                  <c:v>56.6</c:v>
                </c:pt>
                <c:pt idx="10">
                  <c:v>51</c:v>
                </c:pt>
                <c:pt idx="11">
                  <c:v>47.5</c:v>
                </c:pt>
                <c:pt idx="12">
                  <c:v>39.6</c:v>
                </c:pt>
                <c:pt idx="13">
                  <c:v>31.3</c:v>
                </c:pt>
                <c:pt idx="14">
                  <c:v>31.8</c:v>
                </c:pt>
                <c:pt idx="15">
                  <c:v>13.8</c:v>
                </c:pt>
                <c:pt idx="16">
                  <c:v>20.100000000000001</c:v>
                </c:pt>
                <c:pt idx="17">
                  <c:v>10.6</c:v>
                </c:pt>
                <c:pt idx="18">
                  <c:v>28.8</c:v>
                </c:pt>
                <c:pt idx="19">
                  <c:v>42.7</c:v>
                </c:pt>
                <c:pt idx="20">
                  <c:v>47.5</c:v>
                </c:pt>
                <c:pt idx="21">
                  <c:v>42.1</c:v>
                </c:pt>
                <c:pt idx="22">
                  <c:v>51.1</c:v>
                </c:pt>
                <c:pt idx="23">
                  <c:v>49.9</c:v>
                </c:pt>
                <c:pt idx="24">
                  <c:v>62.4</c:v>
                </c:pt>
                <c:pt idx="25">
                  <c:v>70.900000000000006</c:v>
                </c:pt>
                <c:pt idx="26">
                  <c:v>77</c:v>
                </c:pt>
                <c:pt idx="27">
                  <c:v>80.2</c:v>
                </c:pt>
                <c:pt idx="28">
                  <c:v>98.2</c:v>
                </c:pt>
                <c:pt idx="29">
                  <c:v>100</c:v>
                </c:pt>
                <c:pt idx="30">
                  <c:v>90.7</c:v>
                </c:pt>
                <c:pt idx="31">
                  <c:v>84.8</c:v>
                </c:pt>
                <c:pt idx="32">
                  <c:v>84.4</c:v>
                </c:pt>
                <c:pt idx="33">
                  <c:v>84.8</c:v>
                </c:pt>
                <c:pt idx="34">
                  <c:v>85.1</c:v>
                </c:pt>
                <c:pt idx="35">
                  <c:v>91.1</c:v>
                </c:pt>
                <c:pt idx="36">
                  <c:v>85.1</c:v>
                </c:pt>
                <c:pt idx="37">
                  <c:v>86.5</c:v>
                </c:pt>
                <c:pt idx="38">
                  <c:v>76.599999999999994</c:v>
                </c:pt>
                <c:pt idx="39">
                  <c:v>68.5</c:v>
                </c:pt>
                <c:pt idx="40">
                  <c:v>63.6</c:v>
                </c:pt>
                <c:pt idx="41">
                  <c:v>52.1</c:v>
                </c:pt>
                <c:pt idx="42">
                  <c:v>46.4</c:v>
                </c:pt>
                <c:pt idx="43">
                  <c:v>43.2</c:v>
                </c:pt>
                <c:pt idx="44">
                  <c:v>45.7</c:v>
                </c:pt>
                <c:pt idx="45">
                  <c:v>54.4</c:v>
                </c:pt>
                <c:pt idx="46">
                  <c:v>55.6</c:v>
                </c:pt>
                <c:pt idx="47">
                  <c:v>56.6</c:v>
                </c:pt>
                <c:pt idx="48">
                  <c:v>51.8</c:v>
                </c:pt>
                <c:pt idx="49">
                  <c:v>52.7</c:v>
                </c:pt>
                <c:pt idx="50">
                  <c:v>44.7</c:v>
                </c:pt>
                <c:pt idx="51">
                  <c:v>42.6</c:v>
                </c:pt>
                <c:pt idx="52">
                  <c:v>38.799999999999997</c:v>
                </c:pt>
                <c:pt idx="53">
                  <c:v>40.4</c:v>
                </c:pt>
                <c:pt idx="54">
                  <c:v>60.1</c:v>
                </c:pt>
                <c:pt idx="55">
                  <c:v>54.7</c:v>
                </c:pt>
                <c:pt idx="56">
                  <c:v>57.9</c:v>
                </c:pt>
                <c:pt idx="57">
                  <c:v>54.1</c:v>
                </c:pt>
                <c:pt idx="58">
                  <c:v>49.7</c:v>
                </c:pt>
                <c:pt idx="59">
                  <c:v>48.2</c:v>
                </c:pt>
                <c:pt idx="60">
                  <c:v>45.1</c:v>
                </c:pt>
                <c:pt idx="61">
                  <c:v>54.5</c:v>
                </c:pt>
                <c:pt idx="62">
                  <c:v>73.3</c:v>
                </c:pt>
                <c:pt idx="63">
                  <c:v>69.3</c:v>
                </c:pt>
                <c:pt idx="64">
                  <c:v>72.3</c:v>
                </c:pt>
                <c:pt idx="65">
                  <c:v>69.7</c:v>
                </c:pt>
                <c:pt idx="66">
                  <c:v>62</c:v>
                </c:pt>
                <c:pt idx="67">
                  <c:v>55.8</c:v>
                </c:pt>
                <c:pt idx="68">
                  <c:v>43.8</c:v>
                </c:pt>
                <c:pt idx="69">
                  <c:v>45.1</c:v>
                </c:pt>
                <c:pt idx="70">
                  <c:v>47</c:v>
                </c:pt>
                <c:pt idx="71">
                  <c:v>47.7</c:v>
                </c:pt>
                <c:pt idx="72">
                  <c:v>40.5</c:v>
                </c:pt>
                <c:pt idx="73">
                  <c:v>41.6</c:v>
                </c:pt>
                <c:pt idx="74">
                  <c:v>46.6</c:v>
                </c:pt>
                <c:pt idx="75">
                  <c:v>49.7</c:v>
                </c:pt>
                <c:pt idx="76">
                  <c:v>45.6</c:v>
                </c:pt>
                <c:pt idx="77">
                  <c:v>52.5</c:v>
                </c:pt>
                <c:pt idx="78">
                  <c:v>53.8</c:v>
                </c:pt>
                <c:pt idx="79">
                  <c:v>41.7</c:v>
                </c:pt>
                <c:pt idx="80">
                  <c:v>53</c:v>
                </c:pt>
                <c:pt idx="81">
                  <c:v>57.6</c:v>
                </c:pt>
                <c:pt idx="82">
                  <c:v>57.8</c:v>
                </c:pt>
                <c:pt idx="83">
                  <c:v>59.1</c:v>
                </c:pt>
                <c:pt idx="84">
                  <c:v>66.7</c:v>
                </c:pt>
                <c:pt idx="85">
                  <c:v>82</c:v>
                </c:pt>
                <c:pt idx="86">
                  <c:v>69.8</c:v>
                </c:pt>
                <c:pt idx="87">
                  <c:v>75.2</c:v>
                </c:pt>
                <c:pt idx="88">
                  <c:v>81</c:v>
                </c:pt>
                <c:pt idx="89">
                  <c:v>75.900000000000006</c:v>
                </c:pt>
                <c:pt idx="90">
                  <c:v>80.400000000000006</c:v>
                </c:pt>
                <c:pt idx="91">
                  <c:v>79.5</c:v>
                </c:pt>
                <c:pt idx="92">
                  <c:v>82.2</c:v>
                </c:pt>
                <c:pt idx="93">
                  <c:v>80.5</c:v>
                </c:pt>
                <c:pt idx="94">
                  <c:v>77.3</c:v>
                </c:pt>
                <c:pt idx="95">
                  <c:v>80</c:v>
                </c:pt>
                <c:pt idx="96">
                  <c:v>82.7</c:v>
                </c:pt>
                <c:pt idx="97">
                  <c:v>83.5</c:v>
                </c:pt>
                <c:pt idx="98">
                  <c:v>87.7</c:v>
                </c:pt>
                <c:pt idx="99">
                  <c:v>87.5</c:v>
                </c:pt>
                <c:pt idx="100">
                  <c:v>81.7</c:v>
                </c:pt>
                <c:pt idx="101">
                  <c:v>65.7</c:v>
                </c:pt>
                <c:pt idx="102">
                  <c:v>74.7</c:v>
                </c:pt>
                <c:pt idx="103">
                  <c:v>76.3</c:v>
                </c:pt>
                <c:pt idx="104">
                  <c:v>79.5</c:v>
                </c:pt>
                <c:pt idx="105">
                  <c:v>78.099999999999994</c:v>
                </c:pt>
                <c:pt idx="106">
                  <c:v>80.099999999999994</c:v>
                </c:pt>
                <c:pt idx="107">
                  <c:v>78.900000000000006</c:v>
                </c:pt>
                <c:pt idx="108">
                  <c:v>87.1</c:v>
                </c:pt>
                <c:pt idx="109">
                  <c:v>76.900000000000006</c:v>
                </c:pt>
                <c:pt idx="110">
                  <c:v>65.3</c:v>
                </c:pt>
                <c:pt idx="111">
                  <c:v>59.2</c:v>
                </c:pt>
                <c:pt idx="112">
                  <c:v>57.4</c:v>
                </c:pt>
                <c:pt idx="113">
                  <c:v>62.9</c:v>
                </c:pt>
                <c:pt idx="114">
                  <c:v>78.7</c:v>
                </c:pt>
                <c:pt idx="115">
                  <c:v>65.7</c:v>
                </c:pt>
                <c:pt idx="116">
                  <c:v>63</c:v>
                </c:pt>
                <c:pt idx="117">
                  <c:v>60.5</c:v>
                </c:pt>
                <c:pt idx="118">
                  <c:v>54.8</c:v>
                </c:pt>
                <c:pt idx="119">
                  <c:v>55.5</c:v>
                </c:pt>
                <c:pt idx="120">
                  <c:v>50.8</c:v>
                </c:pt>
                <c:pt idx="121">
                  <c:v>46.5</c:v>
                </c:pt>
                <c:pt idx="122">
                  <c:v>47.6</c:v>
                </c:pt>
                <c:pt idx="123">
                  <c:v>42.5</c:v>
                </c:pt>
                <c:pt idx="124">
                  <c:v>45.8</c:v>
                </c:pt>
                <c:pt idx="125">
                  <c:v>49.6</c:v>
                </c:pt>
                <c:pt idx="126">
                  <c:v>52.3</c:v>
                </c:pt>
                <c:pt idx="127">
                  <c:v>65.2</c:v>
                </c:pt>
                <c:pt idx="128">
                  <c:v>62.6</c:v>
                </c:pt>
                <c:pt idx="129">
                  <c:v>73.3</c:v>
                </c:pt>
                <c:pt idx="130">
                  <c:v>66.3</c:v>
                </c:pt>
                <c:pt idx="131">
                  <c:v>63.2</c:v>
                </c:pt>
                <c:pt idx="132">
                  <c:v>59.1</c:v>
                </c:pt>
                <c:pt idx="133">
                  <c:v>66.599999999999994</c:v>
                </c:pt>
                <c:pt idx="134">
                  <c:v>68.900000000000006</c:v>
                </c:pt>
                <c:pt idx="135">
                  <c:v>63.6</c:v>
                </c:pt>
                <c:pt idx="136">
                  <c:v>65.099999999999994</c:v>
                </c:pt>
                <c:pt idx="137">
                  <c:v>69.5</c:v>
                </c:pt>
                <c:pt idx="138">
                  <c:v>63.9</c:v>
                </c:pt>
                <c:pt idx="139">
                  <c:v>57.6</c:v>
                </c:pt>
                <c:pt idx="140">
                  <c:v>61.6</c:v>
                </c:pt>
                <c:pt idx="141">
                  <c:v>63.1</c:v>
                </c:pt>
                <c:pt idx="142">
                  <c:v>65.099999999999994</c:v>
                </c:pt>
                <c:pt idx="143">
                  <c:v>63.6</c:v>
                </c:pt>
                <c:pt idx="144">
                  <c:v>63.8</c:v>
                </c:pt>
                <c:pt idx="145">
                  <c:v>60.9</c:v>
                </c:pt>
                <c:pt idx="146">
                  <c:v>57.3</c:v>
                </c:pt>
                <c:pt idx="147">
                  <c:v>60.4</c:v>
                </c:pt>
                <c:pt idx="148">
                  <c:v>57</c:v>
                </c:pt>
                <c:pt idx="149">
                  <c:v>52.6</c:v>
                </c:pt>
                <c:pt idx="150">
                  <c:v>49.9</c:v>
                </c:pt>
                <c:pt idx="151">
                  <c:v>50.6</c:v>
                </c:pt>
                <c:pt idx="152">
                  <c:v>48.4</c:v>
                </c:pt>
                <c:pt idx="153">
                  <c:v>45</c:v>
                </c:pt>
                <c:pt idx="154">
                  <c:v>46.9</c:v>
                </c:pt>
                <c:pt idx="155">
                  <c:v>46.6</c:v>
                </c:pt>
                <c:pt idx="156">
                  <c:v>49.1</c:v>
                </c:pt>
                <c:pt idx="157">
                  <c:v>50.3</c:v>
                </c:pt>
                <c:pt idx="158">
                  <c:v>50.2</c:v>
                </c:pt>
                <c:pt idx="159">
                  <c:v>51.8</c:v>
                </c:pt>
                <c:pt idx="160">
                  <c:v>55</c:v>
                </c:pt>
                <c:pt idx="161">
                  <c:v>50</c:v>
                </c:pt>
                <c:pt idx="162">
                  <c:v>50.9</c:v>
                </c:pt>
                <c:pt idx="163">
                  <c:v>52.2</c:v>
                </c:pt>
                <c:pt idx="164">
                  <c:v>53.9</c:v>
                </c:pt>
                <c:pt idx="165">
                  <c:v>55.5</c:v>
                </c:pt>
                <c:pt idx="166">
                  <c:v>51.9</c:v>
                </c:pt>
                <c:pt idx="167">
                  <c:v>56.3</c:v>
                </c:pt>
                <c:pt idx="168">
                  <c:v>57.1</c:v>
                </c:pt>
                <c:pt idx="169">
                  <c:v>54.7</c:v>
                </c:pt>
                <c:pt idx="170">
                  <c:v>56.8</c:v>
                </c:pt>
                <c:pt idx="171">
                  <c:v>53.6</c:v>
                </c:pt>
                <c:pt idx="172">
                  <c:v>52</c:v>
                </c:pt>
                <c:pt idx="173">
                  <c:v>51.7</c:v>
                </c:pt>
                <c:pt idx="174">
                  <c:v>51.6</c:v>
                </c:pt>
                <c:pt idx="175">
                  <c:v>47.7</c:v>
                </c:pt>
                <c:pt idx="176">
                  <c:v>45.4</c:v>
                </c:pt>
                <c:pt idx="177">
                  <c:v>43.9</c:v>
                </c:pt>
                <c:pt idx="178">
                  <c:v>47.1</c:v>
                </c:pt>
                <c:pt idx="179">
                  <c:v>47.3</c:v>
                </c:pt>
                <c:pt idx="180">
                  <c:v>48.5</c:v>
                </c:pt>
                <c:pt idx="181">
                  <c:v>51.7</c:v>
                </c:pt>
                <c:pt idx="182">
                  <c:v>47.5</c:v>
                </c:pt>
                <c:pt idx="183">
                  <c:v>55</c:v>
                </c:pt>
                <c:pt idx="184">
                  <c:v>67.099999999999994</c:v>
                </c:pt>
                <c:pt idx="185">
                  <c:v>58.7</c:v>
                </c:pt>
                <c:pt idx="186">
                  <c:v>61</c:v>
                </c:pt>
                <c:pt idx="187">
                  <c:v>59.8</c:v>
                </c:pt>
                <c:pt idx="188">
                  <c:v>57.8</c:v>
                </c:pt>
                <c:pt idx="189">
                  <c:v>76.900000000000006</c:v>
                </c:pt>
                <c:pt idx="190">
                  <c:v>66.2</c:v>
                </c:pt>
                <c:pt idx="191">
                  <c:v>64.400000000000006</c:v>
                </c:pt>
                <c:pt idx="192">
                  <c:v>60</c:v>
                </c:pt>
                <c:pt idx="193">
                  <c:v>60.1</c:v>
                </c:pt>
                <c:pt idx="194">
                  <c:v>60.6</c:v>
                </c:pt>
                <c:pt idx="195">
                  <c:v>65.400000000000006</c:v>
                </c:pt>
                <c:pt idx="196">
                  <c:v>60.3</c:v>
                </c:pt>
                <c:pt idx="197">
                  <c:v>58.9</c:v>
                </c:pt>
                <c:pt idx="198">
                  <c:v>60.9</c:v>
                </c:pt>
                <c:pt idx="199">
                  <c:v>61.7</c:v>
                </c:pt>
                <c:pt idx="200">
                  <c:v>64.8</c:v>
                </c:pt>
                <c:pt idx="201">
                  <c:v>68.8</c:v>
                </c:pt>
                <c:pt idx="202">
                  <c:v>68.5</c:v>
                </c:pt>
                <c:pt idx="203">
                  <c:v>69.599999999999994</c:v>
                </c:pt>
                <c:pt idx="204">
                  <c:v>70.7</c:v>
                </c:pt>
                <c:pt idx="205">
                  <c:v>64.8</c:v>
                </c:pt>
                <c:pt idx="206">
                  <c:v>64.5</c:v>
                </c:pt>
                <c:pt idx="207">
                  <c:v>68.7</c:v>
                </c:pt>
                <c:pt idx="208">
                  <c:v>70</c:v>
                </c:pt>
                <c:pt idx="209">
                  <c:v>73.2</c:v>
                </c:pt>
                <c:pt idx="210">
                  <c:v>71.8</c:v>
                </c:pt>
                <c:pt idx="211">
                  <c:v>70.5</c:v>
                </c:pt>
                <c:pt idx="212">
                  <c:v>66.3</c:v>
                </c:pt>
                <c:pt idx="213">
                  <c:v>68.599999999999994</c:v>
                </c:pt>
                <c:pt idx="214">
                  <c:v>70.599999999999994</c:v>
                </c:pt>
                <c:pt idx="215">
                  <c:v>67</c:v>
                </c:pt>
                <c:pt idx="216">
                  <c:v>75.900000000000006</c:v>
                </c:pt>
                <c:pt idx="217">
                  <c:v>80.900000000000006</c:v>
                </c:pt>
                <c:pt idx="218">
                  <c:v>85.7</c:v>
                </c:pt>
                <c:pt idx="219">
                  <c:v>83.9</c:v>
                </c:pt>
                <c:pt idx="220">
                  <c:v>83.3</c:v>
                </c:pt>
                <c:pt idx="221">
                  <c:v>81.5</c:v>
                </c:pt>
                <c:pt idx="222">
                  <c:v>79.7</c:v>
                </c:pt>
                <c:pt idx="223">
                  <c:v>79.5</c:v>
                </c:pt>
                <c:pt idx="224">
                  <c:v>73.7</c:v>
                </c:pt>
                <c:pt idx="225">
                  <c:v>70.3</c:v>
                </c:pt>
                <c:pt idx="226">
                  <c:v>71.900000000000006</c:v>
                </c:pt>
                <c:pt idx="227">
                  <c:v>67.599999999999994</c:v>
                </c:pt>
                <c:pt idx="228">
                  <c:v>72.900000000000006</c:v>
                </c:pt>
                <c:pt idx="229">
                  <c:v>61.8</c:v>
                </c:pt>
                <c:pt idx="230">
                  <c:v>54</c:v>
                </c:pt>
                <c:pt idx="231">
                  <c:v>56.3</c:v>
                </c:pt>
                <c:pt idx="232">
                  <c:v>56.1</c:v>
                </c:pt>
                <c:pt idx="233">
                  <c:v>58.4</c:v>
                </c:pt>
                <c:pt idx="234">
                  <c:v>63.9</c:v>
                </c:pt>
                <c:pt idx="235">
                  <c:v>67.5</c:v>
                </c:pt>
                <c:pt idx="236">
                  <c:v>75.2</c:v>
                </c:pt>
                <c:pt idx="237">
                  <c:v>78.7</c:v>
                </c:pt>
                <c:pt idx="238">
                  <c:v>83.8</c:v>
                </c:pt>
                <c:pt idx="239">
                  <c:v>79.599999999999994</c:v>
                </c:pt>
                <c:pt idx="240">
                  <c:v>78</c:v>
                </c:pt>
                <c:pt idx="241">
                  <c:v>76.3</c:v>
                </c:pt>
                <c:pt idx="242">
                  <c:v>76.099999999999994</c:v>
                </c:pt>
                <c:pt idx="243">
                  <c:v>71.5</c:v>
                </c:pt>
                <c:pt idx="244">
                  <c:v>69.2</c:v>
                </c:pt>
                <c:pt idx="245">
                  <c:v>70.400000000000006</c:v>
                </c:pt>
                <c:pt idx="246">
                  <c:v>67.099999999999994</c:v>
                </c:pt>
                <c:pt idx="247">
                  <c:v>74.3</c:v>
                </c:pt>
                <c:pt idx="248">
                  <c:v>72.400000000000006</c:v>
                </c:pt>
                <c:pt idx="249">
                  <c:v>70.8</c:v>
                </c:pt>
                <c:pt idx="250">
                  <c:v>69.5</c:v>
                </c:pt>
                <c:pt idx="251">
                  <c:v>76.8</c:v>
                </c:pt>
                <c:pt idx="252">
                  <c:v>77.099999999999994</c:v>
                </c:pt>
                <c:pt idx="253">
                  <c:v>79.599999999999994</c:v>
                </c:pt>
                <c:pt idx="254">
                  <c:v>79.400000000000006</c:v>
                </c:pt>
                <c:pt idx="255">
                  <c:v>78.8</c:v>
                </c:pt>
                <c:pt idx="256">
                  <c:v>79.3</c:v>
                </c:pt>
                <c:pt idx="257">
                  <c:v>80.900000000000006</c:v>
                </c:pt>
                <c:pt idx="258">
                  <c:v>80.900000000000006</c:v>
                </c:pt>
                <c:pt idx="259">
                  <c:v>84.4</c:v>
                </c:pt>
                <c:pt idx="260">
                  <c:v>83.2</c:v>
                </c:pt>
                <c:pt idx="261">
                  <c:v>85.3</c:v>
                </c:pt>
                <c:pt idx="262">
                  <c:v>81.8</c:v>
                </c:pt>
                <c:pt idx="263">
                  <c:v>82.2</c:v>
                </c:pt>
                <c:pt idx="264">
                  <c:v>80.599999999999994</c:v>
                </c:pt>
                <c:pt idx="265">
                  <c:v>74.5</c:v>
                </c:pt>
                <c:pt idx="266">
                  <c:v>67.8</c:v>
                </c:pt>
                <c:pt idx="267">
                  <c:v>75.099999999999994</c:v>
                </c:pt>
                <c:pt idx="268">
                  <c:v>78.3</c:v>
                </c:pt>
                <c:pt idx="269">
                  <c:v>73.8</c:v>
                </c:pt>
                <c:pt idx="270">
                  <c:v>72.400000000000006</c:v>
                </c:pt>
                <c:pt idx="271">
                  <c:v>68.599999999999994</c:v>
                </c:pt>
                <c:pt idx="272">
                  <c:v>70.599999999999994</c:v>
                </c:pt>
                <c:pt idx="273">
                  <c:v>67.8</c:v>
                </c:pt>
                <c:pt idx="274">
                  <c:v>68.099999999999994</c:v>
                </c:pt>
                <c:pt idx="275">
                  <c:v>64.5</c:v>
                </c:pt>
                <c:pt idx="276">
                  <c:v>65.099999999999994</c:v>
                </c:pt>
                <c:pt idx="277">
                  <c:v>64.599999999999994</c:v>
                </c:pt>
                <c:pt idx="278">
                  <c:v>67</c:v>
                </c:pt>
                <c:pt idx="279">
                  <c:v>70.8</c:v>
                </c:pt>
                <c:pt idx="280">
                  <c:v>71.599999999999994</c:v>
                </c:pt>
                <c:pt idx="281">
                  <c:v>78.099999999999994</c:v>
                </c:pt>
                <c:pt idx="282">
                  <c:v>72.599999999999994</c:v>
                </c:pt>
                <c:pt idx="283">
                  <c:v>72.400000000000006</c:v>
                </c:pt>
                <c:pt idx="284">
                  <c:v>52.3</c:v>
                </c:pt>
                <c:pt idx="285">
                  <c:v>51.7</c:v>
                </c:pt>
                <c:pt idx="286">
                  <c:v>53.9</c:v>
                </c:pt>
                <c:pt idx="287">
                  <c:v>65.099999999999994</c:v>
                </c:pt>
                <c:pt idx="288">
                  <c:v>79.3</c:v>
                </c:pt>
                <c:pt idx="289">
                  <c:v>74.099999999999994</c:v>
                </c:pt>
                <c:pt idx="290">
                  <c:v>73.900000000000006</c:v>
                </c:pt>
                <c:pt idx="291">
                  <c:v>73.400000000000006</c:v>
                </c:pt>
                <c:pt idx="292">
                  <c:v>71.400000000000006</c:v>
                </c:pt>
                <c:pt idx="293">
                  <c:v>70.2</c:v>
                </c:pt>
                <c:pt idx="294">
                  <c:v>70.599999999999994</c:v>
                </c:pt>
                <c:pt idx="295">
                  <c:v>70.099999999999994</c:v>
                </c:pt>
                <c:pt idx="296">
                  <c:v>67.8</c:v>
                </c:pt>
                <c:pt idx="297">
                  <c:v>72</c:v>
                </c:pt>
                <c:pt idx="298">
                  <c:v>74.5</c:v>
                </c:pt>
                <c:pt idx="299">
                  <c:v>78</c:v>
                </c:pt>
                <c:pt idx="300">
                  <c:v>82.9</c:v>
                </c:pt>
                <c:pt idx="301">
                  <c:v>87.8</c:v>
                </c:pt>
                <c:pt idx="302">
                  <c:v>90</c:v>
                </c:pt>
                <c:pt idx="303">
                  <c:v>88.3</c:v>
                </c:pt>
                <c:pt idx="304">
                  <c:v>89.3</c:v>
                </c:pt>
                <c:pt idx="305">
                  <c:v>87.6</c:v>
                </c:pt>
                <c:pt idx="306">
                  <c:v>69.599999999999994</c:v>
                </c:pt>
                <c:pt idx="307">
                  <c:v>86.1</c:v>
                </c:pt>
                <c:pt idx="308">
                  <c:v>92.1</c:v>
                </c:pt>
                <c:pt idx="309">
                  <c:v>92.9</c:v>
                </c:pt>
                <c:pt idx="310">
                  <c:v>97.6</c:v>
                </c:pt>
                <c:pt idx="311">
                  <c:v>94.2</c:v>
                </c:pt>
                <c:pt idx="312">
                  <c:v>95.3</c:v>
                </c:pt>
                <c:pt idx="313">
                  <c:v>93.6</c:v>
                </c:pt>
                <c:pt idx="314">
                  <c:v>94</c:v>
                </c:pt>
                <c:pt idx="315">
                  <c:v>93.5</c:v>
                </c:pt>
                <c:pt idx="316">
                  <c:v>92.3</c:v>
                </c:pt>
                <c:pt idx="317">
                  <c:v>88.6</c:v>
                </c:pt>
                <c:pt idx="318">
                  <c:v>90.4</c:v>
                </c:pt>
                <c:pt idx="319">
                  <c:v>86.1</c:v>
                </c:pt>
                <c:pt idx="320">
                  <c:v>81</c:v>
                </c:pt>
                <c:pt idx="321">
                  <c:v>75.7</c:v>
                </c:pt>
                <c:pt idx="322">
                  <c:v>71</c:v>
                </c:pt>
                <c:pt idx="323">
                  <c:v>64.7</c:v>
                </c:pt>
                <c:pt idx="324">
                  <c:v>54.1</c:v>
                </c:pt>
                <c:pt idx="325">
                  <c:v>48.8</c:v>
                </c:pt>
                <c:pt idx="326">
                  <c:v>42.7</c:v>
                </c:pt>
                <c:pt idx="327">
                  <c:v>42.6</c:v>
                </c:pt>
                <c:pt idx="328">
                  <c:v>45.4</c:v>
                </c:pt>
                <c:pt idx="329">
                  <c:v>44</c:v>
                </c:pt>
                <c:pt idx="330">
                  <c:v>53</c:v>
                </c:pt>
                <c:pt idx="331">
                  <c:v>68.8</c:v>
                </c:pt>
                <c:pt idx="332">
                  <c:v>73.599999999999994</c:v>
                </c:pt>
                <c:pt idx="333">
                  <c:v>75.3</c:v>
                </c:pt>
                <c:pt idx="334">
                  <c:v>70.8</c:v>
                </c:pt>
                <c:pt idx="335">
                  <c:v>64.400000000000006</c:v>
                </c:pt>
                <c:pt idx="336">
                  <c:v>70.2</c:v>
                </c:pt>
                <c:pt idx="337">
                  <c:v>73.2</c:v>
                </c:pt>
                <c:pt idx="338">
                  <c:v>74.3</c:v>
                </c:pt>
                <c:pt idx="339">
                  <c:v>75.900000000000006</c:v>
                </c:pt>
                <c:pt idx="340">
                  <c:v>78</c:v>
                </c:pt>
                <c:pt idx="341">
                  <c:v>80.099999999999994</c:v>
                </c:pt>
                <c:pt idx="342">
                  <c:v>84.2</c:v>
                </c:pt>
                <c:pt idx="343">
                  <c:v>73.3</c:v>
                </c:pt>
                <c:pt idx="344">
                  <c:v>70.599999999999994</c:v>
                </c:pt>
                <c:pt idx="345">
                  <c:v>67.099999999999994</c:v>
                </c:pt>
                <c:pt idx="346">
                  <c:v>69.7</c:v>
                </c:pt>
                <c:pt idx="347">
                  <c:v>75.8</c:v>
                </c:pt>
                <c:pt idx="348">
                  <c:v>78.400000000000006</c:v>
                </c:pt>
                <c:pt idx="349">
                  <c:v>76.8</c:v>
                </c:pt>
                <c:pt idx="350">
                  <c:v>80.900000000000006</c:v>
                </c:pt>
                <c:pt idx="351">
                  <c:v>78.8</c:v>
                </c:pt>
                <c:pt idx="352">
                  <c:v>75.7</c:v>
                </c:pt>
                <c:pt idx="353">
                  <c:v>71.900000000000006</c:v>
                </c:pt>
                <c:pt idx="354">
                  <c:v>69</c:v>
                </c:pt>
                <c:pt idx="355">
                  <c:v>70.400000000000006</c:v>
                </c:pt>
                <c:pt idx="356">
                  <c:v>65.400000000000006</c:v>
                </c:pt>
                <c:pt idx="357">
                  <c:v>64.5</c:v>
                </c:pt>
                <c:pt idx="358">
                  <c:v>62</c:v>
                </c:pt>
                <c:pt idx="359">
                  <c:v>67.2</c:v>
                </c:pt>
                <c:pt idx="360">
                  <c:v>71.099999999999994</c:v>
                </c:pt>
                <c:pt idx="361">
                  <c:v>74.400000000000006</c:v>
                </c:pt>
                <c:pt idx="362">
                  <c:v>72.3</c:v>
                </c:pt>
                <c:pt idx="363">
                  <c:v>78.7</c:v>
                </c:pt>
                <c:pt idx="364">
                  <c:v>81.8</c:v>
                </c:pt>
                <c:pt idx="365">
                  <c:v>82.3</c:v>
                </c:pt>
                <c:pt idx="366">
                  <c:v>83</c:v>
                </c:pt>
                <c:pt idx="367">
                  <c:v>85.4</c:v>
                </c:pt>
                <c:pt idx="368">
                  <c:v>86.8</c:v>
                </c:pt>
                <c:pt idx="369">
                  <c:v>86.8</c:v>
                </c:pt>
                <c:pt idx="370">
                  <c:v>84.1</c:v>
                </c:pt>
                <c:pt idx="371">
                  <c:v>84.5</c:v>
                </c:pt>
                <c:pt idx="372">
                  <c:v>85.8</c:v>
                </c:pt>
                <c:pt idx="373">
                  <c:v>86.5</c:v>
                </c:pt>
                <c:pt idx="374">
                  <c:v>87.7</c:v>
                </c:pt>
                <c:pt idx="375">
                  <c:v>86.3</c:v>
                </c:pt>
                <c:pt idx="376">
                  <c:v>86.9</c:v>
                </c:pt>
                <c:pt idx="377">
                  <c:v>88.7</c:v>
                </c:pt>
                <c:pt idx="378">
                  <c:v>93.1</c:v>
                </c:pt>
                <c:pt idx="379">
                  <c:v>85.6</c:v>
                </c:pt>
                <c:pt idx="380">
                  <c:v>85</c:v>
                </c:pt>
                <c:pt idx="381">
                  <c:v>85.6</c:v>
                </c:pt>
                <c:pt idx="382">
                  <c:v>89.2</c:v>
                </c:pt>
                <c:pt idx="383">
                  <c:v>84.4</c:v>
                </c:pt>
                <c:pt idx="384">
                  <c:v>83</c:v>
                </c:pt>
                <c:pt idx="385">
                  <c:v>84.5</c:v>
                </c:pt>
                <c:pt idx="386">
                  <c:v>84</c:v>
                </c:pt>
                <c:pt idx="387">
                  <c:v>77.5</c:v>
                </c:pt>
                <c:pt idx="388">
                  <c:v>70.8</c:v>
                </c:pt>
                <c:pt idx="389">
                  <c:v>63.4</c:v>
                </c:pt>
                <c:pt idx="390">
                  <c:v>59.3</c:v>
                </c:pt>
                <c:pt idx="391">
                  <c:v>67</c:v>
                </c:pt>
                <c:pt idx="392">
                  <c:v>68</c:v>
                </c:pt>
                <c:pt idx="393">
                  <c:v>75.2</c:v>
                </c:pt>
                <c:pt idx="394">
                  <c:v>76.7</c:v>
                </c:pt>
                <c:pt idx="395">
                  <c:v>74.599999999999994</c:v>
                </c:pt>
                <c:pt idx="396">
                  <c:v>76.3</c:v>
                </c:pt>
                <c:pt idx="397">
                  <c:v>70.900000000000006</c:v>
                </c:pt>
                <c:pt idx="398">
                  <c:v>72.599999999999994</c:v>
                </c:pt>
                <c:pt idx="399">
                  <c:v>70.2</c:v>
                </c:pt>
                <c:pt idx="400">
                  <c:v>66.2</c:v>
                </c:pt>
                <c:pt idx="401">
                  <c:v>70.8</c:v>
                </c:pt>
                <c:pt idx="402">
                  <c:v>66.900000000000006</c:v>
                </c:pt>
                <c:pt idx="403">
                  <c:v>65.599999999999994</c:v>
                </c:pt>
                <c:pt idx="404">
                  <c:v>65.8</c:v>
                </c:pt>
                <c:pt idx="405">
                  <c:v>57.5</c:v>
                </c:pt>
                <c:pt idx="406">
                  <c:v>58.4</c:v>
                </c:pt>
                <c:pt idx="407">
                  <c:v>54.7</c:v>
                </c:pt>
                <c:pt idx="408">
                  <c:v>48.8</c:v>
                </c:pt>
                <c:pt idx="409">
                  <c:v>45.3</c:v>
                </c:pt>
                <c:pt idx="410">
                  <c:v>35.4</c:v>
                </c:pt>
                <c:pt idx="411">
                  <c:v>35.700000000000003</c:v>
                </c:pt>
                <c:pt idx="412">
                  <c:v>41.4</c:v>
                </c:pt>
                <c:pt idx="413">
                  <c:v>39.6</c:v>
                </c:pt>
                <c:pt idx="414">
                  <c:v>40.799999999999997</c:v>
                </c:pt>
                <c:pt idx="415">
                  <c:v>39.200000000000003</c:v>
                </c:pt>
                <c:pt idx="416">
                  <c:v>41.2</c:v>
                </c:pt>
                <c:pt idx="417">
                  <c:v>41</c:v>
                </c:pt>
                <c:pt idx="418">
                  <c:v>37.299999999999997</c:v>
                </c:pt>
                <c:pt idx="419">
                  <c:v>39.1</c:v>
                </c:pt>
                <c:pt idx="420">
                  <c:v>43.7</c:v>
                </c:pt>
                <c:pt idx="421">
                  <c:v>48.7</c:v>
                </c:pt>
                <c:pt idx="422">
                  <c:v>47.9</c:v>
                </c:pt>
                <c:pt idx="423">
                  <c:v>55.6</c:v>
                </c:pt>
                <c:pt idx="424">
                  <c:v>60.3</c:v>
                </c:pt>
                <c:pt idx="425">
                  <c:v>61.5</c:v>
                </c:pt>
                <c:pt idx="426">
                  <c:v>63.2</c:v>
                </c:pt>
                <c:pt idx="427">
                  <c:v>69.400000000000006</c:v>
                </c:pt>
                <c:pt idx="428">
                  <c:v>68</c:v>
                </c:pt>
                <c:pt idx="429">
                  <c:v>69.3</c:v>
                </c:pt>
                <c:pt idx="430">
                  <c:v>68.099999999999994</c:v>
                </c:pt>
                <c:pt idx="431">
                  <c:v>71.400000000000006</c:v>
                </c:pt>
                <c:pt idx="432">
                  <c:v>64.400000000000006</c:v>
                </c:pt>
                <c:pt idx="433">
                  <c:v>71.099999999999994</c:v>
                </c:pt>
                <c:pt idx="434">
                  <c:v>73.599999999999994</c:v>
                </c:pt>
                <c:pt idx="435">
                  <c:v>71.900000000000006</c:v>
                </c:pt>
                <c:pt idx="436">
                  <c:v>62.5</c:v>
                </c:pt>
                <c:pt idx="437">
                  <c:v>64</c:v>
                </c:pt>
                <c:pt idx="438">
                  <c:v>61.3</c:v>
                </c:pt>
                <c:pt idx="439">
                  <c:v>58.7</c:v>
                </c:pt>
                <c:pt idx="440">
                  <c:v>53.4</c:v>
                </c:pt>
                <c:pt idx="441">
                  <c:v>51.7</c:v>
                </c:pt>
                <c:pt idx="442">
                  <c:v>55</c:v>
                </c:pt>
                <c:pt idx="443">
                  <c:v>50.7</c:v>
                </c:pt>
                <c:pt idx="444">
                  <c:v>47.6</c:v>
                </c:pt>
                <c:pt idx="445">
                  <c:v>44.8</c:v>
                </c:pt>
                <c:pt idx="446">
                  <c:v>46.2</c:v>
                </c:pt>
                <c:pt idx="447">
                  <c:v>44.1</c:v>
                </c:pt>
                <c:pt idx="448">
                  <c:v>48.7</c:v>
                </c:pt>
                <c:pt idx="449">
                  <c:v>42.4</c:v>
                </c:pt>
                <c:pt idx="450">
                  <c:v>45.6</c:v>
                </c:pt>
                <c:pt idx="451">
                  <c:v>44</c:v>
                </c:pt>
                <c:pt idx="452">
                  <c:v>44.3</c:v>
                </c:pt>
                <c:pt idx="453">
                  <c:v>46.4</c:v>
                </c:pt>
                <c:pt idx="454">
                  <c:v>45.7</c:v>
                </c:pt>
                <c:pt idx="455">
                  <c:v>48.7</c:v>
                </c:pt>
                <c:pt idx="456">
                  <c:v>48.4</c:v>
                </c:pt>
                <c:pt idx="457">
                  <c:v>49.7</c:v>
                </c:pt>
                <c:pt idx="458">
                  <c:v>49</c:v>
                </c:pt>
                <c:pt idx="459">
                  <c:v>42.8</c:v>
                </c:pt>
                <c:pt idx="460">
                  <c:v>49.5</c:v>
                </c:pt>
                <c:pt idx="461">
                  <c:v>51.3</c:v>
                </c:pt>
                <c:pt idx="462">
                  <c:v>49.3</c:v>
                </c:pt>
                <c:pt idx="463">
                  <c:v>51.5</c:v>
                </c:pt>
                <c:pt idx="464">
                  <c:v>57.1</c:v>
                </c:pt>
                <c:pt idx="465">
                  <c:v>56.9</c:v>
                </c:pt>
                <c:pt idx="466">
                  <c:v>57.1</c:v>
                </c:pt>
                <c:pt idx="467">
                  <c:v>57</c:v>
                </c:pt>
                <c:pt idx="468">
                  <c:v>61.1</c:v>
                </c:pt>
                <c:pt idx="469">
                  <c:v>62.5</c:v>
                </c:pt>
                <c:pt idx="470">
                  <c:v>62.7</c:v>
                </c:pt>
                <c:pt idx="471">
                  <c:v>65.599999999999994</c:v>
                </c:pt>
                <c:pt idx="472">
                  <c:v>67.599999999999994</c:v>
                </c:pt>
                <c:pt idx="473">
                  <c:v>72.599999999999994</c:v>
                </c:pt>
                <c:pt idx="474">
                  <c:v>74.3</c:v>
                </c:pt>
                <c:pt idx="475">
                  <c:v>77.400000000000006</c:v>
                </c:pt>
                <c:pt idx="476">
                  <c:v>77.3</c:v>
                </c:pt>
                <c:pt idx="477">
                  <c:v>78.099999999999994</c:v>
                </c:pt>
                <c:pt idx="478">
                  <c:v>79.2</c:v>
                </c:pt>
                <c:pt idx="479">
                  <c:v>80.2</c:v>
                </c:pt>
                <c:pt idx="480">
                  <c:v>78.7</c:v>
                </c:pt>
                <c:pt idx="481">
                  <c:v>81.2</c:v>
                </c:pt>
                <c:pt idx="482">
                  <c:v>74.5</c:v>
                </c:pt>
                <c:pt idx="483">
                  <c:v>81</c:v>
                </c:pt>
                <c:pt idx="484">
                  <c:v>81.5</c:v>
                </c:pt>
                <c:pt idx="485">
                  <c:v>80.7</c:v>
                </c:pt>
                <c:pt idx="486">
                  <c:v>81</c:v>
                </c:pt>
                <c:pt idx="487">
                  <c:v>78.2</c:v>
                </c:pt>
                <c:pt idx="488">
                  <c:v>72.8</c:v>
                </c:pt>
                <c:pt idx="489">
                  <c:v>71.5</c:v>
                </c:pt>
                <c:pt idx="490">
                  <c:v>70.900000000000006</c:v>
                </c:pt>
                <c:pt idx="491">
                  <c:v>69.8</c:v>
                </c:pt>
                <c:pt idx="492">
                  <c:v>70.5</c:v>
                </c:pt>
                <c:pt idx="493">
                  <c:v>67.900000000000006</c:v>
                </c:pt>
                <c:pt idx="494">
                  <c:v>67.900000000000006</c:v>
                </c:pt>
                <c:pt idx="495">
                  <c:v>65.400000000000006</c:v>
                </c:pt>
                <c:pt idx="496">
                  <c:v>59.3</c:v>
                </c:pt>
                <c:pt idx="497">
                  <c:v>50</c:v>
                </c:pt>
                <c:pt idx="498">
                  <c:v>48.1</c:v>
                </c:pt>
                <c:pt idx="499">
                  <c:v>43.3</c:v>
                </c:pt>
                <c:pt idx="500">
                  <c:v>42.4</c:v>
                </c:pt>
                <c:pt idx="501">
                  <c:v>41</c:v>
                </c:pt>
                <c:pt idx="502">
                  <c:v>40.9</c:v>
                </c:pt>
                <c:pt idx="503">
                  <c:v>41</c:v>
                </c:pt>
                <c:pt idx="504">
                  <c:v>50.8</c:v>
                </c:pt>
                <c:pt idx="505">
                  <c:v>44.6</c:v>
                </c:pt>
                <c:pt idx="506">
                  <c:v>50.1</c:v>
                </c:pt>
                <c:pt idx="507">
                  <c:v>50.9</c:v>
                </c:pt>
                <c:pt idx="508">
                  <c:v>50.1</c:v>
                </c:pt>
                <c:pt idx="509">
                  <c:v>53.2</c:v>
                </c:pt>
                <c:pt idx="510">
                  <c:v>51.4</c:v>
                </c:pt>
                <c:pt idx="511">
                  <c:v>53.1</c:v>
                </c:pt>
                <c:pt idx="512">
                  <c:v>70.2</c:v>
                </c:pt>
                <c:pt idx="513">
                  <c:v>73.400000000000006</c:v>
                </c:pt>
                <c:pt idx="514">
                  <c:v>64.2</c:v>
                </c:pt>
                <c:pt idx="515">
                  <c:v>58.9</c:v>
                </c:pt>
                <c:pt idx="516">
                  <c:v>51.6</c:v>
                </c:pt>
                <c:pt idx="517">
                  <c:v>44.5</c:v>
                </c:pt>
                <c:pt idx="518">
                  <c:v>41.2</c:v>
                </c:pt>
                <c:pt idx="519">
                  <c:v>38.799999999999997</c:v>
                </c:pt>
                <c:pt idx="520">
                  <c:v>38.200000000000003</c:v>
                </c:pt>
                <c:pt idx="521">
                  <c:v>39.6</c:v>
                </c:pt>
                <c:pt idx="522">
                  <c:v>38.4</c:v>
                </c:pt>
                <c:pt idx="523">
                  <c:v>41.8</c:v>
                </c:pt>
                <c:pt idx="524">
                  <c:v>45.5</c:v>
                </c:pt>
                <c:pt idx="525">
                  <c:v>50</c:v>
                </c:pt>
                <c:pt idx="526">
                  <c:v>47.6</c:v>
                </c:pt>
                <c:pt idx="527">
                  <c:v>48.9</c:v>
                </c:pt>
                <c:pt idx="528">
                  <c:v>45.4</c:v>
                </c:pt>
                <c:pt idx="529">
                  <c:v>45.9</c:v>
                </c:pt>
                <c:pt idx="530">
                  <c:v>48.1</c:v>
                </c:pt>
                <c:pt idx="531">
                  <c:v>51.1</c:v>
                </c:pt>
                <c:pt idx="532">
                  <c:v>55</c:v>
                </c:pt>
                <c:pt idx="533">
                  <c:v>53.9</c:v>
                </c:pt>
                <c:pt idx="534">
                  <c:v>56.2</c:v>
                </c:pt>
                <c:pt idx="535">
                  <c:v>53.7</c:v>
                </c:pt>
                <c:pt idx="536">
                  <c:v>51.6</c:v>
                </c:pt>
                <c:pt idx="537">
                  <c:v>46.4</c:v>
                </c:pt>
                <c:pt idx="538">
                  <c:v>42.1</c:v>
                </c:pt>
                <c:pt idx="539">
                  <c:v>48</c:v>
                </c:pt>
                <c:pt idx="540">
                  <c:v>49.8</c:v>
                </c:pt>
                <c:pt idx="541">
                  <c:v>53.9</c:v>
                </c:pt>
                <c:pt idx="542">
                  <c:v>53.6</c:v>
                </c:pt>
                <c:pt idx="543">
                  <c:v>54.6</c:v>
                </c:pt>
                <c:pt idx="544">
                  <c:v>50.4</c:v>
                </c:pt>
                <c:pt idx="545">
                  <c:v>50.6</c:v>
                </c:pt>
                <c:pt idx="546">
                  <c:v>51.4</c:v>
                </c:pt>
                <c:pt idx="547">
                  <c:v>52.3</c:v>
                </c:pt>
                <c:pt idx="548">
                  <c:v>49</c:v>
                </c:pt>
                <c:pt idx="549">
                  <c:v>50.9</c:v>
                </c:pt>
                <c:pt idx="550">
                  <c:v>52.7</c:v>
                </c:pt>
                <c:pt idx="551">
                  <c:v>53.1</c:v>
                </c:pt>
                <c:pt idx="552">
                  <c:v>58.9</c:v>
                </c:pt>
                <c:pt idx="553">
                  <c:v>63</c:v>
                </c:pt>
                <c:pt idx="554">
                  <c:v>62.9</c:v>
                </c:pt>
                <c:pt idx="555">
                  <c:v>63.5</c:v>
                </c:pt>
                <c:pt idx="556">
                  <c:v>67.8</c:v>
                </c:pt>
                <c:pt idx="557">
                  <c:v>69.7</c:v>
                </c:pt>
                <c:pt idx="558">
                  <c:v>71.599999999999994</c:v>
                </c:pt>
                <c:pt idx="559">
                  <c:v>75.2</c:v>
                </c:pt>
                <c:pt idx="560">
                  <c:v>80.3</c:v>
                </c:pt>
                <c:pt idx="561">
                  <c:v>84.1</c:v>
                </c:pt>
                <c:pt idx="562">
                  <c:v>84.5</c:v>
                </c:pt>
                <c:pt idx="563">
                  <c:v>87.1</c:v>
                </c:pt>
                <c:pt idx="564">
                  <c:v>86</c:v>
                </c:pt>
                <c:pt idx="565">
                  <c:v>81.7</c:v>
                </c:pt>
                <c:pt idx="566">
                  <c:v>78.900000000000006</c:v>
                </c:pt>
                <c:pt idx="567">
                  <c:v>74.5</c:v>
                </c:pt>
                <c:pt idx="568">
                  <c:v>70.5</c:v>
                </c:pt>
                <c:pt idx="569">
                  <c:v>64.7</c:v>
                </c:pt>
                <c:pt idx="570">
                  <c:v>58.6</c:v>
                </c:pt>
                <c:pt idx="571">
                  <c:v>48.5</c:v>
                </c:pt>
                <c:pt idx="572">
                  <c:v>48.8</c:v>
                </c:pt>
                <c:pt idx="573">
                  <c:v>46.5</c:v>
                </c:pt>
                <c:pt idx="574">
                  <c:v>44.5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38.799999999999997</c:v>
                </c:pt>
                <c:pt idx="578">
                  <c:v>39.9</c:v>
                </c:pt>
                <c:pt idx="579">
                  <c:v>41.5</c:v>
                </c:pt>
                <c:pt idx="580">
                  <c:v>50.2</c:v>
                </c:pt>
                <c:pt idx="581">
                  <c:v>47.9</c:v>
                </c:pt>
                <c:pt idx="582">
                  <c:v>44.1</c:v>
                </c:pt>
                <c:pt idx="583">
                  <c:v>46.6</c:v>
                </c:pt>
                <c:pt idx="584">
                  <c:v>50.1</c:v>
                </c:pt>
                <c:pt idx="585">
                  <c:v>45.7</c:v>
                </c:pt>
                <c:pt idx="586">
                  <c:v>46.3</c:v>
                </c:pt>
                <c:pt idx="587">
                  <c:v>52</c:v>
                </c:pt>
                <c:pt idx="588">
                  <c:v>53.3</c:v>
                </c:pt>
                <c:pt idx="589">
                  <c:v>56.4</c:v>
                </c:pt>
                <c:pt idx="590">
                  <c:v>51.1</c:v>
                </c:pt>
                <c:pt idx="591">
                  <c:v>50.3</c:v>
                </c:pt>
                <c:pt idx="592">
                  <c:v>48.5</c:v>
                </c:pt>
                <c:pt idx="593">
                  <c:v>48.9</c:v>
                </c:pt>
                <c:pt idx="594">
                  <c:v>52</c:v>
                </c:pt>
                <c:pt idx="595">
                  <c:v>52.1</c:v>
                </c:pt>
                <c:pt idx="596">
                  <c:v>53</c:v>
                </c:pt>
                <c:pt idx="597">
                  <c:v>53.6</c:v>
                </c:pt>
                <c:pt idx="598">
                  <c:v>52.1</c:v>
                </c:pt>
                <c:pt idx="599">
                  <c:v>52.2</c:v>
                </c:pt>
                <c:pt idx="600">
                  <c:v>47</c:v>
                </c:pt>
                <c:pt idx="601">
                  <c:v>45.5</c:v>
                </c:pt>
                <c:pt idx="602">
                  <c:v>44.2</c:v>
                </c:pt>
                <c:pt idx="603">
                  <c:v>40.5</c:v>
                </c:pt>
                <c:pt idx="604">
                  <c:v>41.1</c:v>
                </c:pt>
                <c:pt idx="605">
                  <c:v>39.299999999999997</c:v>
                </c:pt>
                <c:pt idx="606">
                  <c:v>38.4</c:v>
                </c:pt>
                <c:pt idx="607">
                  <c:v>37.799999999999997</c:v>
                </c:pt>
                <c:pt idx="608">
                  <c:v>34</c:v>
                </c:pt>
                <c:pt idx="609">
                  <c:v>34.700000000000003</c:v>
                </c:pt>
                <c:pt idx="610">
                  <c:v>34.5</c:v>
                </c:pt>
                <c:pt idx="611">
                  <c:v>31.9</c:v>
                </c:pt>
                <c:pt idx="612">
                  <c:v>33.700000000000003</c:v>
                </c:pt>
                <c:pt idx="613">
                  <c:v>35.200000000000003</c:v>
                </c:pt>
                <c:pt idx="614">
                  <c:v>42.5</c:v>
                </c:pt>
                <c:pt idx="615">
                  <c:v>47.4</c:v>
                </c:pt>
                <c:pt idx="616">
                  <c:v>51.2</c:v>
                </c:pt>
                <c:pt idx="617">
                  <c:v>54.2</c:v>
                </c:pt>
                <c:pt idx="618">
                  <c:v>55.5</c:v>
                </c:pt>
                <c:pt idx="619">
                  <c:v>60.6</c:v>
                </c:pt>
                <c:pt idx="620">
                  <c:v>65.8</c:v>
                </c:pt>
                <c:pt idx="621">
                  <c:v>68.8</c:v>
                </c:pt>
                <c:pt idx="622">
                  <c:v>68.099999999999994</c:v>
                </c:pt>
                <c:pt idx="623">
                  <c:v>67.400000000000006</c:v>
                </c:pt>
                <c:pt idx="624">
                  <c:v>72.400000000000006</c:v>
                </c:pt>
                <c:pt idx="625">
                  <c:v>71.599999999999994</c:v>
                </c:pt>
                <c:pt idx="626">
                  <c:v>78.7</c:v>
                </c:pt>
                <c:pt idx="627">
                  <c:v>71.2</c:v>
                </c:pt>
                <c:pt idx="628">
                  <c:v>65.7</c:v>
                </c:pt>
                <c:pt idx="629">
                  <c:v>62.9</c:v>
                </c:pt>
                <c:pt idx="630">
                  <c:v>63.4</c:v>
                </c:pt>
                <c:pt idx="631">
                  <c:v>58.1</c:v>
                </c:pt>
                <c:pt idx="632">
                  <c:v>58.4</c:v>
                </c:pt>
                <c:pt idx="633">
                  <c:v>57.7</c:v>
                </c:pt>
                <c:pt idx="634">
                  <c:v>58.1</c:v>
                </c:pt>
                <c:pt idx="635">
                  <c:v>59.8</c:v>
                </c:pt>
                <c:pt idx="636">
                  <c:v>64.599999999999994</c:v>
                </c:pt>
                <c:pt idx="637">
                  <c:v>55.6</c:v>
                </c:pt>
                <c:pt idx="638">
                  <c:v>49.9</c:v>
                </c:pt>
                <c:pt idx="639">
                  <c:v>48</c:v>
                </c:pt>
                <c:pt idx="640">
                  <c:v>45.1</c:v>
                </c:pt>
                <c:pt idx="641">
                  <c:v>42.8</c:v>
                </c:pt>
                <c:pt idx="642">
                  <c:v>39.9</c:v>
                </c:pt>
                <c:pt idx="643">
                  <c:v>35</c:v>
                </c:pt>
                <c:pt idx="644">
                  <c:v>36.6</c:v>
                </c:pt>
                <c:pt idx="645">
                  <c:v>33.299999999999997</c:v>
                </c:pt>
                <c:pt idx="646">
                  <c:v>32</c:v>
                </c:pt>
                <c:pt idx="647">
                  <c:v>33.200000000000003</c:v>
                </c:pt>
                <c:pt idx="648">
                  <c:v>43.9</c:v>
                </c:pt>
                <c:pt idx="649">
                  <c:v>41.5</c:v>
                </c:pt>
                <c:pt idx="650">
                  <c:v>51.9</c:v>
                </c:pt>
                <c:pt idx="651">
                  <c:v>60.3</c:v>
                </c:pt>
                <c:pt idx="652">
                  <c:v>63</c:v>
                </c:pt>
                <c:pt idx="653">
                  <c:v>65.5</c:v>
                </c:pt>
                <c:pt idx="654">
                  <c:v>68.3</c:v>
                </c:pt>
                <c:pt idx="655">
                  <c:v>61.5</c:v>
                </c:pt>
                <c:pt idx="656">
                  <c:v>62.5</c:v>
                </c:pt>
                <c:pt idx="657">
                  <c:v>58.3</c:v>
                </c:pt>
                <c:pt idx="658">
                  <c:v>55.7</c:v>
                </c:pt>
                <c:pt idx="659">
                  <c:v>56.9</c:v>
                </c:pt>
                <c:pt idx="660">
                  <c:v>57.5</c:v>
                </c:pt>
                <c:pt idx="661">
                  <c:v>65.5</c:v>
                </c:pt>
                <c:pt idx="662">
                  <c:v>70</c:v>
                </c:pt>
                <c:pt idx="663">
                  <c:v>63.5</c:v>
                </c:pt>
                <c:pt idx="664">
                  <c:v>51.5</c:v>
                </c:pt>
                <c:pt idx="665">
                  <c:v>56.5</c:v>
                </c:pt>
                <c:pt idx="666">
                  <c:v>53</c:v>
                </c:pt>
                <c:pt idx="667">
                  <c:v>53</c:v>
                </c:pt>
                <c:pt idx="668">
                  <c:v>56</c:v>
                </c:pt>
                <c:pt idx="669">
                  <c:v>58.5</c:v>
                </c:pt>
                <c:pt idx="670">
                  <c:v>64</c:v>
                </c:pt>
                <c:pt idx="671">
                  <c:v>66</c:v>
                </c:pt>
                <c:pt idx="672">
                  <c:v>75.5</c:v>
                </c:pt>
                <c:pt idx="673">
                  <c:v>81.5</c:v>
                </c:pt>
                <c:pt idx="674">
                  <c:v>86</c:v>
                </c:pt>
                <c:pt idx="675">
                  <c:v>88</c:v>
                </c:pt>
                <c:pt idx="676">
                  <c:v>86</c:v>
                </c:pt>
                <c:pt idx="677">
                  <c:v>81</c:v>
                </c:pt>
                <c:pt idx="678">
                  <c:v>77</c:v>
                </c:pt>
                <c:pt idx="679">
                  <c:v>81.5</c:v>
                </c:pt>
                <c:pt idx="680">
                  <c:v>76</c:v>
                </c:pt>
                <c:pt idx="681">
                  <c:v>78.5</c:v>
                </c:pt>
                <c:pt idx="682">
                  <c:v>74</c:v>
                </c:pt>
                <c:pt idx="683">
                  <c:v>72</c:v>
                </c:pt>
                <c:pt idx="684">
                  <c:v>69</c:v>
                </c:pt>
                <c:pt idx="685">
                  <c:v>65.5</c:v>
                </c:pt>
                <c:pt idx="686">
                  <c:v>73</c:v>
                </c:pt>
                <c:pt idx="687">
                  <c:v>71</c:v>
                </c:pt>
                <c:pt idx="688">
                  <c:v>58</c:v>
                </c:pt>
                <c:pt idx="689">
                  <c:v>50.5</c:v>
                </c:pt>
                <c:pt idx="690">
                  <c:v>48.5</c:v>
                </c:pt>
                <c:pt idx="691">
                  <c:v>62.5</c:v>
                </c:pt>
                <c:pt idx="692">
                  <c:v>78</c:v>
                </c:pt>
                <c:pt idx="693">
                  <c:v>84</c:v>
                </c:pt>
                <c:pt idx="694">
                  <c:v>74</c:v>
                </c:pt>
                <c:pt idx="695">
                  <c:v>63</c:v>
                </c:pt>
                <c:pt idx="696">
                  <c:v>65</c:v>
                </c:pt>
                <c:pt idx="697">
                  <c:v>62.5</c:v>
                </c:pt>
                <c:pt idx="698">
                  <c:v>66.5</c:v>
                </c:pt>
                <c:pt idx="699">
                  <c:v>71.5</c:v>
                </c:pt>
                <c:pt idx="700">
                  <c:v>77</c:v>
                </c:pt>
                <c:pt idx="701">
                  <c:v>76.5</c:v>
                </c:pt>
                <c:pt idx="702">
                  <c:v>78.5</c:v>
                </c:pt>
                <c:pt idx="703">
                  <c:v>73</c:v>
                </c:pt>
                <c:pt idx="704">
                  <c:v>61</c:v>
                </c:pt>
                <c:pt idx="705">
                  <c:v>47</c:v>
                </c:pt>
                <c:pt idx="706">
                  <c:v>53.5</c:v>
                </c:pt>
                <c:pt idx="707">
                  <c:v>47.5</c:v>
                </c:pt>
                <c:pt idx="708">
                  <c:v>53</c:v>
                </c:pt>
                <c:pt idx="709">
                  <c:v>59</c:v>
                </c:pt>
                <c:pt idx="710">
                  <c:v>65.5</c:v>
                </c:pt>
                <c:pt idx="711">
                  <c:v>73</c:v>
                </c:pt>
                <c:pt idx="712">
                  <c:v>71</c:v>
                </c:pt>
                <c:pt idx="713">
                  <c:v>68</c:v>
                </c:pt>
                <c:pt idx="714">
                  <c:v>65</c:v>
                </c:pt>
                <c:pt idx="715">
                  <c:v>63</c:v>
                </c:pt>
                <c:pt idx="716">
                  <c:v>59</c:v>
                </c:pt>
                <c:pt idx="717">
                  <c:v>63</c:v>
                </c:pt>
                <c:pt idx="718">
                  <c:v>67.5</c:v>
                </c:pt>
                <c:pt idx="719">
                  <c:v>68</c:v>
                </c:pt>
                <c:pt idx="720">
                  <c:v>76</c:v>
                </c:pt>
                <c:pt idx="721">
                  <c:v>75.5</c:v>
                </c:pt>
                <c:pt idx="722">
                  <c:v>83.5</c:v>
                </c:pt>
                <c:pt idx="723">
                  <c:v>84.5</c:v>
                </c:pt>
                <c:pt idx="724">
                  <c:v>87</c:v>
                </c:pt>
                <c:pt idx="725">
                  <c:v>91.5</c:v>
                </c:pt>
                <c:pt idx="726">
                  <c:v>88.5</c:v>
                </c:pt>
                <c:pt idx="727">
                  <c:v>77</c:v>
                </c:pt>
                <c:pt idx="728">
                  <c:v>53.5</c:v>
                </c:pt>
                <c:pt idx="729">
                  <c:v>37</c:v>
                </c:pt>
                <c:pt idx="730">
                  <c:v>25.5</c:v>
                </c:pt>
                <c:pt idx="731">
                  <c:v>18</c:v>
                </c:pt>
                <c:pt idx="732">
                  <c:v>29</c:v>
                </c:pt>
                <c:pt idx="733">
                  <c:v>29</c:v>
                </c:pt>
                <c:pt idx="734">
                  <c:v>31</c:v>
                </c:pt>
                <c:pt idx="735">
                  <c:v>32</c:v>
                </c:pt>
                <c:pt idx="736">
                  <c:v>43.5</c:v>
                </c:pt>
                <c:pt idx="737">
                  <c:v>50</c:v>
                </c:pt>
                <c:pt idx="738">
                  <c:v>55</c:v>
                </c:pt>
                <c:pt idx="739">
                  <c:v>65</c:v>
                </c:pt>
                <c:pt idx="740">
                  <c:v>63.5</c:v>
                </c:pt>
                <c:pt idx="741">
                  <c:v>65</c:v>
                </c:pt>
                <c:pt idx="742">
                  <c:v>55</c:v>
                </c:pt>
                <c:pt idx="743">
                  <c:v>61.5</c:v>
                </c:pt>
                <c:pt idx="744">
                  <c:v>70</c:v>
                </c:pt>
                <c:pt idx="745">
                  <c:v>67</c:v>
                </c:pt>
                <c:pt idx="746">
                  <c:v>75</c:v>
                </c:pt>
                <c:pt idx="747">
                  <c:v>78</c:v>
                </c:pt>
                <c:pt idx="748">
                  <c:v>77.5</c:v>
                </c:pt>
                <c:pt idx="749">
                  <c:v>57</c:v>
                </c:pt>
                <c:pt idx="750">
                  <c:v>57.5</c:v>
                </c:pt>
                <c:pt idx="751">
                  <c:v>61.5</c:v>
                </c:pt>
                <c:pt idx="752">
                  <c:v>70.5</c:v>
                </c:pt>
                <c:pt idx="753">
                  <c:v>71</c:v>
                </c:pt>
                <c:pt idx="754">
                  <c:v>69.5</c:v>
                </c:pt>
                <c:pt idx="755">
                  <c:v>72.5</c:v>
                </c:pt>
                <c:pt idx="756">
                  <c:v>81.5</c:v>
                </c:pt>
                <c:pt idx="757">
                  <c:v>82</c:v>
                </c:pt>
                <c:pt idx="758">
                  <c:v>85</c:v>
                </c:pt>
                <c:pt idx="759">
                  <c:v>85.5</c:v>
                </c:pt>
                <c:pt idx="760">
                  <c:v>76.5</c:v>
                </c:pt>
                <c:pt idx="761">
                  <c:v>68</c:v>
                </c:pt>
                <c:pt idx="762">
                  <c:v>59</c:v>
                </c:pt>
                <c:pt idx="763">
                  <c:v>55.5</c:v>
                </c:pt>
                <c:pt idx="764">
                  <c:v>56</c:v>
                </c:pt>
                <c:pt idx="765">
                  <c:v>41</c:v>
                </c:pt>
                <c:pt idx="766">
                  <c:v>45</c:v>
                </c:pt>
                <c:pt idx="767">
                  <c:v>47.5</c:v>
                </c:pt>
                <c:pt idx="768">
                  <c:v>55.5</c:v>
                </c:pt>
                <c:pt idx="769">
                  <c:v>61.5</c:v>
                </c:pt>
                <c:pt idx="770">
                  <c:v>61</c:v>
                </c:pt>
                <c:pt idx="771">
                  <c:v>61</c:v>
                </c:pt>
                <c:pt idx="772">
                  <c:v>47.5</c:v>
                </c:pt>
                <c:pt idx="773">
                  <c:v>37</c:v>
                </c:pt>
                <c:pt idx="774">
                  <c:v>39.5</c:v>
                </c:pt>
                <c:pt idx="775">
                  <c:v>54</c:v>
                </c:pt>
                <c:pt idx="776">
                  <c:v>58</c:v>
                </c:pt>
                <c:pt idx="777">
                  <c:v>55</c:v>
                </c:pt>
                <c:pt idx="778">
                  <c:v>52.5</c:v>
                </c:pt>
                <c:pt idx="779">
                  <c:v>55.5</c:v>
                </c:pt>
                <c:pt idx="780">
                  <c:v>56.5</c:v>
                </c:pt>
                <c:pt idx="781">
                  <c:v>61.5</c:v>
                </c:pt>
                <c:pt idx="782">
                  <c:v>54.5</c:v>
                </c:pt>
                <c:pt idx="783">
                  <c:v>50</c:v>
                </c:pt>
                <c:pt idx="784">
                  <c:v>49.5</c:v>
                </c:pt>
                <c:pt idx="785">
                  <c:v>52.5</c:v>
                </c:pt>
                <c:pt idx="786">
                  <c:v>49</c:v>
                </c:pt>
                <c:pt idx="787">
                  <c:v>54</c:v>
                </c:pt>
                <c:pt idx="788">
                  <c:v>56.5</c:v>
                </c:pt>
                <c:pt idx="789">
                  <c:v>55.5</c:v>
                </c:pt>
                <c:pt idx="790">
                  <c:v>52.5</c:v>
                </c:pt>
                <c:pt idx="791">
                  <c:v>53.5</c:v>
                </c:pt>
                <c:pt idx="792">
                  <c:v>60.5</c:v>
                </c:pt>
                <c:pt idx="793">
                  <c:v>60</c:v>
                </c:pt>
                <c:pt idx="794">
                  <c:v>59</c:v>
                </c:pt>
                <c:pt idx="795">
                  <c:v>56.5</c:v>
                </c:pt>
                <c:pt idx="796">
                  <c:v>60</c:v>
                </c:pt>
                <c:pt idx="797">
                  <c:v>58</c:v>
                </c:pt>
                <c:pt idx="798">
                  <c:v>59.5</c:v>
                </c:pt>
                <c:pt idx="799">
                  <c:v>58</c:v>
                </c:pt>
                <c:pt idx="800">
                  <c:v>59.5</c:v>
                </c:pt>
                <c:pt idx="801">
                  <c:v>53.5</c:v>
                </c:pt>
                <c:pt idx="802">
                  <c:v>44.5</c:v>
                </c:pt>
                <c:pt idx="803">
                  <c:v>38.5</c:v>
                </c:pt>
                <c:pt idx="804">
                  <c:v>35</c:v>
                </c:pt>
                <c:pt idx="805">
                  <c:v>35</c:v>
                </c:pt>
                <c:pt idx="806">
                  <c:v>39</c:v>
                </c:pt>
                <c:pt idx="807">
                  <c:v>40.5</c:v>
                </c:pt>
                <c:pt idx="808">
                  <c:v>49.5</c:v>
                </c:pt>
                <c:pt idx="809">
                  <c:v>49.5</c:v>
                </c:pt>
                <c:pt idx="810">
                  <c:v>44</c:v>
                </c:pt>
                <c:pt idx="811">
                  <c:v>39</c:v>
                </c:pt>
                <c:pt idx="812">
                  <c:v>38</c:v>
                </c:pt>
                <c:pt idx="813">
                  <c:v>39</c:v>
                </c:pt>
                <c:pt idx="814">
                  <c:v>35.5</c:v>
                </c:pt>
                <c:pt idx="815">
                  <c:v>33.5</c:v>
                </c:pt>
                <c:pt idx="816">
                  <c:v>33.5</c:v>
                </c:pt>
                <c:pt idx="817">
                  <c:v>38.5</c:v>
                </c:pt>
                <c:pt idx="818">
                  <c:v>51.5</c:v>
                </c:pt>
                <c:pt idx="819">
                  <c:v>59</c:v>
                </c:pt>
                <c:pt idx="820">
                  <c:v>63.5</c:v>
                </c:pt>
                <c:pt idx="821">
                  <c:v>60.5</c:v>
                </c:pt>
                <c:pt idx="822">
                  <c:v>55</c:v>
                </c:pt>
                <c:pt idx="823">
                  <c:v>53</c:v>
                </c:pt>
                <c:pt idx="824">
                  <c:v>53</c:v>
                </c:pt>
                <c:pt idx="825">
                  <c:v>54.5</c:v>
                </c:pt>
                <c:pt idx="826">
                  <c:v>54.5</c:v>
                </c:pt>
                <c:pt idx="827">
                  <c:v>65.5</c:v>
                </c:pt>
                <c:pt idx="828">
                  <c:v>69</c:v>
                </c:pt>
                <c:pt idx="829">
                  <c:v>68</c:v>
                </c:pt>
                <c:pt idx="830">
                  <c:v>70.5</c:v>
                </c:pt>
                <c:pt idx="831">
                  <c:v>68.5</c:v>
                </c:pt>
                <c:pt idx="832">
                  <c:v>60.5</c:v>
                </c:pt>
                <c:pt idx="833">
                  <c:v>55</c:v>
                </c:pt>
                <c:pt idx="834">
                  <c:v>62</c:v>
                </c:pt>
                <c:pt idx="835">
                  <c:v>62</c:v>
                </c:pt>
                <c:pt idx="836">
                  <c:v>71.5</c:v>
                </c:pt>
                <c:pt idx="837">
                  <c:v>68.099999999999994</c:v>
                </c:pt>
                <c:pt idx="838">
                  <c:v>64.8</c:v>
                </c:pt>
                <c:pt idx="839">
                  <c:v>68.3</c:v>
                </c:pt>
                <c:pt idx="840">
                  <c:v>72.7</c:v>
                </c:pt>
                <c:pt idx="841">
                  <c:v>74.2</c:v>
                </c:pt>
                <c:pt idx="842">
                  <c:v>78.099999999999994</c:v>
                </c:pt>
                <c:pt idx="843">
                  <c:v>79.3</c:v>
                </c:pt>
                <c:pt idx="844">
                  <c:v>79.5</c:v>
                </c:pt>
                <c:pt idx="845">
                  <c:v>76.8</c:v>
                </c:pt>
                <c:pt idx="846">
                  <c:v>73.2</c:v>
                </c:pt>
                <c:pt idx="847">
                  <c:v>72.099999999999994</c:v>
                </c:pt>
                <c:pt idx="848">
                  <c:v>66.900000000000006</c:v>
                </c:pt>
                <c:pt idx="849">
                  <c:v>71.599999999999994</c:v>
                </c:pt>
                <c:pt idx="850">
                  <c:v>60.7</c:v>
                </c:pt>
                <c:pt idx="851">
                  <c:v>54.9</c:v>
                </c:pt>
                <c:pt idx="852">
                  <c:v>49.6</c:v>
                </c:pt>
                <c:pt idx="853">
                  <c:v>49.4</c:v>
                </c:pt>
                <c:pt idx="854">
                  <c:v>54.3</c:v>
                </c:pt>
                <c:pt idx="855">
                  <c:v>50</c:v>
                </c:pt>
                <c:pt idx="856">
                  <c:v>53.2</c:v>
                </c:pt>
                <c:pt idx="857">
                  <c:v>47.9</c:v>
                </c:pt>
                <c:pt idx="858">
                  <c:v>45.1</c:v>
                </c:pt>
                <c:pt idx="859">
                  <c:v>46</c:v>
                </c:pt>
                <c:pt idx="860">
                  <c:v>49.7</c:v>
                </c:pt>
                <c:pt idx="861">
                  <c:v>45.5</c:v>
                </c:pt>
                <c:pt idx="862">
                  <c:v>46.7</c:v>
                </c:pt>
                <c:pt idx="863">
                  <c:v>51.7</c:v>
                </c:pt>
                <c:pt idx="864">
                  <c:v>53.3</c:v>
                </c:pt>
                <c:pt idx="865">
                  <c:v>45.9</c:v>
                </c:pt>
                <c:pt idx="866">
                  <c:v>37.4</c:v>
                </c:pt>
                <c:pt idx="867">
                  <c:v>35.299999999999997</c:v>
                </c:pt>
                <c:pt idx="868">
                  <c:v>40.799999999999997</c:v>
                </c:pt>
                <c:pt idx="869">
                  <c:v>51.3</c:v>
                </c:pt>
                <c:pt idx="870">
                  <c:v>53.2</c:v>
                </c:pt>
                <c:pt idx="871">
                  <c:v>59.5</c:v>
                </c:pt>
                <c:pt idx="872">
                  <c:v>62.8</c:v>
                </c:pt>
                <c:pt idx="873">
                  <c:v>65.5</c:v>
                </c:pt>
                <c:pt idx="874">
                  <c:v>65.400000000000006</c:v>
                </c:pt>
                <c:pt idx="875">
                  <c:v>77.599999999999994</c:v>
                </c:pt>
                <c:pt idx="876">
                  <c:v>82.1</c:v>
                </c:pt>
                <c:pt idx="877">
                  <c:v>86</c:v>
                </c:pt>
                <c:pt idx="878">
                  <c:v>85.6</c:v>
                </c:pt>
                <c:pt idx="879">
                  <c:v>89.6</c:v>
                </c:pt>
                <c:pt idx="880">
                  <c:v>88</c:v>
                </c:pt>
                <c:pt idx="881">
                  <c:v>92.1</c:v>
                </c:pt>
                <c:pt idx="882">
                  <c:v>85.7</c:v>
                </c:pt>
                <c:pt idx="883">
                  <c:v>79.400000000000006</c:v>
                </c:pt>
                <c:pt idx="884">
                  <c:v>81.2</c:v>
                </c:pt>
                <c:pt idx="885">
                  <c:v>85.7</c:v>
                </c:pt>
                <c:pt idx="886">
                  <c:v>82.4</c:v>
                </c:pt>
                <c:pt idx="887">
                  <c:v>68.2</c:v>
                </c:pt>
                <c:pt idx="888">
                  <c:v>76.099999999999994</c:v>
                </c:pt>
                <c:pt idx="889">
                  <c:v>75.599999999999994</c:v>
                </c:pt>
                <c:pt idx="890">
                  <c:v>87.1</c:v>
                </c:pt>
                <c:pt idx="891">
                  <c:v>84.6</c:v>
                </c:pt>
                <c:pt idx="892">
                  <c:v>82.2</c:v>
                </c:pt>
                <c:pt idx="893">
                  <c:v>78.5</c:v>
                </c:pt>
                <c:pt idx="894">
                  <c:v>60</c:v>
                </c:pt>
                <c:pt idx="895">
                  <c:v>52.5</c:v>
                </c:pt>
                <c:pt idx="896">
                  <c:v>51.7</c:v>
                </c:pt>
                <c:pt idx="897">
                  <c:v>46.6</c:v>
                </c:pt>
                <c:pt idx="898">
                  <c:v>43</c:v>
                </c:pt>
                <c:pt idx="899">
                  <c:v>39.4</c:v>
                </c:pt>
                <c:pt idx="900">
                  <c:v>44.5</c:v>
                </c:pt>
                <c:pt idx="901">
                  <c:v>51.3</c:v>
                </c:pt>
                <c:pt idx="902">
                  <c:v>49.2</c:v>
                </c:pt>
                <c:pt idx="903">
                  <c:v>53.2</c:v>
                </c:pt>
                <c:pt idx="904">
                  <c:v>44.2</c:v>
                </c:pt>
                <c:pt idx="905">
                  <c:v>41.8</c:v>
                </c:pt>
                <c:pt idx="906">
                  <c:v>42.6</c:v>
                </c:pt>
                <c:pt idx="907">
                  <c:v>48.4</c:v>
                </c:pt>
                <c:pt idx="908">
                  <c:v>43.8</c:v>
                </c:pt>
                <c:pt idx="909">
                  <c:v>45.1</c:v>
                </c:pt>
                <c:pt idx="910">
                  <c:v>49.9</c:v>
                </c:pt>
                <c:pt idx="911">
                  <c:v>45.2</c:v>
                </c:pt>
                <c:pt idx="912">
                  <c:v>52.9</c:v>
                </c:pt>
                <c:pt idx="913">
                  <c:v>52.5</c:v>
                </c:pt>
                <c:pt idx="914">
                  <c:v>55.8</c:v>
                </c:pt>
                <c:pt idx="915">
                  <c:v>60.9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40-4639-9F95-4881549367C9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PMI!$A$2:$A$918</c:f>
              <c:numCache>
                <c:formatCode>m/d/yyyy</c:formatCode>
                <c:ptCount val="917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  <c:pt idx="908">
                  <c:v>45170</c:v>
                </c:pt>
                <c:pt idx="909">
                  <c:v>45200</c:v>
                </c:pt>
                <c:pt idx="910">
                  <c:v>45231</c:v>
                </c:pt>
                <c:pt idx="911">
                  <c:v>45261</c:v>
                </c:pt>
                <c:pt idx="912">
                  <c:v>45292</c:v>
                </c:pt>
                <c:pt idx="913">
                  <c:v>45323</c:v>
                </c:pt>
                <c:pt idx="914">
                  <c:v>45352</c:v>
                </c:pt>
                <c:pt idx="915">
                  <c:v>45383</c:v>
                </c:pt>
                <c:pt idx="916">
                  <c:v>45413</c:v>
                </c:pt>
              </c:numCache>
            </c:numRef>
          </c:cat>
          <c:val>
            <c:numRef>
              <c:f>PMI!$B$2:$B$918</c:f>
              <c:numCache>
                <c:formatCode>General</c:formatCode>
                <c:ptCount val="917"/>
                <c:pt idx="0">
                  <c:v>51.7</c:v>
                </c:pt>
                <c:pt idx="1">
                  <c:v>50.2</c:v>
                </c:pt>
                <c:pt idx="2">
                  <c:v>43.3</c:v>
                </c:pt>
                <c:pt idx="3">
                  <c:v>45.4</c:v>
                </c:pt>
                <c:pt idx="4">
                  <c:v>49.5</c:v>
                </c:pt>
                <c:pt idx="5">
                  <c:v>53</c:v>
                </c:pt>
                <c:pt idx="6">
                  <c:v>48.4</c:v>
                </c:pt>
                <c:pt idx="7">
                  <c:v>45.1</c:v>
                </c:pt>
                <c:pt idx="8">
                  <c:v>42.1</c:v>
                </c:pt>
                <c:pt idx="9">
                  <c:v>47.2</c:v>
                </c:pt>
                <c:pt idx="10">
                  <c:v>42.4</c:v>
                </c:pt>
                <c:pt idx="11">
                  <c:v>35</c:v>
                </c:pt>
                <c:pt idx="12">
                  <c:v>32.9</c:v>
                </c:pt>
                <c:pt idx="13">
                  <c:v>31.3</c:v>
                </c:pt>
                <c:pt idx="14">
                  <c:v>34.5</c:v>
                </c:pt>
                <c:pt idx="15">
                  <c:v>35.5</c:v>
                </c:pt>
                <c:pt idx="16">
                  <c:v>32.6</c:v>
                </c:pt>
                <c:pt idx="17">
                  <c:v>31.6</c:v>
                </c:pt>
                <c:pt idx="18">
                  <c:v>39</c:v>
                </c:pt>
                <c:pt idx="19">
                  <c:v>47</c:v>
                </c:pt>
                <c:pt idx="20">
                  <c:v>52.3</c:v>
                </c:pt>
                <c:pt idx="21">
                  <c:v>51</c:v>
                </c:pt>
                <c:pt idx="22">
                  <c:v>51</c:v>
                </c:pt>
                <c:pt idx="23">
                  <c:v>57.3</c:v>
                </c:pt>
                <c:pt idx="24">
                  <c:v>59.1</c:v>
                </c:pt>
                <c:pt idx="25">
                  <c:v>60.5</c:v>
                </c:pt>
                <c:pt idx="26">
                  <c:v>62.1</c:v>
                </c:pt>
                <c:pt idx="27">
                  <c:v>68.099999999999994</c:v>
                </c:pt>
                <c:pt idx="28">
                  <c:v>74.7</c:v>
                </c:pt>
                <c:pt idx="29">
                  <c:v>76.599999999999994</c:v>
                </c:pt>
                <c:pt idx="30">
                  <c:v>77.5</c:v>
                </c:pt>
                <c:pt idx="31">
                  <c:v>75.8</c:v>
                </c:pt>
                <c:pt idx="32">
                  <c:v>68.099999999999994</c:v>
                </c:pt>
                <c:pt idx="33">
                  <c:v>59.2</c:v>
                </c:pt>
                <c:pt idx="34">
                  <c:v>63.1</c:v>
                </c:pt>
                <c:pt idx="35">
                  <c:v>67.099999999999994</c:v>
                </c:pt>
                <c:pt idx="36">
                  <c:v>67.8</c:v>
                </c:pt>
                <c:pt idx="37">
                  <c:v>69.3</c:v>
                </c:pt>
                <c:pt idx="38">
                  <c:v>65.5</c:v>
                </c:pt>
                <c:pt idx="39">
                  <c:v>53.5</c:v>
                </c:pt>
                <c:pt idx="40">
                  <c:v>50.7</c:v>
                </c:pt>
                <c:pt idx="41">
                  <c:v>45.5</c:v>
                </c:pt>
                <c:pt idx="42">
                  <c:v>42.1</c:v>
                </c:pt>
                <c:pt idx="43">
                  <c:v>43.6</c:v>
                </c:pt>
                <c:pt idx="44">
                  <c:v>48.1</c:v>
                </c:pt>
                <c:pt idx="45">
                  <c:v>49.6</c:v>
                </c:pt>
                <c:pt idx="46">
                  <c:v>47.2</c:v>
                </c:pt>
                <c:pt idx="47">
                  <c:v>46.5</c:v>
                </c:pt>
                <c:pt idx="48">
                  <c:v>44.7</c:v>
                </c:pt>
                <c:pt idx="49">
                  <c:v>41.8</c:v>
                </c:pt>
                <c:pt idx="50">
                  <c:v>40</c:v>
                </c:pt>
                <c:pt idx="51">
                  <c:v>36.700000000000003</c:v>
                </c:pt>
                <c:pt idx="52">
                  <c:v>39.5</c:v>
                </c:pt>
                <c:pt idx="53">
                  <c:v>43.3</c:v>
                </c:pt>
                <c:pt idx="54">
                  <c:v>48.3</c:v>
                </c:pt>
                <c:pt idx="55">
                  <c:v>60.4</c:v>
                </c:pt>
                <c:pt idx="56">
                  <c:v>56.1</c:v>
                </c:pt>
                <c:pt idx="57">
                  <c:v>56.2</c:v>
                </c:pt>
                <c:pt idx="58">
                  <c:v>56.8</c:v>
                </c:pt>
                <c:pt idx="59">
                  <c:v>55.8</c:v>
                </c:pt>
                <c:pt idx="60">
                  <c:v>59.4</c:v>
                </c:pt>
                <c:pt idx="61">
                  <c:v>55.4</c:v>
                </c:pt>
                <c:pt idx="62">
                  <c:v>50.5</c:v>
                </c:pt>
                <c:pt idx="63">
                  <c:v>51.1</c:v>
                </c:pt>
                <c:pt idx="64">
                  <c:v>48.9</c:v>
                </c:pt>
                <c:pt idx="65">
                  <c:v>48.5</c:v>
                </c:pt>
                <c:pt idx="66">
                  <c:v>46.3</c:v>
                </c:pt>
                <c:pt idx="67">
                  <c:v>43.5</c:v>
                </c:pt>
                <c:pt idx="68">
                  <c:v>40.200000000000003</c:v>
                </c:pt>
                <c:pt idx="69">
                  <c:v>37.4</c:v>
                </c:pt>
                <c:pt idx="70">
                  <c:v>36.9</c:v>
                </c:pt>
                <c:pt idx="71">
                  <c:v>35.6</c:v>
                </c:pt>
                <c:pt idx="72">
                  <c:v>37.4</c:v>
                </c:pt>
                <c:pt idx="73">
                  <c:v>40.700000000000003</c:v>
                </c:pt>
                <c:pt idx="74">
                  <c:v>44.7</c:v>
                </c:pt>
                <c:pt idx="75">
                  <c:v>47.7</c:v>
                </c:pt>
                <c:pt idx="76">
                  <c:v>50.1</c:v>
                </c:pt>
                <c:pt idx="77">
                  <c:v>52.1</c:v>
                </c:pt>
                <c:pt idx="78">
                  <c:v>51.7</c:v>
                </c:pt>
                <c:pt idx="79">
                  <c:v>54.4</c:v>
                </c:pt>
                <c:pt idx="80">
                  <c:v>53.5</c:v>
                </c:pt>
                <c:pt idx="81">
                  <c:v>58.2</c:v>
                </c:pt>
                <c:pt idx="82">
                  <c:v>58.8</c:v>
                </c:pt>
                <c:pt idx="83">
                  <c:v>63.8</c:v>
                </c:pt>
                <c:pt idx="84">
                  <c:v>63</c:v>
                </c:pt>
                <c:pt idx="85">
                  <c:v>67.8</c:v>
                </c:pt>
                <c:pt idx="86">
                  <c:v>67.5</c:v>
                </c:pt>
                <c:pt idx="87">
                  <c:v>68.7</c:v>
                </c:pt>
                <c:pt idx="88">
                  <c:v>69.5</c:v>
                </c:pt>
                <c:pt idx="89">
                  <c:v>63.3</c:v>
                </c:pt>
                <c:pt idx="90">
                  <c:v>66.2</c:v>
                </c:pt>
                <c:pt idx="91">
                  <c:v>64.8</c:v>
                </c:pt>
                <c:pt idx="92">
                  <c:v>62.4</c:v>
                </c:pt>
                <c:pt idx="93">
                  <c:v>63.7</c:v>
                </c:pt>
                <c:pt idx="94">
                  <c:v>62</c:v>
                </c:pt>
                <c:pt idx="95">
                  <c:v>65.599999999999994</c:v>
                </c:pt>
                <c:pt idx="96">
                  <c:v>60.2</c:v>
                </c:pt>
                <c:pt idx="97">
                  <c:v>58.2</c:v>
                </c:pt>
                <c:pt idx="98">
                  <c:v>57.2</c:v>
                </c:pt>
                <c:pt idx="99">
                  <c:v>55.9</c:v>
                </c:pt>
                <c:pt idx="100">
                  <c:v>51.2</c:v>
                </c:pt>
                <c:pt idx="101">
                  <c:v>47.7</c:v>
                </c:pt>
                <c:pt idx="102">
                  <c:v>44.2</c:v>
                </c:pt>
                <c:pt idx="103">
                  <c:v>51.5</c:v>
                </c:pt>
                <c:pt idx="104">
                  <c:v>55.5</c:v>
                </c:pt>
                <c:pt idx="105">
                  <c:v>52.7</c:v>
                </c:pt>
                <c:pt idx="106">
                  <c:v>55</c:v>
                </c:pt>
                <c:pt idx="107">
                  <c:v>52.7</c:v>
                </c:pt>
                <c:pt idx="108">
                  <c:v>53.6</c:v>
                </c:pt>
                <c:pt idx="109">
                  <c:v>51</c:v>
                </c:pt>
                <c:pt idx="110">
                  <c:v>47.5</c:v>
                </c:pt>
                <c:pt idx="111">
                  <c:v>43.1</c:v>
                </c:pt>
                <c:pt idx="112">
                  <c:v>43.4</c:v>
                </c:pt>
                <c:pt idx="113">
                  <c:v>45.9</c:v>
                </c:pt>
                <c:pt idx="114">
                  <c:v>45.7</c:v>
                </c:pt>
                <c:pt idx="115">
                  <c:v>45.3</c:v>
                </c:pt>
                <c:pt idx="116">
                  <c:v>45.8</c:v>
                </c:pt>
                <c:pt idx="117">
                  <c:v>41.1</c:v>
                </c:pt>
                <c:pt idx="118">
                  <c:v>40.4</c:v>
                </c:pt>
                <c:pt idx="119">
                  <c:v>36.799999999999997</c:v>
                </c:pt>
                <c:pt idx="120">
                  <c:v>33.4</c:v>
                </c:pt>
                <c:pt idx="121">
                  <c:v>37.200000000000003</c:v>
                </c:pt>
                <c:pt idx="122">
                  <c:v>39.799999999999997</c:v>
                </c:pt>
                <c:pt idx="123">
                  <c:v>39.1</c:v>
                </c:pt>
                <c:pt idx="124">
                  <c:v>46.6</c:v>
                </c:pt>
                <c:pt idx="125">
                  <c:v>51.4</c:v>
                </c:pt>
                <c:pt idx="126">
                  <c:v>54.7</c:v>
                </c:pt>
                <c:pt idx="127">
                  <c:v>57.3</c:v>
                </c:pt>
                <c:pt idx="128">
                  <c:v>59.8</c:v>
                </c:pt>
                <c:pt idx="129">
                  <c:v>62.3</c:v>
                </c:pt>
                <c:pt idx="130">
                  <c:v>62.7</c:v>
                </c:pt>
                <c:pt idx="131">
                  <c:v>60.5</c:v>
                </c:pt>
                <c:pt idx="132">
                  <c:v>64.400000000000006</c:v>
                </c:pt>
                <c:pt idx="133">
                  <c:v>66.900000000000006</c:v>
                </c:pt>
                <c:pt idx="134">
                  <c:v>67.099999999999994</c:v>
                </c:pt>
                <c:pt idx="135">
                  <c:v>66.900000000000006</c:v>
                </c:pt>
                <c:pt idx="136">
                  <c:v>68.2</c:v>
                </c:pt>
                <c:pt idx="137">
                  <c:v>64.400000000000006</c:v>
                </c:pt>
                <c:pt idx="138">
                  <c:v>61.5</c:v>
                </c:pt>
                <c:pt idx="139">
                  <c:v>55.1</c:v>
                </c:pt>
                <c:pt idx="140">
                  <c:v>48.3</c:v>
                </c:pt>
                <c:pt idx="141">
                  <c:v>49.7</c:v>
                </c:pt>
                <c:pt idx="142">
                  <c:v>50.6</c:v>
                </c:pt>
                <c:pt idx="143">
                  <c:v>58.2</c:v>
                </c:pt>
                <c:pt idx="144">
                  <c:v>61.5</c:v>
                </c:pt>
                <c:pt idx="145">
                  <c:v>52.3</c:v>
                </c:pt>
                <c:pt idx="146">
                  <c:v>47.8</c:v>
                </c:pt>
                <c:pt idx="147">
                  <c:v>45.3</c:v>
                </c:pt>
                <c:pt idx="148">
                  <c:v>42.6</c:v>
                </c:pt>
                <c:pt idx="149">
                  <c:v>44.4</c:v>
                </c:pt>
                <c:pt idx="150">
                  <c:v>43.7</c:v>
                </c:pt>
                <c:pt idx="151">
                  <c:v>47.6</c:v>
                </c:pt>
                <c:pt idx="152">
                  <c:v>45.4</c:v>
                </c:pt>
                <c:pt idx="153">
                  <c:v>46</c:v>
                </c:pt>
                <c:pt idx="154">
                  <c:v>44.3</c:v>
                </c:pt>
                <c:pt idx="155">
                  <c:v>44.3</c:v>
                </c:pt>
                <c:pt idx="156">
                  <c:v>43.9</c:v>
                </c:pt>
                <c:pt idx="157">
                  <c:v>43.6</c:v>
                </c:pt>
                <c:pt idx="158">
                  <c:v>49.1</c:v>
                </c:pt>
                <c:pt idx="159">
                  <c:v>57.6</c:v>
                </c:pt>
                <c:pt idx="160">
                  <c:v>58.9</c:v>
                </c:pt>
                <c:pt idx="161">
                  <c:v>58.1</c:v>
                </c:pt>
                <c:pt idx="162">
                  <c:v>58.2</c:v>
                </c:pt>
                <c:pt idx="163">
                  <c:v>60.7</c:v>
                </c:pt>
                <c:pt idx="164">
                  <c:v>63</c:v>
                </c:pt>
                <c:pt idx="165">
                  <c:v>62.2</c:v>
                </c:pt>
                <c:pt idx="166">
                  <c:v>59</c:v>
                </c:pt>
                <c:pt idx="167">
                  <c:v>64.2</c:v>
                </c:pt>
                <c:pt idx="168">
                  <c:v>60.9</c:v>
                </c:pt>
                <c:pt idx="169">
                  <c:v>61.1</c:v>
                </c:pt>
                <c:pt idx="170">
                  <c:v>60.6</c:v>
                </c:pt>
                <c:pt idx="171">
                  <c:v>55.1</c:v>
                </c:pt>
                <c:pt idx="172">
                  <c:v>52.2</c:v>
                </c:pt>
                <c:pt idx="173">
                  <c:v>50.8</c:v>
                </c:pt>
                <c:pt idx="174">
                  <c:v>51</c:v>
                </c:pt>
                <c:pt idx="175">
                  <c:v>49.5</c:v>
                </c:pt>
                <c:pt idx="176">
                  <c:v>50</c:v>
                </c:pt>
                <c:pt idx="177">
                  <c:v>51.2</c:v>
                </c:pt>
                <c:pt idx="178">
                  <c:v>53.8</c:v>
                </c:pt>
                <c:pt idx="179">
                  <c:v>57.2</c:v>
                </c:pt>
                <c:pt idx="180">
                  <c:v>55.2</c:v>
                </c:pt>
                <c:pt idx="181">
                  <c:v>55.1</c:v>
                </c:pt>
                <c:pt idx="182">
                  <c:v>54.7</c:v>
                </c:pt>
                <c:pt idx="183">
                  <c:v>57.6</c:v>
                </c:pt>
                <c:pt idx="184">
                  <c:v>59.8</c:v>
                </c:pt>
                <c:pt idx="185">
                  <c:v>58.2</c:v>
                </c:pt>
                <c:pt idx="186">
                  <c:v>55.5</c:v>
                </c:pt>
                <c:pt idx="187">
                  <c:v>55.1</c:v>
                </c:pt>
                <c:pt idx="188">
                  <c:v>56.9</c:v>
                </c:pt>
                <c:pt idx="189">
                  <c:v>57.7</c:v>
                </c:pt>
                <c:pt idx="190">
                  <c:v>57.5</c:v>
                </c:pt>
                <c:pt idx="191">
                  <c:v>54</c:v>
                </c:pt>
                <c:pt idx="192">
                  <c:v>57.1</c:v>
                </c:pt>
                <c:pt idx="193">
                  <c:v>57.9</c:v>
                </c:pt>
                <c:pt idx="194">
                  <c:v>60.2</c:v>
                </c:pt>
                <c:pt idx="195">
                  <c:v>59.2</c:v>
                </c:pt>
                <c:pt idx="196">
                  <c:v>58.7</c:v>
                </c:pt>
                <c:pt idx="197">
                  <c:v>60.1</c:v>
                </c:pt>
                <c:pt idx="198">
                  <c:v>62.9</c:v>
                </c:pt>
                <c:pt idx="199">
                  <c:v>63.3</c:v>
                </c:pt>
                <c:pt idx="200">
                  <c:v>63.3</c:v>
                </c:pt>
                <c:pt idx="201">
                  <c:v>60.7</c:v>
                </c:pt>
                <c:pt idx="202">
                  <c:v>61.8</c:v>
                </c:pt>
                <c:pt idx="203">
                  <c:v>62.4</c:v>
                </c:pt>
                <c:pt idx="204">
                  <c:v>61</c:v>
                </c:pt>
                <c:pt idx="205">
                  <c:v>62.1</c:v>
                </c:pt>
                <c:pt idx="206">
                  <c:v>64.900000000000006</c:v>
                </c:pt>
                <c:pt idx="207">
                  <c:v>62</c:v>
                </c:pt>
                <c:pt idx="208">
                  <c:v>61.3</c:v>
                </c:pt>
                <c:pt idx="209">
                  <c:v>58.7</c:v>
                </c:pt>
                <c:pt idx="210">
                  <c:v>58.1</c:v>
                </c:pt>
                <c:pt idx="211">
                  <c:v>58.1</c:v>
                </c:pt>
                <c:pt idx="212">
                  <c:v>61</c:v>
                </c:pt>
                <c:pt idx="213">
                  <c:v>58.6</c:v>
                </c:pt>
                <c:pt idx="214">
                  <c:v>59.4</c:v>
                </c:pt>
                <c:pt idx="215">
                  <c:v>62.8</c:v>
                </c:pt>
                <c:pt idx="216">
                  <c:v>65.8</c:v>
                </c:pt>
                <c:pt idx="217">
                  <c:v>65.5</c:v>
                </c:pt>
                <c:pt idx="218">
                  <c:v>65.7</c:v>
                </c:pt>
                <c:pt idx="219">
                  <c:v>64.2</c:v>
                </c:pt>
                <c:pt idx="220">
                  <c:v>57.7</c:v>
                </c:pt>
                <c:pt idx="221">
                  <c:v>59</c:v>
                </c:pt>
                <c:pt idx="222">
                  <c:v>60.3</c:v>
                </c:pt>
                <c:pt idx="223">
                  <c:v>58.5</c:v>
                </c:pt>
                <c:pt idx="224">
                  <c:v>58.7</c:v>
                </c:pt>
                <c:pt idx="225">
                  <c:v>57.2</c:v>
                </c:pt>
                <c:pt idx="226">
                  <c:v>53.7</c:v>
                </c:pt>
                <c:pt idx="227">
                  <c:v>52.4</c:v>
                </c:pt>
                <c:pt idx="228">
                  <c:v>49.1</c:v>
                </c:pt>
                <c:pt idx="229">
                  <c:v>47.6</c:v>
                </c:pt>
                <c:pt idx="230">
                  <c:v>45.3</c:v>
                </c:pt>
                <c:pt idx="231">
                  <c:v>42.8</c:v>
                </c:pt>
                <c:pt idx="232">
                  <c:v>44.5</c:v>
                </c:pt>
                <c:pt idx="233">
                  <c:v>46.8</c:v>
                </c:pt>
                <c:pt idx="234">
                  <c:v>49.5</c:v>
                </c:pt>
                <c:pt idx="235">
                  <c:v>52.2</c:v>
                </c:pt>
                <c:pt idx="236">
                  <c:v>54.9</c:v>
                </c:pt>
                <c:pt idx="237">
                  <c:v>54.1</c:v>
                </c:pt>
                <c:pt idx="238">
                  <c:v>54.2</c:v>
                </c:pt>
                <c:pt idx="239">
                  <c:v>55.6</c:v>
                </c:pt>
                <c:pt idx="240">
                  <c:v>56.6</c:v>
                </c:pt>
                <c:pt idx="241">
                  <c:v>55</c:v>
                </c:pt>
                <c:pt idx="242">
                  <c:v>53.8</c:v>
                </c:pt>
                <c:pt idx="243">
                  <c:v>58</c:v>
                </c:pt>
                <c:pt idx="244">
                  <c:v>55.3</c:v>
                </c:pt>
                <c:pt idx="245">
                  <c:v>53.5</c:v>
                </c:pt>
                <c:pt idx="246">
                  <c:v>54.1</c:v>
                </c:pt>
                <c:pt idx="247">
                  <c:v>52.7</c:v>
                </c:pt>
                <c:pt idx="248">
                  <c:v>51.8</c:v>
                </c:pt>
                <c:pt idx="249">
                  <c:v>55.8</c:v>
                </c:pt>
                <c:pt idx="250">
                  <c:v>58.1</c:v>
                </c:pt>
                <c:pt idx="251">
                  <c:v>56.1</c:v>
                </c:pt>
                <c:pt idx="252">
                  <c:v>54.9</c:v>
                </c:pt>
                <c:pt idx="253">
                  <c:v>57</c:v>
                </c:pt>
                <c:pt idx="254">
                  <c:v>57.1</c:v>
                </c:pt>
                <c:pt idx="255">
                  <c:v>55.2</c:v>
                </c:pt>
                <c:pt idx="256">
                  <c:v>56.7</c:v>
                </c:pt>
                <c:pt idx="257">
                  <c:v>55.5</c:v>
                </c:pt>
                <c:pt idx="258">
                  <c:v>53.1</c:v>
                </c:pt>
                <c:pt idx="259">
                  <c:v>54.8</c:v>
                </c:pt>
                <c:pt idx="260">
                  <c:v>54.1</c:v>
                </c:pt>
                <c:pt idx="261">
                  <c:v>54.6</c:v>
                </c:pt>
                <c:pt idx="262">
                  <c:v>53.2</c:v>
                </c:pt>
                <c:pt idx="263">
                  <c:v>52</c:v>
                </c:pt>
                <c:pt idx="264">
                  <c:v>48.7</c:v>
                </c:pt>
                <c:pt idx="265">
                  <c:v>47.4</c:v>
                </c:pt>
                <c:pt idx="266">
                  <c:v>46.9</c:v>
                </c:pt>
                <c:pt idx="267">
                  <c:v>45</c:v>
                </c:pt>
                <c:pt idx="268">
                  <c:v>47.2</c:v>
                </c:pt>
                <c:pt idx="269">
                  <c:v>51.1</c:v>
                </c:pt>
                <c:pt idx="270">
                  <c:v>49.5</c:v>
                </c:pt>
                <c:pt idx="271">
                  <c:v>47.3</c:v>
                </c:pt>
                <c:pt idx="272">
                  <c:v>44.1</c:v>
                </c:pt>
                <c:pt idx="273">
                  <c:v>42.4</c:v>
                </c:pt>
                <c:pt idx="274">
                  <c:v>39.700000000000003</c:v>
                </c:pt>
                <c:pt idx="275">
                  <c:v>45.4</c:v>
                </c:pt>
                <c:pt idx="276">
                  <c:v>47.9</c:v>
                </c:pt>
                <c:pt idx="277">
                  <c:v>54.8</c:v>
                </c:pt>
                <c:pt idx="278">
                  <c:v>51.2</c:v>
                </c:pt>
                <c:pt idx="279">
                  <c:v>54.5</c:v>
                </c:pt>
                <c:pt idx="280">
                  <c:v>54.2</c:v>
                </c:pt>
                <c:pt idx="281">
                  <c:v>53.8</c:v>
                </c:pt>
                <c:pt idx="282">
                  <c:v>54.4</c:v>
                </c:pt>
                <c:pt idx="283">
                  <c:v>53.6</c:v>
                </c:pt>
                <c:pt idx="284">
                  <c:v>55.1</c:v>
                </c:pt>
                <c:pt idx="285">
                  <c:v>55</c:v>
                </c:pt>
                <c:pt idx="286">
                  <c:v>52.3</c:v>
                </c:pt>
                <c:pt idx="287">
                  <c:v>57.6</c:v>
                </c:pt>
                <c:pt idx="288">
                  <c:v>59.6</c:v>
                </c:pt>
                <c:pt idx="289">
                  <c:v>60.6</c:v>
                </c:pt>
                <c:pt idx="290">
                  <c:v>59.8</c:v>
                </c:pt>
                <c:pt idx="291">
                  <c:v>59.3</c:v>
                </c:pt>
                <c:pt idx="292">
                  <c:v>61.4</c:v>
                </c:pt>
                <c:pt idx="293">
                  <c:v>58.6</c:v>
                </c:pt>
                <c:pt idx="294">
                  <c:v>60.1</c:v>
                </c:pt>
                <c:pt idx="295">
                  <c:v>61.7</c:v>
                </c:pt>
                <c:pt idx="296">
                  <c:v>65.099999999999994</c:v>
                </c:pt>
                <c:pt idx="297">
                  <c:v>67</c:v>
                </c:pt>
                <c:pt idx="298">
                  <c:v>69.900000000000006</c:v>
                </c:pt>
                <c:pt idx="299">
                  <c:v>70.5</c:v>
                </c:pt>
                <c:pt idx="300">
                  <c:v>72.099999999999994</c:v>
                </c:pt>
                <c:pt idx="301">
                  <c:v>69.599999999999994</c:v>
                </c:pt>
                <c:pt idx="302">
                  <c:v>69.599999999999994</c:v>
                </c:pt>
                <c:pt idx="303">
                  <c:v>67.7</c:v>
                </c:pt>
                <c:pt idx="304">
                  <c:v>64.8</c:v>
                </c:pt>
                <c:pt idx="305">
                  <c:v>65</c:v>
                </c:pt>
                <c:pt idx="306">
                  <c:v>57.8</c:v>
                </c:pt>
                <c:pt idx="307">
                  <c:v>62.7</c:v>
                </c:pt>
                <c:pt idx="308">
                  <c:v>63.5</c:v>
                </c:pt>
                <c:pt idx="309">
                  <c:v>66.2</c:v>
                </c:pt>
                <c:pt idx="310">
                  <c:v>68.099999999999994</c:v>
                </c:pt>
                <c:pt idx="311">
                  <c:v>63.6</c:v>
                </c:pt>
                <c:pt idx="312">
                  <c:v>62.1</c:v>
                </c:pt>
                <c:pt idx="313">
                  <c:v>58.6</c:v>
                </c:pt>
                <c:pt idx="314">
                  <c:v>61.8</c:v>
                </c:pt>
                <c:pt idx="315">
                  <c:v>59.9</c:v>
                </c:pt>
                <c:pt idx="316">
                  <c:v>55.7</c:v>
                </c:pt>
                <c:pt idx="317">
                  <c:v>54.7</c:v>
                </c:pt>
                <c:pt idx="318">
                  <c:v>54.8</c:v>
                </c:pt>
                <c:pt idx="319">
                  <c:v>52.9</c:v>
                </c:pt>
                <c:pt idx="320">
                  <c:v>46.2</c:v>
                </c:pt>
                <c:pt idx="321">
                  <c:v>42.7</c:v>
                </c:pt>
                <c:pt idx="322">
                  <c:v>37.9</c:v>
                </c:pt>
                <c:pt idx="323">
                  <c:v>30.9</c:v>
                </c:pt>
                <c:pt idx="324">
                  <c:v>30.7</c:v>
                </c:pt>
                <c:pt idx="325">
                  <c:v>34.4</c:v>
                </c:pt>
                <c:pt idx="326">
                  <c:v>31.6</c:v>
                </c:pt>
                <c:pt idx="327">
                  <c:v>37.5</c:v>
                </c:pt>
                <c:pt idx="328">
                  <c:v>41.2</c:v>
                </c:pt>
                <c:pt idx="329">
                  <c:v>45.1</c:v>
                </c:pt>
                <c:pt idx="330">
                  <c:v>47.2</c:v>
                </c:pt>
                <c:pt idx="331">
                  <c:v>51.4</c:v>
                </c:pt>
                <c:pt idx="332">
                  <c:v>54.4</c:v>
                </c:pt>
                <c:pt idx="333">
                  <c:v>55.5</c:v>
                </c:pt>
                <c:pt idx="334">
                  <c:v>54.5</c:v>
                </c:pt>
                <c:pt idx="335">
                  <c:v>54.9</c:v>
                </c:pt>
                <c:pt idx="336">
                  <c:v>58.8</c:v>
                </c:pt>
                <c:pt idx="337">
                  <c:v>61.5</c:v>
                </c:pt>
                <c:pt idx="338">
                  <c:v>58.4</c:v>
                </c:pt>
                <c:pt idx="339">
                  <c:v>60.6</c:v>
                </c:pt>
                <c:pt idx="340">
                  <c:v>58.8</c:v>
                </c:pt>
                <c:pt idx="341">
                  <c:v>58.2</c:v>
                </c:pt>
                <c:pt idx="342">
                  <c:v>55.9</c:v>
                </c:pt>
                <c:pt idx="343">
                  <c:v>54.5</c:v>
                </c:pt>
                <c:pt idx="344">
                  <c:v>53.6</c:v>
                </c:pt>
                <c:pt idx="345">
                  <c:v>53.5</c:v>
                </c:pt>
                <c:pt idx="346">
                  <c:v>51.7</c:v>
                </c:pt>
                <c:pt idx="347">
                  <c:v>56.6</c:v>
                </c:pt>
                <c:pt idx="348">
                  <c:v>54.8</c:v>
                </c:pt>
                <c:pt idx="349">
                  <c:v>55</c:v>
                </c:pt>
                <c:pt idx="350">
                  <c:v>58.4</c:v>
                </c:pt>
                <c:pt idx="351">
                  <c:v>56.9</c:v>
                </c:pt>
                <c:pt idx="352">
                  <c:v>59.7</c:v>
                </c:pt>
                <c:pt idx="353">
                  <c:v>56.8</c:v>
                </c:pt>
                <c:pt idx="354">
                  <c:v>57.7</c:v>
                </c:pt>
                <c:pt idx="355">
                  <c:v>54.9</c:v>
                </c:pt>
                <c:pt idx="356">
                  <c:v>53.9</c:v>
                </c:pt>
                <c:pt idx="357">
                  <c:v>55.4</c:v>
                </c:pt>
                <c:pt idx="358">
                  <c:v>56.1</c:v>
                </c:pt>
                <c:pt idx="359">
                  <c:v>59.8</c:v>
                </c:pt>
                <c:pt idx="360">
                  <c:v>57.4</c:v>
                </c:pt>
                <c:pt idx="361">
                  <c:v>55.9</c:v>
                </c:pt>
                <c:pt idx="362">
                  <c:v>55</c:v>
                </c:pt>
                <c:pt idx="363">
                  <c:v>57.7</c:v>
                </c:pt>
                <c:pt idx="364">
                  <c:v>60.2</c:v>
                </c:pt>
                <c:pt idx="365">
                  <c:v>60.5</c:v>
                </c:pt>
                <c:pt idx="366">
                  <c:v>62.2</c:v>
                </c:pt>
                <c:pt idx="367">
                  <c:v>60.3</c:v>
                </c:pt>
                <c:pt idx="368">
                  <c:v>60.5</c:v>
                </c:pt>
                <c:pt idx="369">
                  <c:v>60.1</c:v>
                </c:pt>
                <c:pt idx="370">
                  <c:v>61.3</c:v>
                </c:pt>
                <c:pt idx="371">
                  <c:v>59.4</c:v>
                </c:pt>
                <c:pt idx="372">
                  <c:v>58.5</c:v>
                </c:pt>
                <c:pt idx="373">
                  <c:v>58.2</c:v>
                </c:pt>
                <c:pt idx="374">
                  <c:v>57.7</c:v>
                </c:pt>
                <c:pt idx="375">
                  <c:v>56.2</c:v>
                </c:pt>
                <c:pt idx="376">
                  <c:v>54.4</c:v>
                </c:pt>
                <c:pt idx="377">
                  <c:v>52.7</c:v>
                </c:pt>
                <c:pt idx="378">
                  <c:v>51.3</c:v>
                </c:pt>
                <c:pt idx="379">
                  <c:v>49.5</c:v>
                </c:pt>
                <c:pt idx="380">
                  <c:v>49.6</c:v>
                </c:pt>
                <c:pt idx="381">
                  <c:v>49</c:v>
                </c:pt>
                <c:pt idx="382">
                  <c:v>48</c:v>
                </c:pt>
                <c:pt idx="383">
                  <c:v>44.8</c:v>
                </c:pt>
                <c:pt idx="384">
                  <c:v>46.2</c:v>
                </c:pt>
                <c:pt idx="385">
                  <c:v>50.2</c:v>
                </c:pt>
                <c:pt idx="386">
                  <c:v>43.6</c:v>
                </c:pt>
                <c:pt idx="387">
                  <c:v>37.4</c:v>
                </c:pt>
                <c:pt idx="388">
                  <c:v>29.4</c:v>
                </c:pt>
                <c:pt idx="389">
                  <c:v>30.3</c:v>
                </c:pt>
                <c:pt idx="390">
                  <c:v>35</c:v>
                </c:pt>
                <c:pt idx="391">
                  <c:v>45.5</c:v>
                </c:pt>
                <c:pt idx="392">
                  <c:v>50.1</c:v>
                </c:pt>
                <c:pt idx="393">
                  <c:v>55.5</c:v>
                </c:pt>
                <c:pt idx="394">
                  <c:v>58.2</c:v>
                </c:pt>
                <c:pt idx="395">
                  <c:v>53</c:v>
                </c:pt>
                <c:pt idx="396">
                  <c:v>49.2</c:v>
                </c:pt>
                <c:pt idx="397">
                  <c:v>48.8</c:v>
                </c:pt>
                <c:pt idx="398">
                  <c:v>49.6</c:v>
                </c:pt>
                <c:pt idx="399">
                  <c:v>51.6</c:v>
                </c:pt>
                <c:pt idx="400">
                  <c:v>53.5</c:v>
                </c:pt>
                <c:pt idx="401">
                  <c:v>50.7</c:v>
                </c:pt>
                <c:pt idx="402">
                  <c:v>46.7</c:v>
                </c:pt>
                <c:pt idx="403">
                  <c:v>48.3</c:v>
                </c:pt>
                <c:pt idx="404">
                  <c:v>42.5</c:v>
                </c:pt>
                <c:pt idx="405">
                  <c:v>40</c:v>
                </c:pt>
                <c:pt idx="406">
                  <c:v>36.1</c:v>
                </c:pt>
                <c:pt idx="407">
                  <c:v>37.799999999999997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36.799999999999997</c:v>
                </c:pt>
                <c:pt idx="411">
                  <c:v>37.799999999999997</c:v>
                </c:pt>
                <c:pt idx="412">
                  <c:v>35.5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38.299999999999997</c:v>
                </c:pt>
                <c:pt idx="416">
                  <c:v>38.799999999999997</c:v>
                </c:pt>
                <c:pt idx="417">
                  <c:v>39.4</c:v>
                </c:pt>
                <c:pt idx="418">
                  <c:v>39.200000000000003</c:v>
                </c:pt>
                <c:pt idx="419">
                  <c:v>42.8</c:v>
                </c:pt>
                <c:pt idx="420">
                  <c:v>46</c:v>
                </c:pt>
                <c:pt idx="421">
                  <c:v>54.4</c:v>
                </c:pt>
                <c:pt idx="422">
                  <c:v>53.9</c:v>
                </c:pt>
                <c:pt idx="423">
                  <c:v>54.2</c:v>
                </c:pt>
                <c:pt idx="424">
                  <c:v>56.1</c:v>
                </c:pt>
                <c:pt idx="425">
                  <c:v>57.5</c:v>
                </c:pt>
                <c:pt idx="426">
                  <c:v>63.6</c:v>
                </c:pt>
                <c:pt idx="427">
                  <c:v>63.1</c:v>
                </c:pt>
                <c:pt idx="428">
                  <c:v>62.5</c:v>
                </c:pt>
                <c:pt idx="429">
                  <c:v>64.400000000000006</c:v>
                </c:pt>
                <c:pt idx="430">
                  <c:v>66</c:v>
                </c:pt>
                <c:pt idx="431">
                  <c:v>69.900000000000006</c:v>
                </c:pt>
                <c:pt idx="432">
                  <c:v>60.5</c:v>
                </c:pt>
                <c:pt idx="433">
                  <c:v>61.3</c:v>
                </c:pt>
                <c:pt idx="434">
                  <c:v>58.9</c:v>
                </c:pt>
                <c:pt idx="435">
                  <c:v>61</c:v>
                </c:pt>
                <c:pt idx="436">
                  <c:v>58.6</c:v>
                </c:pt>
                <c:pt idx="437">
                  <c:v>58.1</c:v>
                </c:pt>
                <c:pt idx="438">
                  <c:v>56.1</c:v>
                </c:pt>
                <c:pt idx="439">
                  <c:v>53</c:v>
                </c:pt>
                <c:pt idx="440">
                  <c:v>50</c:v>
                </c:pt>
                <c:pt idx="441">
                  <c:v>50.8</c:v>
                </c:pt>
                <c:pt idx="442">
                  <c:v>50.3</c:v>
                </c:pt>
                <c:pt idx="443">
                  <c:v>50.6</c:v>
                </c:pt>
                <c:pt idx="444">
                  <c:v>50.3</c:v>
                </c:pt>
                <c:pt idx="445">
                  <c:v>49.9</c:v>
                </c:pt>
                <c:pt idx="446">
                  <c:v>47.8</c:v>
                </c:pt>
                <c:pt idx="447">
                  <c:v>48.2</c:v>
                </c:pt>
                <c:pt idx="448">
                  <c:v>47.1</c:v>
                </c:pt>
                <c:pt idx="449">
                  <c:v>47.8</c:v>
                </c:pt>
                <c:pt idx="450">
                  <c:v>47.9</c:v>
                </c:pt>
                <c:pt idx="451">
                  <c:v>47.7</c:v>
                </c:pt>
                <c:pt idx="452">
                  <c:v>49.9</c:v>
                </c:pt>
                <c:pt idx="453">
                  <c:v>50.9</c:v>
                </c:pt>
                <c:pt idx="454">
                  <c:v>52</c:v>
                </c:pt>
                <c:pt idx="455">
                  <c:v>50.7</c:v>
                </c:pt>
                <c:pt idx="456">
                  <c:v>51.2</c:v>
                </c:pt>
                <c:pt idx="457">
                  <c:v>51</c:v>
                </c:pt>
                <c:pt idx="458">
                  <c:v>51</c:v>
                </c:pt>
                <c:pt idx="459">
                  <c:v>49.7</c:v>
                </c:pt>
                <c:pt idx="460">
                  <c:v>53.4</c:v>
                </c:pt>
                <c:pt idx="461">
                  <c:v>50.5</c:v>
                </c:pt>
                <c:pt idx="462">
                  <c:v>48</c:v>
                </c:pt>
                <c:pt idx="463">
                  <c:v>52.6</c:v>
                </c:pt>
                <c:pt idx="464">
                  <c:v>52.4</c:v>
                </c:pt>
                <c:pt idx="465">
                  <c:v>51.2</c:v>
                </c:pt>
                <c:pt idx="466">
                  <c:v>51.2</c:v>
                </c:pt>
                <c:pt idx="467">
                  <c:v>50.5</c:v>
                </c:pt>
                <c:pt idx="468">
                  <c:v>54.9</c:v>
                </c:pt>
                <c:pt idx="469">
                  <c:v>52.6</c:v>
                </c:pt>
                <c:pt idx="470">
                  <c:v>55</c:v>
                </c:pt>
                <c:pt idx="471">
                  <c:v>55.5</c:v>
                </c:pt>
                <c:pt idx="472">
                  <c:v>57.2</c:v>
                </c:pt>
                <c:pt idx="473">
                  <c:v>57.4</c:v>
                </c:pt>
                <c:pt idx="474">
                  <c:v>57.5</c:v>
                </c:pt>
                <c:pt idx="475">
                  <c:v>59.3</c:v>
                </c:pt>
                <c:pt idx="476">
                  <c:v>60</c:v>
                </c:pt>
                <c:pt idx="477">
                  <c:v>60.7</c:v>
                </c:pt>
                <c:pt idx="478">
                  <c:v>58.8</c:v>
                </c:pt>
                <c:pt idx="479">
                  <c:v>61</c:v>
                </c:pt>
                <c:pt idx="480">
                  <c:v>57.5</c:v>
                </c:pt>
                <c:pt idx="481">
                  <c:v>56.2</c:v>
                </c:pt>
                <c:pt idx="482">
                  <c:v>54.6</c:v>
                </c:pt>
                <c:pt idx="483">
                  <c:v>55.8</c:v>
                </c:pt>
                <c:pt idx="484">
                  <c:v>55.5</c:v>
                </c:pt>
                <c:pt idx="485">
                  <c:v>59.3</c:v>
                </c:pt>
                <c:pt idx="486">
                  <c:v>58.2</c:v>
                </c:pt>
                <c:pt idx="487">
                  <c:v>56</c:v>
                </c:pt>
                <c:pt idx="488">
                  <c:v>54.5</c:v>
                </c:pt>
                <c:pt idx="489">
                  <c:v>55.4</c:v>
                </c:pt>
                <c:pt idx="490">
                  <c:v>55.6</c:v>
                </c:pt>
                <c:pt idx="491">
                  <c:v>56</c:v>
                </c:pt>
                <c:pt idx="492">
                  <c:v>54.7</c:v>
                </c:pt>
                <c:pt idx="493">
                  <c:v>54.1</c:v>
                </c:pt>
                <c:pt idx="494">
                  <c:v>51.5</c:v>
                </c:pt>
                <c:pt idx="495">
                  <c:v>52.2</c:v>
                </c:pt>
                <c:pt idx="496">
                  <c:v>49.3</c:v>
                </c:pt>
                <c:pt idx="497">
                  <c:v>47.3</c:v>
                </c:pt>
                <c:pt idx="498">
                  <c:v>45.9</c:v>
                </c:pt>
                <c:pt idx="499">
                  <c:v>45.1</c:v>
                </c:pt>
                <c:pt idx="500">
                  <c:v>46</c:v>
                </c:pt>
                <c:pt idx="501">
                  <c:v>46.8</c:v>
                </c:pt>
                <c:pt idx="502">
                  <c:v>46.8</c:v>
                </c:pt>
                <c:pt idx="503">
                  <c:v>47.4</c:v>
                </c:pt>
                <c:pt idx="504">
                  <c:v>47.2</c:v>
                </c:pt>
                <c:pt idx="505">
                  <c:v>49.1</c:v>
                </c:pt>
                <c:pt idx="506">
                  <c:v>49.9</c:v>
                </c:pt>
                <c:pt idx="507">
                  <c:v>50</c:v>
                </c:pt>
                <c:pt idx="508">
                  <c:v>49.5</c:v>
                </c:pt>
                <c:pt idx="509">
                  <c:v>49.2</c:v>
                </c:pt>
                <c:pt idx="510">
                  <c:v>46.6</c:v>
                </c:pt>
                <c:pt idx="511">
                  <c:v>46.1</c:v>
                </c:pt>
                <c:pt idx="512">
                  <c:v>44.5</c:v>
                </c:pt>
                <c:pt idx="513">
                  <c:v>43.2</c:v>
                </c:pt>
                <c:pt idx="514">
                  <c:v>41.3</c:v>
                </c:pt>
                <c:pt idx="515">
                  <c:v>40.799999999999997</c:v>
                </c:pt>
                <c:pt idx="516">
                  <c:v>39.200000000000003</c:v>
                </c:pt>
                <c:pt idx="517">
                  <c:v>39.4</c:v>
                </c:pt>
                <c:pt idx="518">
                  <c:v>40.700000000000003</c:v>
                </c:pt>
                <c:pt idx="519">
                  <c:v>42.8</c:v>
                </c:pt>
                <c:pt idx="520">
                  <c:v>44.5</c:v>
                </c:pt>
                <c:pt idx="521">
                  <c:v>50.3</c:v>
                </c:pt>
                <c:pt idx="522">
                  <c:v>50.6</c:v>
                </c:pt>
                <c:pt idx="523">
                  <c:v>52.9</c:v>
                </c:pt>
                <c:pt idx="524">
                  <c:v>54.9</c:v>
                </c:pt>
                <c:pt idx="525">
                  <c:v>53.1</c:v>
                </c:pt>
                <c:pt idx="526">
                  <c:v>49.5</c:v>
                </c:pt>
                <c:pt idx="527">
                  <c:v>46.8</c:v>
                </c:pt>
                <c:pt idx="528">
                  <c:v>47.3</c:v>
                </c:pt>
                <c:pt idx="529">
                  <c:v>52.7</c:v>
                </c:pt>
                <c:pt idx="530">
                  <c:v>54.6</c:v>
                </c:pt>
                <c:pt idx="531">
                  <c:v>52.6</c:v>
                </c:pt>
                <c:pt idx="532">
                  <c:v>55.7</c:v>
                </c:pt>
                <c:pt idx="533">
                  <c:v>53.6</c:v>
                </c:pt>
                <c:pt idx="534">
                  <c:v>53.9</c:v>
                </c:pt>
                <c:pt idx="535">
                  <c:v>53.4</c:v>
                </c:pt>
                <c:pt idx="536">
                  <c:v>49.7</c:v>
                </c:pt>
                <c:pt idx="537">
                  <c:v>50.3</c:v>
                </c:pt>
                <c:pt idx="538">
                  <c:v>53.6</c:v>
                </c:pt>
                <c:pt idx="539">
                  <c:v>54.2</c:v>
                </c:pt>
                <c:pt idx="540">
                  <c:v>55.8</c:v>
                </c:pt>
                <c:pt idx="541">
                  <c:v>55.2</c:v>
                </c:pt>
                <c:pt idx="542">
                  <c:v>53.5</c:v>
                </c:pt>
                <c:pt idx="543">
                  <c:v>50.2</c:v>
                </c:pt>
                <c:pt idx="544">
                  <c:v>51.2</c:v>
                </c:pt>
                <c:pt idx="545">
                  <c:v>49.6</c:v>
                </c:pt>
                <c:pt idx="546">
                  <c:v>50.2</c:v>
                </c:pt>
                <c:pt idx="547">
                  <c:v>50.7</c:v>
                </c:pt>
                <c:pt idx="548">
                  <c:v>50.8</c:v>
                </c:pt>
                <c:pt idx="549">
                  <c:v>53.4</c:v>
                </c:pt>
                <c:pt idx="550">
                  <c:v>53.8</c:v>
                </c:pt>
                <c:pt idx="551">
                  <c:v>55.6</c:v>
                </c:pt>
                <c:pt idx="552">
                  <c:v>56</c:v>
                </c:pt>
                <c:pt idx="553">
                  <c:v>56.5</c:v>
                </c:pt>
                <c:pt idx="554">
                  <c:v>56.9</c:v>
                </c:pt>
                <c:pt idx="555">
                  <c:v>57.4</c:v>
                </c:pt>
                <c:pt idx="556">
                  <c:v>58.2</c:v>
                </c:pt>
                <c:pt idx="557">
                  <c:v>58.8</c:v>
                </c:pt>
                <c:pt idx="558">
                  <c:v>58.5</c:v>
                </c:pt>
                <c:pt idx="559">
                  <c:v>58</c:v>
                </c:pt>
                <c:pt idx="560">
                  <c:v>59</c:v>
                </c:pt>
                <c:pt idx="561">
                  <c:v>59.4</c:v>
                </c:pt>
                <c:pt idx="562">
                  <c:v>59.2</c:v>
                </c:pt>
                <c:pt idx="563">
                  <c:v>56.1</c:v>
                </c:pt>
                <c:pt idx="564">
                  <c:v>57.4</c:v>
                </c:pt>
                <c:pt idx="565">
                  <c:v>55.1</c:v>
                </c:pt>
                <c:pt idx="566">
                  <c:v>52.1</c:v>
                </c:pt>
                <c:pt idx="567">
                  <c:v>51.5</c:v>
                </c:pt>
                <c:pt idx="568">
                  <c:v>46.7</c:v>
                </c:pt>
                <c:pt idx="569">
                  <c:v>45.9</c:v>
                </c:pt>
                <c:pt idx="570">
                  <c:v>50.7</c:v>
                </c:pt>
                <c:pt idx="571">
                  <c:v>47.1</c:v>
                </c:pt>
                <c:pt idx="572">
                  <c:v>48.1</c:v>
                </c:pt>
                <c:pt idx="573">
                  <c:v>46.7</c:v>
                </c:pt>
                <c:pt idx="574">
                  <c:v>45.9</c:v>
                </c:pt>
                <c:pt idx="575">
                  <c:v>46.2</c:v>
                </c:pt>
                <c:pt idx="576">
                  <c:v>45.5</c:v>
                </c:pt>
                <c:pt idx="577">
                  <c:v>45.9</c:v>
                </c:pt>
                <c:pt idx="578">
                  <c:v>46.9</c:v>
                </c:pt>
                <c:pt idx="579">
                  <c:v>49.3</c:v>
                </c:pt>
                <c:pt idx="580">
                  <c:v>49.1</c:v>
                </c:pt>
                <c:pt idx="581">
                  <c:v>53.6</c:v>
                </c:pt>
                <c:pt idx="582">
                  <c:v>49.7</c:v>
                </c:pt>
                <c:pt idx="583">
                  <c:v>51.6</c:v>
                </c:pt>
                <c:pt idx="584">
                  <c:v>51.1</c:v>
                </c:pt>
                <c:pt idx="585">
                  <c:v>50.5</c:v>
                </c:pt>
                <c:pt idx="586">
                  <c:v>53</c:v>
                </c:pt>
                <c:pt idx="587">
                  <c:v>55.2</c:v>
                </c:pt>
                <c:pt idx="588">
                  <c:v>53.8</c:v>
                </c:pt>
                <c:pt idx="589">
                  <c:v>53.1</c:v>
                </c:pt>
                <c:pt idx="590">
                  <c:v>53.8</c:v>
                </c:pt>
                <c:pt idx="591">
                  <c:v>53.7</c:v>
                </c:pt>
                <c:pt idx="592">
                  <c:v>56.1</c:v>
                </c:pt>
                <c:pt idx="593">
                  <c:v>54.9</c:v>
                </c:pt>
                <c:pt idx="594">
                  <c:v>57.7</c:v>
                </c:pt>
                <c:pt idx="595">
                  <c:v>56.3</c:v>
                </c:pt>
                <c:pt idx="596">
                  <c:v>53.9</c:v>
                </c:pt>
                <c:pt idx="597">
                  <c:v>56.4</c:v>
                </c:pt>
                <c:pt idx="598">
                  <c:v>55.7</c:v>
                </c:pt>
                <c:pt idx="599">
                  <c:v>54.5</c:v>
                </c:pt>
                <c:pt idx="600">
                  <c:v>53.8</c:v>
                </c:pt>
                <c:pt idx="601">
                  <c:v>52.9</c:v>
                </c:pt>
                <c:pt idx="602">
                  <c:v>52.9</c:v>
                </c:pt>
                <c:pt idx="603">
                  <c:v>52.2</c:v>
                </c:pt>
                <c:pt idx="604">
                  <c:v>50.9</c:v>
                </c:pt>
                <c:pt idx="605">
                  <c:v>48.9</c:v>
                </c:pt>
                <c:pt idx="606">
                  <c:v>49.2</c:v>
                </c:pt>
                <c:pt idx="607">
                  <c:v>49.3</c:v>
                </c:pt>
                <c:pt idx="608">
                  <c:v>48.7</c:v>
                </c:pt>
                <c:pt idx="609">
                  <c:v>48.7</c:v>
                </c:pt>
                <c:pt idx="610">
                  <c:v>48.2</c:v>
                </c:pt>
                <c:pt idx="611">
                  <c:v>46.8</c:v>
                </c:pt>
                <c:pt idx="612">
                  <c:v>50.6</c:v>
                </c:pt>
                <c:pt idx="613">
                  <c:v>51.7</c:v>
                </c:pt>
                <c:pt idx="614">
                  <c:v>52.4</c:v>
                </c:pt>
                <c:pt idx="615">
                  <c:v>52.3</c:v>
                </c:pt>
                <c:pt idx="616">
                  <c:v>54.3</c:v>
                </c:pt>
                <c:pt idx="617">
                  <c:v>55.8</c:v>
                </c:pt>
                <c:pt idx="618">
                  <c:v>53.6</c:v>
                </c:pt>
                <c:pt idx="619">
                  <c:v>54.8</c:v>
                </c:pt>
                <c:pt idx="620">
                  <c:v>57</c:v>
                </c:pt>
                <c:pt idx="621">
                  <c:v>57.2</c:v>
                </c:pt>
                <c:pt idx="622">
                  <c:v>58.1</c:v>
                </c:pt>
                <c:pt idx="623">
                  <c:v>57.8</c:v>
                </c:pt>
                <c:pt idx="624">
                  <c:v>56.7</c:v>
                </c:pt>
                <c:pt idx="625">
                  <c:v>55.8</c:v>
                </c:pt>
                <c:pt idx="626">
                  <c:v>54.9</c:v>
                </c:pt>
                <c:pt idx="627">
                  <c:v>54.7</c:v>
                </c:pt>
                <c:pt idx="628">
                  <c:v>53.2</c:v>
                </c:pt>
                <c:pt idx="629">
                  <c:v>51.4</c:v>
                </c:pt>
                <c:pt idx="630">
                  <c:v>52.5</c:v>
                </c:pt>
                <c:pt idx="631">
                  <c:v>49.9</c:v>
                </c:pt>
                <c:pt idx="632">
                  <c:v>49.7</c:v>
                </c:pt>
                <c:pt idx="633">
                  <c:v>48.7</c:v>
                </c:pt>
                <c:pt idx="634">
                  <c:v>48.5</c:v>
                </c:pt>
                <c:pt idx="635">
                  <c:v>43.9</c:v>
                </c:pt>
                <c:pt idx="636">
                  <c:v>42.3</c:v>
                </c:pt>
                <c:pt idx="637">
                  <c:v>42.1</c:v>
                </c:pt>
                <c:pt idx="638">
                  <c:v>43.1</c:v>
                </c:pt>
                <c:pt idx="639">
                  <c:v>42.7</c:v>
                </c:pt>
                <c:pt idx="640">
                  <c:v>41.3</c:v>
                </c:pt>
                <c:pt idx="641">
                  <c:v>43.2</c:v>
                </c:pt>
                <c:pt idx="642">
                  <c:v>43.5</c:v>
                </c:pt>
                <c:pt idx="643">
                  <c:v>46.3</c:v>
                </c:pt>
                <c:pt idx="644">
                  <c:v>46.2</c:v>
                </c:pt>
                <c:pt idx="645">
                  <c:v>40.799999999999997</c:v>
                </c:pt>
                <c:pt idx="646">
                  <c:v>44.1</c:v>
                </c:pt>
                <c:pt idx="647">
                  <c:v>45.3</c:v>
                </c:pt>
                <c:pt idx="648">
                  <c:v>47.5</c:v>
                </c:pt>
                <c:pt idx="649">
                  <c:v>50.7</c:v>
                </c:pt>
                <c:pt idx="650">
                  <c:v>52.4</c:v>
                </c:pt>
                <c:pt idx="651">
                  <c:v>52.4</c:v>
                </c:pt>
                <c:pt idx="652">
                  <c:v>53.1</c:v>
                </c:pt>
                <c:pt idx="653">
                  <c:v>53.6</c:v>
                </c:pt>
                <c:pt idx="654">
                  <c:v>50.2</c:v>
                </c:pt>
                <c:pt idx="655">
                  <c:v>50.3</c:v>
                </c:pt>
                <c:pt idx="656">
                  <c:v>50.5</c:v>
                </c:pt>
                <c:pt idx="657">
                  <c:v>49</c:v>
                </c:pt>
                <c:pt idx="658">
                  <c:v>48.5</c:v>
                </c:pt>
                <c:pt idx="659">
                  <c:v>51.6</c:v>
                </c:pt>
                <c:pt idx="660">
                  <c:v>51.3</c:v>
                </c:pt>
                <c:pt idx="661">
                  <c:v>48.8</c:v>
                </c:pt>
                <c:pt idx="662">
                  <c:v>46.3</c:v>
                </c:pt>
                <c:pt idx="663">
                  <c:v>46.1</c:v>
                </c:pt>
                <c:pt idx="664">
                  <c:v>49</c:v>
                </c:pt>
                <c:pt idx="665">
                  <c:v>49</c:v>
                </c:pt>
                <c:pt idx="666">
                  <c:v>51</c:v>
                </c:pt>
                <c:pt idx="667">
                  <c:v>53.2</c:v>
                </c:pt>
                <c:pt idx="668">
                  <c:v>52.4</c:v>
                </c:pt>
                <c:pt idx="669">
                  <c:v>55.2</c:v>
                </c:pt>
                <c:pt idx="670">
                  <c:v>58.4</c:v>
                </c:pt>
                <c:pt idx="671">
                  <c:v>60.1</c:v>
                </c:pt>
                <c:pt idx="672">
                  <c:v>60.8</c:v>
                </c:pt>
                <c:pt idx="673">
                  <c:v>59.9</c:v>
                </c:pt>
                <c:pt idx="674">
                  <c:v>60.6</c:v>
                </c:pt>
                <c:pt idx="675">
                  <c:v>60.6</c:v>
                </c:pt>
                <c:pt idx="676">
                  <c:v>61.4</c:v>
                </c:pt>
                <c:pt idx="677">
                  <c:v>60.5</c:v>
                </c:pt>
                <c:pt idx="678">
                  <c:v>59.9</c:v>
                </c:pt>
                <c:pt idx="679">
                  <c:v>58.5</c:v>
                </c:pt>
                <c:pt idx="680">
                  <c:v>57.4</c:v>
                </c:pt>
                <c:pt idx="681">
                  <c:v>56.3</c:v>
                </c:pt>
                <c:pt idx="682">
                  <c:v>56.2</c:v>
                </c:pt>
                <c:pt idx="683">
                  <c:v>57.2</c:v>
                </c:pt>
                <c:pt idx="684">
                  <c:v>56.8</c:v>
                </c:pt>
                <c:pt idx="685">
                  <c:v>55.5</c:v>
                </c:pt>
                <c:pt idx="686">
                  <c:v>55.2</c:v>
                </c:pt>
                <c:pt idx="687">
                  <c:v>52.2</c:v>
                </c:pt>
                <c:pt idx="688">
                  <c:v>50.8</c:v>
                </c:pt>
                <c:pt idx="689">
                  <c:v>52.4</c:v>
                </c:pt>
                <c:pt idx="690">
                  <c:v>52.8</c:v>
                </c:pt>
                <c:pt idx="691">
                  <c:v>52.4</c:v>
                </c:pt>
                <c:pt idx="692">
                  <c:v>56.8</c:v>
                </c:pt>
                <c:pt idx="693">
                  <c:v>57.2</c:v>
                </c:pt>
                <c:pt idx="694">
                  <c:v>56.7</c:v>
                </c:pt>
                <c:pt idx="695">
                  <c:v>55.1</c:v>
                </c:pt>
                <c:pt idx="696">
                  <c:v>55</c:v>
                </c:pt>
                <c:pt idx="697">
                  <c:v>55.8</c:v>
                </c:pt>
                <c:pt idx="698">
                  <c:v>54.3</c:v>
                </c:pt>
                <c:pt idx="699">
                  <c:v>55.2</c:v>
                </c:pt>
                <c:pt idx="700">
                  <c:v>53.7</c:v>
                </c:pt>
                <c:pt idx="701">
                  <c:v>52</c:v>
                </c:pt>
                <c:pt idx="702">
                  <c:v>53</c:v>
                </c:pt>
                <c:pt idx="703">
                  <c:v>53.7</c:v>
                </c:pt>
                <c:pt idx="704">
                  <c:v>52.2</c:v>
                </c:pt>
                <c:pt idx="705">
                  <c:v>51.4</c:v>
                </c:pt>
                <c:pt idx="706">
                  <c:v>50.3</c:v>
                </c:pt>
                <c:pt idx="707">
                  <c:v>51.4</c:v>
                </c:pt>
                <c:pt idx="708">
                  <c:v>49.5</c:v>
                </c:pt>
                <c:pt idx="709">
                  <c:v>51.9</c:v>
                </c:pt>
                <c:pt idx="710">
                  <c:v>50.7</c:v>
                </c:pt>
                <c:pt idx="711">
                  <c:v>52.6</c:v>
                </c:pt>
                <c:pt idx="712">
                  <c:v>52.5</c:v>
                </c:pt>
                <c:pt idx="713">
                  <c:v>52.6</c:v>
                </c:pt>
                <c:pt idx="714">
                  <c:v>52.4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50.5</c:v>
                </c:pt>
                <c:pt idx="719">
                  <c:v>49</c:v>
                </c:pt>
                <c:pt idx="720">
                  <c:v>50.3</c:v>
                </c:pt>
                <c:pt idx="721">
                  <c:v>47.6</c:v>
                </c:pt>
                <c:pt idx="722">
                  <c:v>48.3</c:v>
                </c:pt>
                <c:pt idx="723">
                  <c:v>48.8</c:v>
                </c:pt>
                <c:pt idx="724">
                  <c:v>48.8</c:v>
                </c:pt>
                <c:pt idx="725">
                  <c:v>49.8</c:v>
                </c:pt>
                <c:pt idx="726">
                  <c:v>50</c:v>
                </c:pt>
                <c:pt idx="727">
                  <c:v>49.2</c:v>
                </c:pt>
                <c:pt idx="728">
                  <c:v>44.8</c:v>
                </c:pt>
                <c:pt idx="729">
                  <c:v>38.9</c:v>
                </c:pt>
                <c:pt idx="730">
                  <c:v>36.5</c:v>
                </c:pt>
                <c:pt idx="731">
                  <c:v>33.1</c:v>
                </c:pt>
                <c:pt idx="732">
                  <c:v>34.9</c:v>
                </c:pt>
                <c:pt idx="733">
                  <c:v>35.5</c:v>
                </c:pt>
                <c:pt idx="734">
                  <c:v>36</c:v>
                </c:pt>
                <c:pt idx="735">
                  <c:v>39.5</c:v>
                </c:pt>
                <c:pt idx="736">
                  <c:v>41.7</c:v>
                </c:pt>
                <c:pt idx="737">
                  <c:v>45.8</c:v>
                </c:pt>
                <c:pt idx="738">
                  <c:v>49.9</c:v>
                </c:pt>
                <c:pt idx="739">
                  <c:v>53.5</c:v>
                </c:pt>
                <c:pt idx="740">
                  <c:v>54.4</c:v>
                </c:pt>
                <c:pt idx="741">
                  <c:v>56</c:v>
                </c:pt>
                <c:pt idx="742">
                  <c:v>54.4</c:v>
                </c:pt>
                <c:pt idx="743">
                  <c:v>55.3</c:v>
                </c:pt>
                <c:pt idx="744">
                  <c:v>57.2</c:v>
                </c:pt>
                <c:pt idx="745">
                  <c:v>55.8</c:v>
                </c:pt>
                <c:pt idx="746">
                  <c:v>58.8</c:v>
                </c:pt>
                <c:pt idx="747">
                  <c:v>58.1</c:v>
                </c:pt>
                <c:pt idx="748">
                  <c:v>58.3</c:v>
                </c:pt>
                <c:pt idx="749">
                  <c:v>56.4</c:v>
                </c:pt>
                <c:pt idx="750">
                  <c:v>56.4</c:v>
                </c:pt>
                <c:pt idx="751">
                  <c:v>58</c:v>
                </c:pt>
                <c:pt idx="752">
                  <c:v>56.3</c:v>
                </c:pt>
                <c:pt idx="753">
                  <c:v>57.7</c:v>
                </c:pt>
                <c:pt idx="754">
                  <c:v>57.6</c:v>
                </c:pt>
                <c:pt idx="755">
                  <c:v>57.5</c:v>
                </c:pt>
                <c:pt idx="756">
                  <c:v>59</c:v>
                </c:pt>
                <c:pt idx="757">
                  <c:v>59.3</c:v>
                </c:pt>
                <c:pt idx="758">
                  <c:v>59.1</c:v>
                </c:pt>
                <c:pt idx="759">
                  <c:v>58.9</c:v>
                </c:pt>
                <c:pt idx="760">
                  <c:v>53.7</c:v>
                </c:pt>
                <c:pt idx="761">
                  <c:v>56.6</c:v>
                </c:pt>
                <c:pt idx="762">
                  <c:v>52.9</c:v>
                </c:pt>
                <c:pt idx="763">
                  <c:v>53</c:v>
                </c:pt>
                <c:pt idx="764">
                  <c:v>52.8</c:v>
                </c:pt>
                <c:pt idx="765">
                  <c:v>51.8</c:v>
                </c:pt>
                <c:pt idx="766">
                  <c:v>52.1</c:v>
                </c:pt>
                <c:pt idx="767">
                  <c:v>53.1</c:v>
                </c:pt>
                <c:pt idx="768">
                  <c:v>52.8</c:v>
                </c:pt>
                <c:pt idx="769">
                  <c:v>52.4</c:v>
                </c:pt>
                <c:pt idx="770">
                  <c:v>53</c:v>
                </c:pt>
                <c:pt idx="771">
                  <c:v>53.7</c:v>
                </c:pt>
                <c:pt idx="772">
                  <c:v>53.2</c:v>
                </c:pt>
                <c:pt idx="773">
                  <c:v>51</c:v>
                </c:pt>
                <c:pt idx="774">
                  <c:v>50.6</c:v>
                </c:pt>
                <c:pt idx="775">
                  <c:v>51.1</c:v>
                </c:pt>
                <c:pt idx="776">
                  <c:v>52.2</c:v>
                </c:pt>
                <c:pt idx="777">
                  <c:v>51.2</c:v>
                </c:pt>
                <c:pt idx="778">
                  <c:v>49.5</c:v>
                </c:pt>
                <c:pt idx="779">
                  <c:v>50.4</c:v>
                </c:pt>
                <c:pt idx="780">
                  <c:v>52.3</c:v>
                </c:pt>
                <c:pt idx="781">
                  <c:v>53.1</c:v>
                </c:pt>
                <c:pt idx="782">
                  <c:v>51.5</c:v>
                </c:pt>
                <c:pt idx="783">
                  <c:v>50</c:v>
                </c:pt>
                <c:pt idx="784">
                  <c:v>50</c:v>
                </c:pt>
                <c:pt idx="785">
                  <c:v>52.5</c:v>
                </c:pt>
                <c:pt idx="786">
                  <c:v>54.9</c:v>
                </c:pt>
                <c:pt idx="787">
                  <c:v>56.3</c:v>
                </c:pt>
                <c:pt idx="788">
                  <c:v>56</c:v>
                </c:pt>
                <c:pt idx="789">
                  <c:v>56.6</c:v>
                </c:pt>
                <c:pt idx="790">
                  <c:v>57</c:v>
                </c:pt>
                <c:pt idx="791">
                  <c:v>56.5</c:v>
                </c:pt>
                <c:pt idx="792">
                  <c:v>51.3</c:v>
                </c:pt>
                <c:pt idx="793">
                  <c:v>54.3</c:v>
                </c:pt>
                <c:pt idx="794">
                  <c:v>54.4</c:v>
                </c:pt>
                <c:pt idx="795">
                  <c:v>55.3</c:v>
                </c:pt>
                <c:pt idx="796">
                  <c:v>55.6</c:v>
                </c:pt>
                <c:pt idx="797">
                  <c:v>55.7</c:v>
                </c:pt>
                <c:pt idx="798">
                  <c:v>56.4</c:v>
                </c:pt>
                <c:pt idx="799">
                  <c:v>58.1</c:v>
                </c:pt>
                <c:pt idx="800">
                  <c:v>56.1</c:v>
                </c:pt>
                <c:pt idx="801">
                  <c:v>57.9</c:v>
                </c:pt>
                <c:pt idx="802">
                  <c:v>57.6</c:v>
                </c:pt>
                <c:pt idx="803">
                  <c:v>55.1</c:v>
                </c:pt>
                <c:pt idx="804">
                  <c:v>53.5</c:v>
                </c:pt>
                <c:pt idx="805">
                  <c:v>52.9</c:v>
                </c:pt>
                <c:pt idx="806">
                  <c:v>51.5</c:v>
                </c:pt>
                <c:pt idx="807">
                  <c:v>51.5</c:v>
                </c:pt>
                <c:pt idx="808">
                  <c:v>52.8</c:v>
                </c:pt>
                <c:pt idx="809">
                  <c:v>53.5</c:v>
                </c:pt>
                <c:pt idx="810">
                  <c:v>52.7</c:v>
                </c:pt>
                <c:pt idx="811">
                  <c:v>51.1</c:v>
                </c:pt>
                <c:pt idx="812">
                  <c:v>50.2</c:v>
                </c:pt>
                <c:pt idx="813">
                  <c:v>49.4</c:v>
                </c:pt>
                <c:pt idx="814">
                  <c:v>48.4</c:v>
                </c:pt>
                <c:pt idx="815">
                  <c:v>48</c:v>
                </c:pt>
                <c:pt idx="816">
                  <c:v>48.2</c:v>
                </c:pt>
                <c:pt idx="817">
                  <c:v>49.7</c:v>
                </c:pt>
                <c:pt idx="818">
                  <c:v>51.7</c:v>
                </c:pt>
                <c:pt idx="819">
                  <c:v>50.7</c:v>
                </c:pt>
                <c:pt idx="820">
                  <c:v>51</c:v>
                </c:pt>
                <c:pt idx="821">
                  <c:v>52.8</c:v>
                </c:pt>
                <c:pt idx="822">
                  <c:v>52.3</c:v>
                </c:pt>
                <c:pt idx="823">
                  <c:v>49.4</c:v>
                </c:pt>
                <c:pt idx="824">
                  <c:v>51.7</c:v>
                </c:pt>
                <c:pt idx="825">
                  <c:v>52</c:v>
                </c:pt>
                <c:pt idx="826">
                  <c:v>53.5</c:v>
                </c:pt>
                <c:pt idx="827">
                  <c:v>54.5</c:v>
                </c:pt>
                <c:pt idx="828">
                  <c:v>56</c:v>
                </c:pt>
                <c:pt idx="829">
                  <c:v>57.6</c:v>
                </c:pt>
                <c:pt idx="830">
                  <c:v>56.6</c:v>
                </c:pt>
                <c:pt idx="831">
                  <c:v>55.3</c:v>
                </c:pt>
                <c:pt idx="832">
                  <c:v>55.5</c:v>
                </c:pt>
                <c:pt idx="833">
                  <c:v>56.7</c:v>
                </c:pt>
                <c:pt idx="834">
                  <c:v>56.5</c:v>
                </c:pt>
                <c:pt idx="835">
                  <c:v>59.3</c:v>
                </c:pt>
                <c:pt idx="836">
                  <c:v>60.2</c:v>
                </c:pt>
                <c:pt idx="837">
                  <c:v>58.5</c:v>
                </c:pt>
                <c:pt idx="838">
                  <c:v>58.2</c:v>
                </c:pt>
                <c:pt idx="839">
                  <c:v>59.3</c:v>
                </c:pt>
                <c:pt idx="840">
                  <c:v>59.1</c:v>
                </c:pt>
                <c:pt idx="841">
                  <c:v>60.7</c:v>
                </c:pt>
                <c:pt idx="842">
                  <c:v>59.3</c:v>
                </c:pt>
                <c:pt idx="843">
                  <c:v>57.9</c:v>
                </c:pt>
                <c:pt idx="844">
                  <c:v>58.7</c:v>
                </c:pt>
                <c:pt idx="845">
                  <c:v>60</c:v>
                </c:pt>
                <c:pt idx="846">
                  <c:v>58.4</c:v>
                </c:pt>
                <c:pt idx="847">
                  <c:v>60.8</c:v>
                </c:pt>
                <c:pt idx="848">
                  <c:v>59.5</c:v>
                </c:pt>
                <c:pt idx="849">
                  <c:v>57.5</c:v>
                </c:pt>
                <c:pt idx="850">
                  <c:v>58.8</c:v>
                </c:pt>
                <c:pt idx="851">
                  <c:v>54.3</c:v>
                </c:pt>
                <c:pt idx="852">
                  <c:v>56.6</c:v>
                </c:pt>
                <c:pt idx="853">
                  <c:v>54.1</c:v>
                </c:pt>
                <c:pt idx="854">
                  <c:v>54.6</c:v>
                </c:pt>
                <c:pt idx="855">
                  <c:v>53.4</c:v>
                </c:pt>
                <c:pt idx="856">
                  <c:v>52.3</c:v>
                </c:pt>
                <c:pt idx="857">
                  <c:v>51.6</c:v>
                </c:pt>
                <c:pt idx="858">
                  <c:v>51.3</c:v>
                </c:pt>
                <c:pt idx="859">
                  <c:v>48.8</c:v>
                </c:pt>
                <c:pt idx="860">
                  <c:v>48.2</c:v>
                </c:pt>
                <c:pt idx="861">
                  <c:v>48.5</c:v>
                </c:pt>
                <c:pt idx="862">
                  <c:v>48.1</c:v>
                </c:pt>
                <c:pt idx="863">
                  <c:v>47.8</c:v>
                </c:pt>
                <c:pt idx="864">
                  <c:v>50.9</c:v>
                </c:pt>
                <c:pt idx="865">
                  <c:v>50.3</c:v>
                </c:pt>
                <c:pt idx="866">
                  <c:v>49.7</c:v>
                </c:pt>
                <c:pt idx="867">
                  <c:v>41.7</c:v>
                </c:pt>
                <c:pt idx="868">
                  <c:v>43.1</c:v>
                </c:pt>
                <c:pt idx="869">
                  <c:v>52.2</c:v>
                </c:pt>
                <c:pt idx="870">
                  <c:v>53.7</c:v>
                </c:pt>
                <c:pt idx="871">
                  <c:v>55.6</c:v>
                </c:pt>
                <c:pt idx="872">
                  <c:v>55.7</c:v>
                </c:pt>
                <c:pt idx="873">
                  <c:v>58.8</c:v>
                </c:pt>
                <c:pt idx="874">
                  <c:v>57.7</c:v>
                </c:pt>
                <c:pt idx="875">
                  <c:v>60.5</c:v>
                </c:pt>
                <c:pt idx="876">
                  <c:v>58.7</c:v>
                </c:pt>
                <c:pt idx="877">
                  <c:v>60.8</c:v>
                </c:pt>
                <c:pt idx="878">
                  <c:v>64.7</c:v>
                </c:pt>
                <c:pt idx="879">
                  <c:v>60.7</c:v>
                </c:pt>
                <c:pt idx="880">
                  <c:v>61.2</c:v>
                </c:pt>
                <c:pt idx="881">
                  <c:v>60.6</c:v>
                </c:pt>
                <c:pt idx="882">
                  <c:v>59.5</c:v>
                </c:pt>
                <c:pt idx="883">
                  <c:v>59.9</c:v>
                </c:pt>
                <c:pt idx="884">
                  <c:v>61.1</c:v>
                </c:pt>
                <c:pt idx="885">
                  <c:v>60.8</c:v>
                </c:pt>
                <c:pt idx="886">
                  <c:v>61.1</c:v>
                </c:pt>
                <c:pt idx="887">
                  <c:v>58.7</c:v>
                </c:pt>
                <c:pt idx="888">
                  <c:v>57.6</c:v>
                </c:pt>
                <c:pt idx="889">
                  <c:v>58.6</c:v>
                </c:pt>
                <c:pt idx="890">
                  <c:v>57.1</c:v>
                </c:pt>
                <c:pt idx="891">
                  <c:v>55.4</c:v>
                </c:pt>
                <c:pt idx="892">
                  <c:v>56.1</c:v>
                </c:pt>
                <c:pt idx="893">
                  <c:v>53</c:v>
                </c:pt>
                <c:pt idx="894">
                  <c:v>52.8</c:v>
                </c:pt>
                <c:pt idx="895">
                  <c:v>52.8</c:v>
                </c:pt>
                <c:pt idx="896">
                  <c:v>50.9</c:v>
                </c:pt>
                <c:pt idx="897">
                  <c:v>50.2</c:v>
                </c:pt>
                <c:pt idx="898">
                  <c:v>49</c:v>
                </c:pt>
                <c:pt idx="899">
                  <c:v>48.4</c:v>
                </c:pt>
                <c:pt idx="900">
                  <c:v>47.4</c:v>
                </c:pt>
                <c:pt idx="901">
                  <c:v>47.7</c:v>
                </c:pt>
                <c:pt idx="902">
                  <c:v>46.3</c:v>
                </c:pt>
                <c:pt idx="903">
                  <c:v>47.1</c:v>
                </c:pt>
                <c:pt idx="904">
                  <c:v>46.9</c:v>
                </c:pt>
                <c:pt idx="905">
                  <c:v>46</c:v>
                </c:pt>
                <c:pt idx="906">
                  <c:v>46.4</c:v>
                </c:pt>
                <c:pt idx="907">
                  <c:v>47.6</c:v>
                </c:pt>
                <c:pt idx="908">
                  <c:v>49</c:v>
                </c:pt>
                <c:pt idx="909">
                  <c:v>46.7</c:v>
                </c:pt>
                <c:pt idx="910">
                  <c:v>46.7</c:v>
                </c:pt>
                <c:pt idx="911">
                  <c:v>47.4</c:v>
                </c:pt>
                <c:pt idx="912">
                  <c:v>49.1</c:v>
                </c:pt>
                <c:pt idx="913">
                  <c:v>47.8</c:v>
                </c:pt>
                <c:pt idx="914">
                  <c:v>50.3</c:v>
                </c:pt>
                <c:pt idx="915">
                  <c:v>49.2</c:v>
                </c:pt>
                <c:pt idx="91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0-4639-9F95-48815493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9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vs</a:t>
            </a:r>
            <a:r>
              <a:rPr lang="en-GB" baseline="0"/>
              <a:t> </a:t>
            </a:r>
            <a:r>
              <a:rPr lang="en-GB"/>
              <a:t>Order Backlog</a:t>
            </a:r>
            <a:r>
              <a:rPr lang="en-GB" baseline="0"/>
              <a:t>: 2010-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OrderBacklog!$B$1</c:f>
              <c:strCache>
                <c:ptCount val="1"/>
                <c:pt idx="0">
                  <c:v>Order Backlog</c:v>
                </c:pt>
              </c:strCache>
            </c:strRef>
          </c:tx>
          <c:spPr>
            <a:ln w="1905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OrderBacklog!$A$2:$A$378</c:f>
              <c:numCache>
                <c:formatCode>m/d/yyyy</c:formatCode>
                <c:ptCount val="37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</c:numCache>
            </c:numRef>
          </c:cat>
          <c:val>
            <c:numRef>
              <c:f>OrderBacklog!$B$2:$B$377</c:f>
              <c:numCache>
                <c:formatCode>General</c:formatCode>
                <c:ptCount val="376"/>
                <c:pt idx="0">
                  <c:v>56.5</c:v>
                </c:pt>
                <c:pt idx="1">
                  <c:v>56</c:v>
                </c:pt>
                <c:pt idx="2">
                  <c:v>54.5</c:v>
                </c:pt>
                <c:pt idx="3">
                  <c:v>51</c:v>
                </c:pt>
                <c:pt idx="4">
                  <c:v>51.5</c:v>
                </c:pt>
                <c:pt idx="5">
                  <c:v>52</c:v>
                </c:pt>
                <c:pt idx="6">
                  <c:v>45</c:v>
                </c:pt>
                <c:pt idx="7">
                  <c:v>51</c:v>
                </c:pt>
                <c:pt idx="8">
                  <c:v>49</c:v>
                </c:pt>
                <c:pt idx="9">
                  <c:v>55.5</c:v>
                </c:pt>
                <c:pt idx="10">
                  <c:v>56.5</c:v>
                </c:pt>
                <c:pt idx="11">
                  <c:v>54.5</c:v>
                </c:pt>
                <c:pt idx="12">
                  <c:v>58</c:v>
                </c:pt>
                <c:pt idx="13">
                  <c:v>56.5</c:v>
                </c:pt>
                <c:pt idx="14">
                  <c:v>56.5</c:v>
                </c:pt>
                <c:pt idx="15">
                  <c:v>61.5</c:v>
                </c:pt>
                <c:pt idx="16">
                  <c:v>61.5</c:v>
                </c:pt>
                <c:pt idx="17">
                  <c:v>60</c:v>
                </c:pt>
                <c:pt idx="18">
                  <c:v>59.5</c:v>
                </c:pt>
                <c:pt idx="19">
                  <c:v>60.5</c:v>
                </c:pt>
                <c:pt idx="20">
                  <c:v>60.5</c:v>
                </c:pt>
                <c:pt idx="21">
                  <c:v>60.5</c:v>
                </c:pt>
                <c:pt idx="22">
                  <c:v>58</c:v>
                </c:pt>
                <c:pt idx="23">
                  <c:v>53.5</c:v>
                </c:pt>
                <c:pt idx="24">
                  <c:v>54</c:v>
                </c:pt>
                <c:pt idx="25">
                  <c:v>55</c:v>
                </c:pt>
                <c:pt idx="26">
                  <c:v>51</c:v>
                </c:pt>
                <c:pt idx="27">
                  <c:v>47.5</c:v>
                </c:pt>
                <c:pt idx="28">
                  <c:v>42</c:v>
                </c:pt>
                <c:pt idx="29">
                  <c:v>36</c:v>
                </c:pt>
                <c:pt idx="30">
                  <c:v>41.5</c:v>
                </c:pt>
                <c:pt idx="31">
                  <c:v>40.5</c:v>
                </c:pt>
                <c:pt idx="32">
                  <c:v>43.5</c:v>
                </c:pt>
                <c:pt idx="33">
                  <c:v>40.5</c:v>
                </c:pt>
                <c:pt idx="34">
                  <c:v>41.5</c:v>
                </c:pt>
                <c:pt idx="35">
                  <c:v>42</c:v>
                </c:pt>
                <c:pt idx="36">
                  <c:v>41.5</c:v>
                </c:pt>
                <c:pt idx="37">
                  <c:v>43.5</c:v>
                </c:pt>
                <c:pt idx="38">
                  <c:v>40</c:v>
                </c:pt>
                <c:pt idx="39">
                  <c:v>44</c:v>
                </c:pt>
                <c:pt idx="40">
                  <c:v>48.5</c:v>
                </c:pt>
                <c:pt idx="41">
                  <c:v>51</c:v>
                </c:pt>
                <c:pt idx="42">
                  <c:v>47.5</c:v>
                </c:pt>
                <c:pt idx="43">
                  <c:v>47</c:v>
                </c:pt>
                <c:pt idx="44">
                  <c:v>49.5</c:v>
                </c:pt>
                <c:pt idx="45">
                  <c:v>44.5</c:v>
                </c:pt>
                <c:pt idx="46">
                  <c:v>49</c:v>
                </c:pt>
                <c:pt idx="47">
                  <c:v>51</c:v>
                </c:pt>
                <c:pt idx="48">
                  <c:v>45.5</c:v>
                </c:pt>
                <c:pt idx="49">
                  <c:v>48.5</c:v>
                </c:pt>
                <c:pt idx="50">
                  <c:v>51.5</c:v>
                </c:pt>
                <c:pt idx="51">
                  <c:v>54</c:v>
                </c:pt>
                <c:pt idx="52">
                  <c:v>58</c:v>
                </c:pt>
                <c:pt idx="53">
                  <c:v>53.5</c:v>
                </c:pt>
                <c:pt idx="54">
                  <c:v>56.5</c:v>
                </c:pt>
                <c:pt idx="55">
                  <c:v>60</c:v>
                </c:pt>
                <c:pt idx="56">
                  <c:v>50</c:v>
                </c:pt>
                <c:pt idx="57">
                  <c:v>56.5</c:v>
                </c:pt>
                <c:pt idx="58">
                  <c:v>50</c:v>
                </c:pt>
                <c:pt idx="59">
                  <c:v>52</c:v>
                </c:pt>
                <c:pt idx="60">
                  <c:v>47</c:v>
                </c:pt>
                <c:pt idx="61">
                  <c:v>48</c:v>
                </c:pt>
                <c:pt idx="62">
                  <c:v>51.5</c:v>
                </c:pt>
                <c:pt idx="63">
                  <c:v>52.5</c:v>
                </c:pt>
                <c:pt idx="64">
                  <c:v>48.5</c:v>
                </c:pt>
                <c:pt idx="65">
                  <c:v>48.5</c:v>
                </c:pt>
                <c:pt idx="66">
                  <c:v>44.5</c:v>
                </c:pt>
                <c:pt idx="67">
                  <c:v>48.5</c:v>
                </c:pt>
                <c:pt idx="68">
                  <c:v>46</c:v>
                </c:pt>
                <c:pt idx="69">
                  <c:v>45.5</c:v>
                </c:pt>
                <c:pt idx="70">
                  <c:v>40.5</c:v>
                </c:pt>
                <c:pt idx="71">
                  <c:v>37</c:v>
                </c:pt>
                <c:pt idx="72">
                  <c:v>38</c:v>
                </c:pt>
                <c:pt idx="73">
                  <c:v>48.5</c:v>
                </c:pt>
                <c:pt idx="74">
                  <c:v>52</c:v>
                </c:pt>
                <c:pt idx="75">
                  <c:v>53</c:v>
                </c:pt>
                <c:pt idx="76">
                  <c:v>55.5</c:v>
                </c:pt>
                <c:pt idx="77">
                  <c:v>54.5</c:v>
                </c:pt>
                <c:pt idx="78">
                  <c:v>50.5</c:v>
                </c:pt>
                <c:pt idx="79">
                  <c:v>52.5</c:v>
                </c:pt>
                <c:pt idx="80">
                  <c:v>54.5</c:v>
                </c:pt>
                <c:pt idx="81">
                  <c:v>54</c:v>
                </c:pt>
                <c:pt idx="82">
                  <c:v>58.5</c:v>
                </c:pt>
                <c:pt idx="83">
                  <c:v>50</c:v>
                </c:pt>
                <c:pt idx="84">
                  <c:v>52</c:v>
                </c:pt>
                <c:pt idx="85">
                  <c:v>54</c:v>
                </c:pt>
                <c:pt idx="86">
                  <c:v>51</c:v>
                </c:pt>
                <c:pt idx="87">
                  <c:v>51</c:v>
                </c:pt>
                <c:pt idx="88">
                  <c:v>49</c:v>
                </c:pt>
                <c:pt idx="89">
                  <c:v>48.5</c:v>
                </c:pt>
                <c:pt idx="90">
                  <c:v>45</c:v>
                </c:pt>
                <c:pt idx="91">
                  <c:v>49</c:v>
                </c:pt>
                <c:pt idx="92">
                  <c:v>47</c:v>
                </c:pt>
                <c:pt idx="93">
                  <c:v>41</c:v>
                </c:pt>
                <c:pt idx="94">
                  <c:v>42</c:v>
                </c:pt>
                <c:pt idx="95">
                  <c:v>36</c:v>
                </c:pt>
                <c:pt idx="96">
                  <c:v>32.5</c:v>
                </c:pt>
                <c:pt idx="97">
                  <c:v>37</c:v>
                </c:pt>
                <c:pt idx="98">
                  <c:v>43.5</c:v>
                </c:pt>
                <c:pt idx="99">
                  <c:v>43.5</c:v>
                </c:pt>
                <c:pt idx="100">
                  <c:v>40</c:v>
                </c:pt>
                <c:pt idx="101">
                  <c:v>42</c:v>
                </c:pt>
                <c:pt idx="102">
                  <c:v>42.5</c:v>
                </c:pt>
                <c:pt idx="103">
                  <c:v>44.5</c:v>
                </c:pt>
                <c:pt idx="104">
                  <c:v>43</c:v>
                </c:pt>
                <c:pt idx="105">
                  <c:v>36</c:v>
                </c:pt>
                <c:pt idx="106">
                  <c:v>38.5</c:v>
                </c:pt>
                <c:pt idx="107">
                  <c:v>39.5</c:v>
                </c:pt>
                <c:pt idx="108">
                  <c:v>44.5</c:v>
                </c:pt>
                <c:pt idx="109">
                  <c:v>53</c:v>
                </c:pt>
                <c:pt idx="110">
                  <c:v>62.5</c:v>
                </c:pt>
                <c:pt idx="111">
                  <c:v>56</c:v>
                </c:pt>
                <c:pt idx="112">
                  <c:v>56.5</c:v>
                </c:pt>
                <c:pt idx="113">
                  <c:v>53.5</c:v>
                </c:pt>
                <c:pt idx="114">
                  <c:v>45.5</c:v>
                </c:pt>
                <c:pt idx="115">
                  <c:v>45</c:v>
                </c:pt>
                <c:pt idx="116">
                  <c:v>44.5</c:v>
                </c:pt>
                <c:pt idx="117">
                  <c:v>43.5</c:v>
                </c:pt>
                <c:pt idx="118">
                  <c:v>42.5</c:v>
                </c:pt>
                <c:pt idx="119">
                  <c:v>46.5</c:v>
                </c:pt>
                <c:pt idx="120">
                  <c:v>45</c:v>
                </c:pt>
                <c:pt idx="121">
                  <c:v>49</c:v>
                </c:pt>
                <c:pt idx="122">
                  <c:v>41.5</c:v>
                </c:pt>
                <c:pt idx="123">
                  <c:v>47.5</c:v>
                </c:pt>
                <c:pt idx="124">
                  <c:v>51</c:v>
                </c:pt>
                <c:pt idx="125">
                  <c:v>50</c:v>
                </c:pt>
                <c:pt idx="126">
                  <c:v>51</c:v>
                </c:pt>
                <c:pt idx="127">
                  <c:v>51.5</c:v>
                </c:pt>
                <c:pt idx="128">
                  <c:v>52.5</c:v>
                </c:pt>
                <c:pt idx="129">
                  <c:v>53.5</c:v>
                </c:pt>
                <c:pt idx="130">
                  <c:v>59</c:v>
                </c:pt>
                <c:pt idx="131">
                  <c:v>61</c:v>
                </c:pt>
                <c:pt idx="132">
                  <c:v>60.5</c:v>
                </c:pt>
                <c:pt idx="133">
                  <c:v>62</c:v>
                </c:pt>
                <c:pt idx="134">
                  <c:v>63.5</c:v>
                </c:pt>
                <c:pt idx="135">
                  <c:v>66.5</c:v>
                </c:pt>
                <c:pt idx="136">
                  <c:v>63</c:v>
                </c:pt>
                <c:pt idx="137">
                  <c:v>58.5</c:v>
                </c:pt>
                <c:pt idx="138">
                  <c:v>58</c:v>
                </c:pt>
                <c:pt idx="139">
                  <c:v>55</c:v>
                </c:pt>
                <c:pt idx="140">
                  <c:v>55</c:v>
                </c:pt>
                <c:pt idx="141">
                  <c:v>49</c:v>
                </c:pt>
                <c:pt idx="142">
                  <c:v>47.5</c:v>
                </c:pt>
                <c:pt idx="143">
                  <c:v>54</c:v>
                </c:pt>
                <c:pt idx="144">
                  <c:v>50.5</c:v>
                </c:pt>
                <c:pt idx="145">
                  <c:v>50.5</c:v>
                </c:pt>
                <c:pt idx="146">
                  <c:v>56</c:v>
                </c:pt>
                <c:pt idx="147">
                  <c:v>53</c:v>
                </c:pt>
                <c:pt idx="148">
                  <c:v>51</c:v>
                </c:pt>
                <c:pt idx="149">
                  <c:v>51</c:v>
                </c:pt>
                <c:pt idx="150">
                  <c:v>49</c:v>
                </c:pt>
                <c:pt idx="151">
                  <c:v>50.5</c:v>
                </c:pt>
                <c:pt idx="152">
                  <c:v>55</c:v>
                </c:pt>
                <c:pt idx="153">
                  <c:v>55.5</c:v>
                </c:pt>
                <c:pt idx="154">
                  <c:v>53</c:v>
                </c:pt>
                <c:pt idx="155">
                  <c:v>49.5</c:v>
                </c:pt>
                <c:pt idx="156">
                  <c:v>53.5</c:v>
                </c:pt>
                <c:pt idx="157">
                  <c:v>54.5</c:v>
                </c:pt>
                <c:pt idx="158">
                  <c:v>59.5</c:v>
                </c:pt>
                <c:pt idx="159">
                  <c:v>57</c:v>
                </c:pt>
                <c:pt idx="160">
                  <c:v>53</c:v>
                </c:pt>
                <c:pt idx="161">
                  <c:v>54</c:v>
                </c:pt>
                <c:pt idx="162">
                  <c:v>50.5</c:v>
                </c:pt>
                <c:pt idx="163">
                  <c:v>51.5</c:v>
                </c:pt>
                <c:pt idx="164">
                  <c:v>46.5</c:v>
                </c:pt>
                <c:pt idx="165">
                  <c:v>44.5</c:v>
                </c:pt>
                <c:pt idx="166">
                  <c:v>46.5</c:v>
                </c:pt>
                <c:pt idx="167">
                  <c:v>45</c:v>
                </c:pt>
                <c:pt idx="168">
                  <c:v>43.5</c:v>
                </c:pt>
                <c:pt idx="169">
                  <c:v>51.5</c:v>
                </c:pt>
                <c:pt idx="170">
                  <c:v>47</c:v>
                </c:pt>
                <c:pt idx="171">
                  <c:v>54.5</c:v>
                </c:pt>
                <c:pt idx="172">
                  <c:v>52.5</c:v>
                </c:pt>
                <c:pt idx="173">
                  <c:v>53.5</c:v>
                </c:pt>
                <c:pt idx="174">
                  <c:v>52</c:v>
                </c:pt>
                <c:pt idx="175">
                  <c:v>50.5</c:v>
                </c:pt>
                <c:pt idx="176">
                  <c:v>51</c:v>
                </c:pt>
                <c:pt idx="177">
                  <c:v>46</c:v>
                </c:pt>
                <c:pt idx="178">
                  <c:v>41.5</c:v>
                </c:pt>
                <c:pt idx="179">
                  <c:v>43</c:v>
                </c:pt>
                <c:pt idx="180">
                  <c:v>44</c:v>
                </c:pt>
                <c:pt idx="181">
                  <c:v>45</c:v>
                </c:pt>
                <c:pt idx="182">
                  <c:v>47.5</c:v>
                </c:pt>
                <c:pt idx="183">
                  <c:v>51.5</c:v>
                </c:pt>
                <c:pt idx="184">
                  <c:v>46</c:v>
                </c:pt>
                <c:pt idx="185">
                  <c:v>47.5</c:v>
                </c:pt>
                <c:pt idx="186">
                  <c:v>43</c:v>
                </c:pt>
                <c:pt idx="187">
                  <c:v>43.5</c:v>
                </c:pt>
                <c:pt idx="188">
                  <c:v>35</c:v>
                </c:pt>
                <c:pt idx="189">
                  <c:v>29.5</c:v>
                </c:pt>
                <c:pt idx="190">
                  <c:v>27</c:v>
                </c:pt>
                <c:pt idx="191">
                  <c:v>23</c:v>
                </c:pt>
                <c:pt idx="192">
                  <c:v>29.5</c:v>
                </c:pt>
                <c:pt idx="193">
                  <c:v>31</c:v>
                </c:pt>
                <c:pt idx="194">
                  <c:v>35.5</c:v>
                </c:pt>
                <c:pt idx="195">
                  <c:v>40.5</c:v>
                </c:pt>
                <c:pt idx="196">
                  <c:v>48</c:v>
                </c:pt>
                <c:pt idx="197">
                  <c:v>47.5</c:v>
                </c:pt>
                <c:pt idx="198">
                  <c:v>50</c:v>
                </c:pt>
                <c:pt idx="199">
                  <c:v>52.5</c:v>
                </c:pt>
                <c:pt idx="200">
                  <c:v>53.5</c:v>
                </c:pt>
                <c:pt idx="201">
                  <c:v>53.5</c:v>
                </c:pt>
                <c:pt idx="202">
                  <c:v>52</c:v>
                </c:pt>
                <c:pt idx="203">
                  <c:v>50</c:v>
                </c:pt>
                <c:pt idx="204">
                  <c:v>56</c:v>
                </c:pt>
                <c:pt idx="205">
                  <c:v>61</c:v>
                </c:pt>
                <c:pt idx="206">
                  <c:v>58</c:v>
                </c:pt>
                <c:pt idx="207">
                  <c:v>57.5</c:v>
                </c:pt>
                <c:pt idx="208">
                  <c:v>59.5</c:v>
                </c:pt>
                <c:pt idx="209">
                  <c:v>57</c:v>
                </c:pt>
                <c:pt idx="210">
                  <c:v>54.5</c:v>
                </c:pt>
                <c:pt idx="211">
                  <c:v>51.5</c:v>
                </c:pt>
                <c:pt idx="212">
                  <c:v>46.5</c:v>
                </c:pt>
                <c:pt idx="213">
                  <c:v>46</c:v>
                </c:pt>
                <c:pt idx="214">
                  <c:v>46</c:v>
                </c:pt>
                <c:pt idx="215">
                  <c:v>47</c:v>
                </c:pt>
                <c:pt idx="216">
                  <c:v>58</c:v>
                </c:pt>
                <c:pt idx="217">
                  <c:v>59</c:v>
                </c:pt>
                <c:pt idx="218">
                  <c:v>52.5</c:v>
                </c:pt>
                <c:pt idx="219">
                  <c:v>61</c:v>
                </c:pt>
                <c:pt idx="220">
                  <c:v>50.5</c:v>
                </c:pt>
                <c:pt idx="221">
                  <c:v>49</c:v>
                </c:pt>
                <c:pt idx="222">
                  <c:v>45</c:v>
                </c:pt>
                <c:pt idx="223">
                  <c:v>46</c:v>
                </c:pt>
                <c:pt idx="224">
                  <c:v>41.5</c:v>
                </c:pt>
                <c:pt idx="225">
                  <c:v>47.5</c:v>
                </c:pt>
                <c:pt idx="226">
                  <c:v>45</c:v>
                </c:pt>
                <c:pt idx="227">
                  <c:v>48</c:v>
                </c:pt>
                <c:pt idx="228">
                  <c:v>52.5</c:v>
                </c:pt>
                <c:pt idx="229">
                  <c:v>52</c:v>
                </c:pt>
                <c:pt idx="230">
                  <c:v>52.5</c:v>
                </c:pt>
                <c:pt idx="231">
                  <c:v>49.5</c:v>
                </c:pt>
                <c:pt idx="232">
                  <c:v>47</c:v>
                </c:pt>
                <c:pt idx="233">
                  <c:v>44.5</c:v>
                </c:pt>
                <c:pt idx="234">
                  <c:v>43</c:v>
                </c:pt>
                <c:pt idx="235">
                  <c:v>42.5</c:v>
                </c:pt>
                <c:pt idx="236">
                  <c:v>44</c:v>
                </c:pt>
                <c:pt idx="237">
                  <c:v>41.5</c:v>
                </c:pt>
                <c:pt idx="238">
                  <c:v>41</c:v>
                </c:pt>
                <c:pt idx="239">
                  <c:v>48.5</c:v>
                </c:pt>
                <c:pt idx="240">
                  <c:v>47.5</c:v>
                </c:pt>
                <c:pt idx="241">
                  <c:v>55</c:v>
                </c:pt>
                <c:pt idx="242">
                  <c:v>51</c:v>
                </c:pt>
                <c:pt idx="243">
                  <c:v>53</c:v>
                </c:pt>
                <c:pt idx="244">
                  <c:v>48</c:v>
                </c:pt>
                <c:pt idx="245">
                  <c:v>46.5</c:v>
                </c:pt>
                <c:pt idx="246">
                  <c:v>45</c:v>
                </c:pt>
                <c:pt idx="247">
                  <c:v>46.5</c:v>
                </c:pt>
                <c:pt idx="248">
                  <c:v>49.5</c:v>
                </c:pt>
                <c:pt idx="249">
                  <c:v>51.5</c:v>
                </c:pt>
                <c:pt idx="250">
                  <c:v>54</c:v>
                </c:pt>
                <c:pt idx="251">
                  <c:v>51.5</c:v>
                </c:pt>
                <c:pt idx="252">
                  <c:v>48</c:v>
                </c:pt>
                <c:pt idx="253">
                  <c:v>52</c:v>
                </c:pt>
                <c:pt idx="254">
                  <c:v>57.5</c:v>
                </c:pt>
                <c:pt idx="255">
                  <c:v>55.5</c:v>
                </c:pt>
                <c:pt idx="256">
                  <c:v>52.5</c:v>
                </c:pt>
                <c:pt idx="257">
                  <c:v>48</c:v>
                </c:pt>
                <c:pt idx="258">
                  <c:v>49.5</c:v>
                </c:pt>
                <c:pt idx="259">
                  <c:v>52.5</c:v>
                </c:pt>
                <c:pt idx="260">
                  <c:v>47</c:v>
                </c:pt>
                <c:pt idx="261">
                  <c:v>53</c:v>
                </c:pt>
                <c:pt idx="262">
                  <c:v>55</c:v>
                </c:pt>
                <c:pt idx="263">
                  <c:v>52.5</c:v>
                </c:pt>
                <c:pt idx="264">
                  <c:v>46</c:v>
                </c:pt>
                <c:pt idx="265">
                  <c:v>51.5</c:v>
                </c:pt>
                <c:pt idx="266">
                  <c:v>49.5</c:v>
                </c:pt>
                <c:pt idx="267">
                  <c:v>49.5</c:v>
                </c:pt>
                <c:pt idx="268">
                  <c:v>53.5</c:v>
                </c:pt>
                <c:pt idx="269">
                  <c:v>47</c:v>
                </c:pt>
                <c:pt idx="270">
                  <c:v>42.5</c:v>
                </c:pt>
                <c:pt idx="271">
                  <c:v>46.5</c:v>
                </c:pt>
                <c:pt idx="272">
                  <c:v>41.5</c:v>
                </c:pt>
                <c:pt idx="273">
                  <c:v>42.5</c:v>
                </c:pt>
                <c:pt idx="274">
                  <c:v>43</c:v>
                </c:pt>
                <c:pt idx="275">
                  <c:v>41</c:v>
                </c:pt>
                <c:pt idx="276">
                  <c:v>43</c:v>
                </c:pt>
                <c:pt idx="277">
                  <c:v>48.5</c:v>
                </c:pt>
                <c:pt idx="278">
                  <c:v>51</c:v>
                </c:pt>
                <c:pt idx="279">
                  <c:v>50.5</c:v>
                </c:pt>
                <c:pt idx="280">
                  <c:v>47</c:v>
                </c:pt>
                <c:pt idx="281">
                  <c:v>52.5</c:v>
                </c:pt>
                <c:pt idx="282">
                  <c:v>48</c:v>
                </c:pt>
                <c:pt idx="283">
                  <c:v>45.5</c:v>
                </c:pt>
                <c:pt idx="284">
                  <c:v>49.5</c:v>
                </c:pt>
                <c:pt idx="285">
                  <c:v>45.5</c:v>
                </c:pt>
                <c:pt idx="286">
                  <c:v>49</c:v>
                </c:pt>
                <c:pt idx="287">
                  <c:v>49</c:v>
                </c:pt>
                <c:pt idx="288">
                  <c:v>49.5</c:v>
                </c:pt>
                <c:pt idx="289">
                  <c:v>57</c:v>
                </c:pt>
                <c:pt idx="290">
                  <c:v>57.5</c:v>
                </c:pt>
                <c:pt idx="291">
                  <c:v>57</c:v>
                </c:pt>
                <c:pt idx="292">
                  <c:v>55</c:v>
                </c:pt>
                <c:pt idx="293">
                  <c:v>57</c:v>
                </c:pt>
                <c:pt idx="294">
                  <c:v>55</c:v>
                </c:pt>
                <c:pt idx="295">
                  <c:v>57.5</c:v>
                </c:pt>
                <c:pt idx="296">
                  <c:v>58</c:v>
                </c:pt>
                <c:pt idx="297">
                  <c:v>53.9</c:v>
                </c:pt>
                <c:pt idx="298">
                  <c:v>54.3</c:v>
                </c:pt>
                <c:pt idx="299">
                  <c:v>54.9</c:v>
                </c:pt>
                <c:pt idx="300">
                  <c:v>56.2</c:v>
                </c:pt>
                <c:pt idx="301">
                  <c:v>59.8</c:v>
                </c:pt>
                <c:pt idx="302">
                  <c:v>59.8</c:v>
                </c:pt>
                <c:pt idx="303">
                  <c:v>62</c:v>
                </c:pt>
                <c:pt idx="304">
                  <c:v>63.5</c:v>
                </c:pt>
                <c:pt idx="305">
                  <c:v>60.1</c:v>
                </c:pt>
                <c:pt idx="306">
                  <c:v>54.7</c:v>
                </c:pt>
                <c:pt idx="307">
                  <c:v>57.5</c:v>
                </c:pt>
                <c:pt idx="308">
                  <c:v>55.7</c:v>
                </c:pt>
                <c:pt idx="309">
                  <c:v>55.8</c:v>
                </c:pt>
                <c:pt idx="310">
                  <c:v>56.4</c:v>
                </c:pt>
                <c:pt idx="311">
                  <c:v>50</c:v>
                </c:pt>
                <c:pt idx="312">
                  <c:v>50.3</c:v>
                </c:pt>
                <c:pt idx="313">
                  <c:v>52.3</c:v>
                </c:pt>
                <c:pt idx="314">
                  <c:v>50.4</c:v>
                </c:pt>
                <c:pt idx="315">
                  <c:v>53.9</c:v>
                </c:pt>
                <c:pt idx="316">
                  <c:v>47.2</c:v>
                </c:pt>
                <c:pt idx="317">
                  <c:v>47.4</c:v>
                </c:pt>
                <c:pt idx="318">
                  <c:v>43.1</c:v>
                </c:pt>
                <c:pt idx="319">
                  <c:v>46.3</c:v>
                </c:pt>
                <c:pt idx="320">
                  <c:v>45.1</c:v>
                </c:pt>
                <c:pt idx="321">
                  <c:v>44.1</c:v>
                </c:pt>
                <c:pt idx="322">
                  <c:v>43</c:v>
                </c:pt>
                <c:pt idx="323">
                  <c:v>43.3</c:v>
                </c:pt>
                <c:pt idx="324">
                  <c:v>45.7</c:v>
                </c:pt>
                <c:pt idx="325">
                  <c:v>50.3</c:v>
                </c:pt>
                <c:pt idx="326">
                  <c:v>45.9</c:v>
                </c:pt>
                <c:pt idx="327">
                  <c:v>37.799999999999997</c:v>
                </c:pt>
                <c:pt idx="328">
                  <c:v>38.200000000000003</c:v>
                </c:pt>
                <c:pt idx="329">
                  <c:v>45.3</c:v>
                </c:pt>
                <c:pt idx="330">
                  <c:v>51.8</c:v>
                </c:pt>
                <c:pt idx="331">
                  <c:v>54.6</c:v>
                </c:pt>
                <c:pt idx="332">
                  <c:v>55.2</c:v>
                </c:pt>
                <c:pt idx="333">
                  <c:v>55.7</c:v>
                </c:pt>
                <c:pt idx="334">
                  <c:v>56.9</c:v>
                </c:pt>
                <c:pt idx="335">
                  <c:v>59.1</c:v>
                </c:pt>
                <c:pt idx="336">
                  <c:v>59.7</c:v>
                </c:pt>
                <c:pt idx="337">
                  <c:v>64</c:v>
                </c:pt>
                <c:pt idx="338">
                  <c:v>67.5</c:v>
                </c:pt>
                <c:pt idx="339">
                  <c:v>68.2</c:v>
                </c:pt>
                <c:pt idx="340">
                  <c:v>70.599999999999994</c:v>
                </c:pt>
                <c:pt idx="341">
                  <c:v>64.5</c:v>
                </c:pt>
                <c:pt idx="342">
                  <c:v>65</c:v>
                </c:pt>
                <c:pt idx="343">
                  <c:v>68.2</c:v>
                </c:pt>
                <c:pt idx="344">
                  <c:v>64.8</c:v>
                </c:pt>
                <c:pt idx="345">
                  <c:v>63.6</c:v>
                </c:pt>
                <c:pt idx="346">
                  <c:v>61.9</c:v>
                </c:pt>
                <c:pt idx="347">
                  <c:v>62.8</c:v>
                </c:pt>
                <c:pt idx="348">
                  <c:v>56.4</c:v>
                </c:pt>
                <c:pt idx="349">
                  <c:v>65</c:v>
                </c:pt>
                <c:pt idx="350">
                  <c:v>60</c:v>
                </c:pt>
                <c:pt idx="351">
                  <c:v>56</c:v>
                </c:pt>
                <c:pt idx="352">
                  <c:v>58.7</c:v>
                </c:pt>
                <c:pt idx="353">
                  <c:v>53.2</c:v>
                </c:pt>
                <c:pt idx="354">
                  <c:v>51.3</c:v>
                </c:pt>
                <c:pt idx="355">
                  <c:v>53</c:v>
                </c:pt>
                <c:pt idx="356">
                  <c:v>50.9</c:v>
                </c:pt>
                <c:pt idx="357">
                  <c:v>45.3</c:v>
                </c:pt>
                <c:pt idx="358">
                  <c:v>40</c:v>
                </c:pt>
                <c:pt idx="359">
                  <c:v>41.4</c:v>
                </c:pt>
                <c:pt idx="360">
                  <c:v>43.4</c:v>
                </c:pt>
                <c:pt idx="361">
                  <c:v>45.1</c:v>
                </c:pt>
                <c:pt idx="362">
                  <c:v>43.9</c:v>
                </c:pt>
                <c:pt idx="363">
                  <c:v>43.1</c:v>
                </c:pt>
                <c:pt idx="364">
                  <c:v>37.5</c:v>
                </c:pt>
                <c:pt idx="365">
                  <c:v>38.700000000000003</c:v>
                </c:pt>
                <c:pt idx="366">
                  <c:v>42.8</c:v>
                </c:pt>
                <c:pt idx="367">
                  <c:v>44.1</c:v>
                </c:pt>
                <c:pt idx="368">
                  <c:v>42.4</c:v>
                </c:pt>
                <c:pt idx="369">
                  <c:v>42.2</c:v>
                </c:pt>
                <c:pt idx="370">
                  <c:v>39.299999999999997</c:v>
                </c:pt>
                <c:pt idx="371">
                  <c:v>45.3</c:v>
                </c:pt>
                <c:pt idx="372">
                  <c:v>44.7</c:v>
                </c:pt>
                <c:pt idx="373">
                  <c:v>46.3</c:v>
                </c:pt>
                <c:pt idx="374">
                  <c:v>46.3</c:v>
                </c:pt>
                <c:pt idx="375">
                  <c:v>45.4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4-4EEF-AF2B-7B610D6BBF82}"/>
            </c:ext>
          </c:extLst>
        </c:ser>
        <c:ser>
          <c:idx val="0"/>
          <c:order val="1"/>
          <c:tx>
            <c:strRef>
              <c:f>PMI!$B$1</c:f>
              <c:strCache>
                <c:ptCount val="1"/>
                <c:pt idx="0">
                  <c:v>ISM Manufacturing Index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OrderBacklog!$A$2:$A$378</c:f>
              <c:numCache>
                <c:formatCode>m/d/yyyy</c:formatCode>
                <c:ptCount val="377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  <c:pt idx="108">
                  <c:v>37257</c:v>
                </c:pt>
                <c:pt idx="109">
                  <c:v>37288</c:v>
                </c:pt>
                <c:pt idx="110">
                  <c:v>37316</c:v>
                </c:pt>
                <c:pt idx="111">
                  <c:v>37347</c:v>
                </c:pt>
                <c:pt idx="112">
                  <c:v>37377</c:v>
                </c:pt>
                <c:pt idx="113">
                  <c:v>37408</c:v>
                </c:pt>
                <c:pt idx="114">
                  <c:v>37438</c:v>
                </c:pt>
                <c:pt idx="115">
                  <c:v>37469</c:v>
                </c:pt>
                <c:pt idx="116">
                  <c:v>37500</c:v>
                </c:pt>
                <c:pt idx="117">
                  <c:v>37530</c:v>
                </c:pt>
                <c:pt idx="118">
                  <c:v>37561</c:v>
                </c:pt>
                <c:pt idx="119">
                  <c:v>37591</c:v>
                </c:pt>
                <c:pt idx="120">
                  <c:v>37622</c:v>
                </c:pt>
                <c:pt idx="121">
                  <c:v>37653</c:v>
                </c:pt>
                <c:pt idx="122">
                  <c:v>37681</c:v>
                </c:pt>
                <c:pt idx="123">
                  <c:v>37712</c:v>
                </c:pt>
                <c:pt idx="124">
                  <c:v>37742</c:v>
                </c:pt>
                <c:pt idx="125">
                  <c:v>37773</c:v>
                </c:pt>
                <c:pt idx="126">
                  <c:v>37803</c:v>
                </c:pt>
                <c:pt idx="127">
                  <c:v>37834</c:v>
                </c:pt>
                <c:pt idx="128">
                  <c:v>37865</c:v>
                </c:pt>
                <c:pt idx="129">
                  <c:v>37895</c:v>
                </c:pt>
                <c:pt idx="130">
                  <c:v>37926</c:v>
                </c:pt>
                <c:pt idx="131">
                  <c:v>37956</c:v>
                </c:pt>
                <c:pt idx="132">
                  <c:v>37987</c:v>
                </c:pt>
                <c:pt idx="133">
                  <c:v>38018</c:v>
                </c:pt>
                <c:pt idx="134">
                  <c:v>38047</c:v>
                </c:pt>
                <c:pt idx="135">
                  <c:v>38078</c:v>
                </c:pt>
                <c:pt idx="136">
                  <c:v>38108</c:v>
                </c:pt>
                <c:pt idx="137">
                  <c:v>38139</c:v>
                </c:pt>
                <c:pt idx="138">
                  <c:v>38169</c:v>
                </c:pt>
                <c:pt idx="139">
                  <c:v>38200</c:v>
                </c:pt>
                <c:pt idx="140">
                  <c:v>38231</c:v>
                </c:pt>
                <c:pt idx="141">
                  <c:v>38261</c:v>
                </c:pt>
                <c:pt idx="142">
                  <c:v>38292</c:v>
                </c:pt>
                <c:pt idx="143">
                  <c:v>38322</c:v>
                </c:pt>
                <c:pt idx="144">
                  <c:v>38353</c:v>
                </c:pt>
                <c:pt idx="145">
                  <c:v>38384</c:v>
                </c:pt>
                <c:pt idx="146">
                  <c:v>38412</c:v>
                </c:pt>
                <c:pt idx="147">
                  <c:v>38443</c:v>
                </c:pt>
                <c:pt idx="148">
                  <c:v>38473</c:v>
                </c:pt>
                <c:pt idx="149">
                  <c:v>38504</c:v>
                </c:pt>
                <c:pt idx="150">
                  <c:v>38534</c:v>
                </c:pt>
                <c:pt idx="151">
                  <c:v>38565</c:v>
                </c:pt>
                <c:pt idx="152">
                  <c:v>38596</c:v>
                </c:pt>
                <c:pt idx="153">
                  <c:v>38626</c:v>
                </c:pt>
                <c:pt idx="154">
                  <c:v>38657</c:v>
                </c:pt>
                <c:pt idx="155">
                  <c:v>38687</c:v>
                </c:pt>
                <c:pt idx="156">
                  <c:v>38718</c:v>
                </c:pt>
                <c:pt idx="157">
                  <c:v>38749</c:v>
                </c:pt>
                <c:pt idx="158">
                  <c:v>38777</c:v>
                </c:pt>
                <c:pt idx="159">
                  <c:v>38808</c:v>
                </c:pt>
                <c:pt idx="160">
                  <c:v>38838</c:v>
                </c:pt>
                <c:pt idx="161">
                  <c:v>38869</c:v>
                </c:pt>
                <c:pt idx="162">
                  <c:v>38899</c:v>
                </c:pt>
                <c:pt idx="163">
                  <c:v>38930</c:v>
                </c:pt>
                <c:pt idx="164">
                  <c:v>38961</c:v>
                </c:pt>
                <c:pt idx="165">
                  <c:v>38991</c:v>
                </c:pt>
                <c:pt idx="166">
                  <c:v>39022</c:v>
                </c:pt>
                <c:pt idx="167">
                  <c:v>39052</c:v>
                </c:pt>
                <c:pt idx="168">
                  <c:v>39083</c:v>
                </c:pt>
                <c:pt idx="169">
                  <c:v>39114</c:v>
                </c:pt>
                <c:pt idx="170">
                  <c:v>39142</c:v>
                </c:pt>
                <c:pt idx="171">
                  <c:v>39173</c:v>
                </c:pt>
                <c:pt idx="172">
                  <c:v>39203</c:v>
                </c:pt>
                <c:pt idx="173">
                  <c:v>39234</c:v>
                </c:pt>
                <c:pt idx="174">
                  <c:v>39264</c:v>
                </c:pt>
                <c:pt idx="175">
                  <c:v>39295</c:v>
                </c:pt>
                <c:pt idx="176">
                  <c:v>39326</c:v>
                </c:pt>
                <c:pt idx="177">
                  <c:v>39356</c:v>
                </c:pt>
                <c:pt idx="178">
                  <c:v>39387</c:v>
                </c:pt>
                <c:pt idx="179">
                  <c:v>39417</c:v>
                </c:pt>
                <c:pt idx="180">
                  <c:v>39448</c:v>
                </c:pt>
                <c:pt idx="181">
                  <c:v>39479</c:v>
                </c:pt>
                <c:pt idx="182">
                  <c:v>39508</c:v>
                </c:pt>
                <c:pt idx="183">
                  <c:v>39539</c:v>
                </c:pt>
                <c:pt idx="184">
                  <c:v>39569</c:v>
                </c:pt>
                <c:pt idx="185">
                  <c:v>39600</c:v>
                </c:pt>
                <c:pt idx="186">
                  <c:v>39630</c:v>
                </c:pt>
                <c:pt idx="187">
                  <c:v>39661</c:v>
                </c:pt>
                <c:pt idx="188">
                  <c:v>39692</c:v>
                </c:pt>
                <c:pt idx="189">
                  <c:v>39722</c:v>
                </c:pt>
                <c:pt idx="190">
                  <c:v>39753</c:v>
                </c:pt>
                <c:pt idx="191">
                  <c:v>39783</c:v>
                </c:pt>
                <c:pt idx="192">
                  <c:v>39814</c:v>
                </c:pt>
                <c:pt idx="193">
                  <c:v>39845</c:v>
                </c:pt>
                <c:pt idx="194">
                  <c:v>39873</c:v>
                </c:pt>
                <c:pt idx="195">
                  <c:v>39904</c:v>
                </c:pt>
                <c:pt idx="196">
                  <c:v>39934</c:v>
                </c:pt>
                <c:pt idx="197">
                  <c:v>39965</c:v>
                </c:pt>
                <c:pt idx="198">
                  <c:v>39995</c:v>
                </c:pt>
                <c:pt idx="199">
                  <c:v>40026</c:v>
                </c:pt>
                <c:pt idx="200">
                  <c:v>40057</c:v>
                </c:pt>
                <c:pt idx="201">
                  <c:v>40087</c:v>
                </c:pt>
                <c:pt idx="202">
                  <c:v>40118</c:v>
                </c:pt>
                <c:pt idx="203">
                  <c:v>40148</c:v>
                </c:pt>
                <c:pt idx="204">
                  <c:v>40179</c:v>
                </c:pt>
                <c:pt idx="205">
                  <c:v>40210</c:v>
                </c:pt>
                <c:pt idx="206">
                  <c:v>40238</c:v>
                </c:pt>
                <c:pt idx="207">
                  <c:v>40269</c:v>
                </c:pt>
                <c:pt idx="208">
                  <c:v>40299</c:v>
                </c:pt>
                <c:pt idx="209">
                  <c:v>40330</c:v>
                </c:pt>
                <c:pt idx="210">
                  <c:v>40360</c:v>
                </c:pt>
                <c:pt idx="211">
                  <c:v>40391</c:v>
                </c:pt>
                <c:pt idx="212">
                  <c:v>40422</c:v>
                </c:pt>
                <c:pt idx="213">
                  <c:v>40452</c:v>
                </c:pt>
                <c:pt idx="214">
                  <c:v>40483</c:v>
                </c:pt>
                <c:pt idx="215">
                  <c:v>40513</c:v>
                </c:pt>
                <c:pt idx="216">
                  <c:v>40544</c:v>
                </c:pt>
                <c:pt idx="217">
                  <c:v>40575</c:v>
                </c:pt>
                <c:pt idx="218">
                  <c:v>40603</c:v>
                </c:pt>
                <c:pt idx="219">
                  <c:v>40634</c:v>
                </c:pt>
                <c:pt idx="220">
                  <c:v>40664</c:v>
                </c:pt>
                <c:pt idx="221">
                  <c:v>40695</c:v>
                </c:pt>
                <c:pt idx="222">
                  <c:v>40725</c:v>
                </c:pt>
                <c:pt idx="223">
                  <c:v>40756</c:v>
                </c:pt>
                <c:pt idx="224">
                  <c:v>40787</c:v>
                </c:pt>
                <c:pt idx="225">
                  <c:v>40817</c:v>
                </c:pt>
                <c:pt idx="226">
                  <c:v>40848</c:v>
                </c:pt>
                <c:pt idx="227">
                  <c:v>40878</c:v>
                </c:pt>
                <c:pt idx="228">
                  <c:v>40909</c:v>
                </c:pt>
                <c:pt idx="229">
                  <c:v>40940</c:v>
                </c:pt>
                <c:pt idx="230">
                  <c:v>40969</c:v>
                </c:pt>
                <c:pt idx="231">
                  <c:v>41000</c:v>
                </c:pt>
                <c:pt idx="232">
                  <c:v>41030</c:v>
                </c:pt>
                <c:pt idx="233">
                  <c:v>41061</c:v>
                </c:pt>
                <c:pt idx="234">
                  <c:v>41091</c:v>
                </c:pt>
                <c:pt idx="235">
                  <c:v>41122</c:v>
                </c:pt>
                <c:pt idx="236">
                  <c:v>41153</c:v>
                </c:pt>
                <c:pt idx="237">
                  <c:v>41183</c:v>
                </c:pt>
                <c:pt idx="238">
                  <c:v>41214</c:v>
                </c:pt>
                <c:pt idx="239">
                  <c:v>41244</c:v>
                </c:pt>
                <c:pt idx="240">
                  <c:v>41275</c:v>
                </c:pt>
                <c:pt idx="241">
                  <c:v>41306</c:v>
                </c:pt>
                <c:pt idx="242">
                  <c:v>41334</c:v>
                </c:pt>
                <c:pt idx="243">
                  <c:v>41365</c:v>
                </c:pt>
                <c:pt idx="244">
                  <c:v>41395</c:v>
                </c:pt>
                <c:pt idx="245">
                  <c:v>41426</c:v>
                </c:pt>
                <c:pt idx="246">
                  <c:v>41456</c:v>
                </c:pt>
                <c:pt idx="247">
                  <c:v>41487</c:v>
                </c:pt>
                <c:pt idx="248">
                  <c:v>41518</c:v>
                </c:pt>
                <c:pt idx="249">
                  <c:v>41548</c:v>
                </c:pt>
                <c:pt idx="250">
                  <c:v>41579</c:v>
                </c:pt>
                <c:pt idx="251">
                  <c:v>41609</c:v>
                </c:pt>
                <c:pt idx="252">
                  <c:v>41640</c:v>
                </c:pt>
                <c:pt idx="253">
                  <c:v>41671</c:v>
                </c:pt>
                <c:pt idx="254">
                  <c:v>41699</c:v>
                </c:pt>
                <c:pt idx="255">
                  <c:v>41730</c:v>
                </c:pt>
                <c:pt idx="256">
                  <c:v>41760</c:v>
                </c:pt>
                <c:pt idx="257">
                  <c:v>41791</c:v>
                </c:pt>
                <c:pt idx="258">
                  <c:v>41821</c:v>
                </c:pt>
                <c:pt idx="259">
                  <c:v>41852</c:v>
                </c:pt>
                <c:pt idx="260">
                  <c:v>41883</c:v>
                </c:pt>
                <c:pt idx="261">
                  <c:v>41913</c:v>
                </c:pt>
                <c:pt idx="262">
                  <c:v>41944</c:v>
                </c:pt>
                <c:pt idx="263">
                  <c:v>41974</c:v>
                </c:pt>
                <c:pt idx="264">
                  <c:v>42005</c:v>
                </c:pt>
                <c:pt idx="265">
                  <c:v>42036</c:v>
                </c:pt>
                <c:pt idx="266">
                  <c:v>42064</c:v>
                </c:pt>
                <c:pt idx="267">
                  <c:v>42095</c:v>
                </c:pt>
                <c:pt idx="268">
                  <c:v>42125</c:v>
                </c:pt>
                <c:pt idx="269">
                  <c:v>42156</c:v>
                </c:pt>
                <c:pt idx="270">
                  <c:v>42186</c:v>
                </c:pt>
                <c:pt idx="271">
                  <c:v>42217</c:v>
                </c:pt>
                <c:pt idx="272">
                  <c:v>42248</c:v>
                </c:pt>
                <c:pt idx="273">
                  <c:v>42278</c:v>
                </c:pt>
                <c:pt idx="274">
                  <c:v>42309</c:v>
                </c:pt>
                <c:pt idx="275">
                  <c:v>42339</c:v>
                </c:pt>
                <c:pt idx="276">
                  <c:v>42370</c:v>
                </c:pt>
                <c:pt idx="277">
                  <c:v>42401</c:v>
                </c:pt>
                <c:pt idx="278">
                  <c:v>42430</c:v>
                </c:pt>
                <c:pt idx="279">
                  <c:v>42461</c:v>
                </c:pt>
                <c:pt idx="280">
                  <c:v>42491</c:v>
                </c:pt>
                <c:pt idx="281">
                  <c:v>42522</c:v>
                </c:pt>
                <c:pt idx="282">
                  <c:v>42552</c:v>
                </c:pt>
                <c:pt idx="283">
                  <c:v>42583</c:v>
                </c:pt>
                <c:pt idx="284">
                  <c:v>42614</c:v>
                </c:pt>
                <c:pt idx="285">
                  <c:v>42644</c:v>
                </c:pt>
                <c:pt idx="286">
                  <c:v>42675</c:v>
                </c:pt>
                <c:pt idx="287">
                  <c:v>42705</c:v>
                </c:pt>
                <c:pt idx="288">
                  <c:v>42736</c:v>
                </c:pt>
                <c:pt idx="289">
                  <c:v>42767</c:v>
                </c:pt>
                <c:pt idx="290">
                  <c:v>42795</c:v>
                </c:pt>
                <c:pt idx="291">
                  <c:v>42826</c:v>
                </c:pt>
                <c:pt idx="292">
                  <c:v>42856</c:v>
                </c:pt>
                <c:pt idx="293">
                  <c:v>42887</c:v>
                </c:pt>
                <c:pt idx="294">
                  <c:v>42917</c:v>
                </c:pt>
                <c:pt idx="295">
                  <c:v>42948</c:v>
                </c:pt>
                <c:pt idx="296">
                  <c:v>42979</c:v>
                </c:pt>
                <c:pt idx="297">
                  <c:v>43009</c:v>
                </c:pt>
                <c:pt idx="298">
                  <c:v>43040</c:v>
                </c:pt>
                <c:pt idx="299">
                  <c:v>43070</c:v>
                </c:pt>
                <c:pt idx="300">
                  <c:v>43101</c:v>
                </c:pt>
                <c:pt idx="301">
                  <c:v>43132</c:v>
                </c:pt>
                <c:pt idx="302">
                  <c:v>43160</c:v>
                </c:pt>
                <c:pt idx="303">
                  <c:v>43191</c:v>
                </c:pt>
                <c:pt idx="304">
                  <c:v>43221</c:v>
                </c:pt>
                <c:pt idx="305">
                  <c:v>43252</c:v>
                </c:pt>
                <c:pt idx="306">
                  <c:v>43282</c:v>
                </c:pt>
                <c:pt idx="307">
                  <c:v>43313</c:v>
                </c:pt>
                <c:pt idx="308">
                  <c:v>43344</c:v>
                </c:pt>
                <c:pt idx="309">
                  <c:v>43374</c:v>
                </c:pt>
                <c:pt idx="310">
                  <c:v>43405</c:v>
                </c:pt>
                <c:pt idx="311">
                  <c:v>43435</c:v>
                </c:pt>
                <c:pt idx="312">
                  <c:v>43466</c:v>
                </c:pt>
                <c:pt idx="313">
                  <c:v>43497</c:v>
                </c:pt>
                <c:pt idx="314">
                  <c:v>43525</c:v>
                </c:pt>
                <c:pt idx="315">
                  <c:v>43556</c:v>
                </c:pt>
                <c:pt idx="316">
                  <c:v>43586</c:v>
                </c:pt>
                <c:pt idx="317">
                  <c:v>43617</c:v>
                </c:pt>
                <c:pt idx="318">
                  <c:v>43647</c:v>
                </c:pt>
                <c:pt idx="319">
                  <c:v>43678</c:v>
                </c:pt>
                <c:pt idx="320">
                  <c:v>43709</c:v>
                </c:pt>
                <c:pt idx="321">
                  <c:v>43739</c:v>
                </c:pt>
                <c:pt idx="322">
                  <c:v>43770</c:v>
                </c:pt>
                <c:pt idx="323">
                  <c:v>43800</c:v>
                </c:pt>
                <c:pt idx="324">
                  <c:v>43831</c:v>
                </c:pt>
                <c:pt idx="325">
                  <c:v>43862</c:v>
                </c:pt>
                <c:pt idx="326">
                  <c:v>43891</c:v>
                </c:pt>
                <c:pt idx="327">
                  <c:v>43922</c:v>
                </c:pt>
                <c:pt idx="328">
                  <c:v>43952</c:v>
                </c:pt>
                <c:pt idx="329">
                  <c:v>43983</c:v>
                </c:pt>
                <c:pt idx="330">
                  <c:v>44013</c:v>
                </c:pt>
                <c:pt idx="331">
                  <c:v>44044</c:v>
                </c:pt>
                <c:pt idx="332">
                  <c:v>44075</c:v>
                </c:pt>
                <c:pt idx="333">
                  <c:v>44105</c:v>
                </c:pt>
                <c:pt idx="334">
                  <c:v>44136</c:v>
                </c:pt>
                <c:pt idx="335">
                  <c:v>44166</c:v>
                </c:pt>
                <c:pt idx="336">
                  <c:v>44197</c:v>
                </c:pt>
                <c:pt idx="337">
                  <c:v>44228</c:v>
                </c:pt>
                <c:pt idx="338">
                  <c:v>44256</c:v>
                </c:pt>
                <c:pt idx="339">
                  <c:v>44287</c:v>
                </c:pt>
                <c:pt idx="340">
                  <c:v>44317</c:v>
                </c:pt>
                <c:pt idx="341">
                  <c:v>44348</c:v>
                </c:pt>
                <c:pt idx="342">
                  <c:v>44378</c:v>
                </c:pt>
                <c:pt idx="343">
                  <c:v>44409</c:v>
                </c:pt>
                <c:pt idx="344">
                  <c:v>44440</c:v>
                </c:pt>
                <c:pt idx="345">
                  <c:v>44470</c:v>
                </c:pt>
                <c:pt idx="346">
                  <c:v>44501</c:v>
                </c:pt>
                <c:pt idx="347">
                  <c:v>44531</c:v>
                </c:pt>
                <c:pt idx="348">
                  <c:v>44562</c:v>
                </c:pt>
                <c:pt idx="349">
                  <c:v>44593</c:v>
                </c:pt>
                <c:pt idx="350">
                  <c:v>44621</c:v>
                </c:pt>
                <c:pt idx="351">
                  <c:v>44652</c:v>
                </c:pt>
                <c:pt idx="352">
                  <c:v>44682</c:v>
                </c:pt>
                <c:pt idx="353">
                  <c:v>44713</c:v>
                </c:pt>
                <c:pt idx="354">
                  <c:v>44743</c:v>
                </c:pt>
                <c:pt idx="355">
                  <c:v>44774</c:v>
                </c:pt>
                <c:pt idx="356">
                  <c:v>44805</c:v>
                </c:pt>
                <c:pt idx="357">
                  <c:v>44835</c:v>
                </c:pt>
                <c:pt idx="358">
                  <c:v>44866</c:v>
                </c:pt>
                <c:pt idx="359">
                  <c:v>44896</c:v>
                </c:pt>
                <c:pt idx="360">
                  <c:v>44927</c:v>
                </c:pt>
                <c:pt idx="361">
                  <c:v>44958</c:v>
                </c:pt>
                <c:pt idx="362">
                  <c:v>44986</c:v>
                </c:pt>
                <c:pt idx="363">
                  <c:v>45017</c:v>
                </c:pt>
                <c:pt idx="364">
                  <c:v>45047</c:v>
                </c:pt>
                <c:pt idx="365">
                  <c:v>45078</c:v>
                </c:pt>
                <c:pt idx="366">
                  <c:v>45108</c:v>
                </c:pt>
                <c:pt idx="367">
                  <c:v>45139</c:v>
                </c:pt>
                <c:pt idx="368">
                  <c:v>45170</c:v>
                </c:pt>
                <c:pt idx="369">
                  <c:v>45200</c:v>
                </c:pt>
                <c:pt idx="370">
                  <c:v>45231</c:v>
                </c:pt>
                <c:pt idx="371">
                  <c:v>45261</c:v>
                </c:pt>
                <c:pt idx="372">
                  <c:v>45292</c:v>
                </c:pt>
                <c:pt idx="373">
                  <c:v>45323</c:v>
                </c:pt>
                <c:pt idx="374">
                  <c:v>45352</c:v>
                </c:pt>
                <c:pt idx="375">
                  <c:v>45383</c:v>
                </c:pt>
                <c:pt idx="376">
                  <c:v>45413</c:v>
                </c:pt>
              </c:numCache>
            </c:numRef>
          </c:cat>
          <c:val>
            <c:numRef>
              <c:f>PMI!$B$542:$B$918</c:f>
              <c:numCache>
                <c:formatCode>General</c:formatCode>
                <c:ptCount val="377"/>
                <c:pt idx="0">
                  <c:v>55.8</c:v>
                </c:pt>
                <c:pt idx="1">
                  <c:v>55.2</c:v>
                </c:pt>
                <c:pt idx="2">
                  <c:v>53.5</c:v>
                </c:pt>
                <c:pt idx="3">
                  <c:v>50.2</c:v>
                </c:pt>
                <c:pt idx="4">
                  <c:v>51.2</c:v>
                </c:pt>
                <c:pt idx="5">
                  <c:v>49.6</c:v>
                </c:pt>
                <c:pt idx="6">
                  <c:v>50.2</c:v>
                </c:pt>
                <c:pt idx="7">
                  <c:v>50.7</c:v>
                </c:pt>
                <c:pt idx="8">
                  <c:v>50.8</c:v>
                </c:pt>
                <c:pt idx="9">
                  <c:v>53.4</c:v>
                </c:pt>
                <c:pt idx="10">
                  <c:v>53.8</c:v>
                </c:pt>
                <c:pt idx="11">
                  <c:v>55.6</c:v>
                </c:pt>
                <c:pt idx="12">
                  <c:v>56</c:v>
                </c:pt>
                <c:pt idx="13">
                  <c:v>56.5</c:v>
                </c:pt>
                <c:pt idx="14">
                  <c:v>56.9</c:v>
                </c:pt>
                <c:pt idx="15">
                  <c:v>57.4</c:v>
                </c:pt>
                <c:pt idx="16">
                  <c:v>58.2</c:v>
                </c:pt>
                <c:pt idx="17">
                  <c:v>58.8</c:v>
                </c:pt>
                <c:pt idx="18">
                  <c:v>58.5</c:v>
                </c:pt>
                <c:pt idx="19">
                  <c:v>58</c:v>
                </c:pt>
                <c:pt idx="20">
                  <c:v>59</c:v>
                </c:pt>
                <c:pt idx="21">
                  <c:v>59.4</c:v>
                </c:pt>
                <c:pt idx="22">
                  <c:v>59.2</c:v>
                </c:pt>
                <c:pt idx="23">
                  <c:v>56.1</c:v>
                </c:pt>
                <c:pt idx="24">
                  <c:v>57.4</c:v>
                </c:pt>
                <c:pt idx="25">
                  <c:v>55.1</c:v>
                </c:pt>
                <c:pt idx="26">
                  <c:v>52.1</c:v>
                </c:pt>
                <c:pt idx="27">
                  <c:v>51.5</c:v>
                </c:pt>
                <c:pt idx="28">
                  <c:v>46.7</c:v>
                </c:pt>
                <c:pt idx="29">
                  <c:v>45.9</c:v>
                </c:pt>
                <c:pt idx="30">
                  <c:v>50.7</c:v>
                </c:pt>
                <c:pt idx="31">
                  <c:v>47.1</c:v>
                </c:pt>
                <c:pt idx="32">
                  <c:v>48.1</c:v>
                </c:pt>
                <c:pt idx="33">
                  <c:v>46.7</c:v>
                </c:pt>
                <c:pt idx="34">
                  <c:v>45.9</c:v>
                </c:pt>
                <c:pt idx="35">
                  <c:v>46.2</c:v>
                </c:pt>
                <c:pt idx="36">
                  <c:v>45.5</c:v>
                </c:pt>
                <c:pt idx="37">
                  <c:v>45.9</c:v>
                </c:pt>
                <c:pt idx="38">
                  <c:v>46.9</c:v>
                </c:pt>
                <c:pt idx="39">
                  <c:v>49.3</c:v>
                </c:pt>
                <c:pt idx="40">
                  <c:v>49.1</c:v>
                </c:pt>
                <c:pt idx="41">
                  <c:v>53.6</c:v>
                </c:pt>
                <c:pt idx="42">
                  <c:v>49.7</c:v>
                </c:pt>
                <c:pt idx="43">
                  <c:v>51.6</c:v>
                </c:pt>
                <c:pt idx="44">
                  <c:v>51.1</c:v>
                </c:pt>
                <c:pt idx="45">
                  <c:v>50.5</c:v>
                </c:pt>
                <c:pt idx="46">
                  <c:v>53</c:v>
                </c:pt>
                <c:pt idx="47">
                  <c:v>55.2</c:v>
                </c:pt>
                <c:pt idx="48">
                  <c:v>53.8</c:v>
                </c:pt>
                <c:pt idx="49">
                  <c:v>53.1</c:v>
                </c:pt>
                <c:pt idx="50">
                  <c:v>53.8</c:v>
                </c:pt>
                <c:pt idx="51">
                  <c:v>53.7</c:v>
                </c:pt>
                <c:pt idx="52">
                  <c:v>56.1</c:v>
                </c:pt>
                <c:pt idx="53">
                  <c:v>54.9</c:v>
                </c:pt>
                <c:pt idx="54">
                  <c:v>57.7</c:v>
                </c:pt>
                <c:pt idx="55">
                  <c:v>56.3</c:v>
                </c:pt>
                <c:pt idx="56">
                  <c:v>53.9</c:v>
                </c:pt>
                <c:pt idx="57">
                  <c:v>56.4</c:v>
                </c:pt>
                <c:pt idx="58">
                  <c:v>55.7</c:v>
                </c:pt>
                <c:pt idx="59">
                  <c:v>54.5</c:v>
                </c:pt>
                <c:pt idx="60">
                  <c:v>53.8</c:v>
                </c:pt>
                <c:pt idx="61">
                  <c:v>52.9</c:v>
                </c:pt>
                <c:pt idx="62">
                  <c:v>52.9</c:v>
                </c:pt>
                <c:pt idx="63">
                  <c:v>52.2</c:v>
                </c:pt>
                <c:pt idx="64">
                  <c:v>50.9</c:v>
                </c:pt>
                <c:pt idx="65">
                  <c:v>48.9</c:v>
                </c:pt>
                <c:pt idx="66">
                  <c:v>49.2</c:v>
                </c:pt>
                <c:pt idx="67">
                  <c:v>49.3</c:v>
                </c:pt>
                <c:pt idx="68">
                  <c:v>48.7</c:v>
                </c:pt>
                <c:pt idx="69">
                  <c:v>48.7</c:v>
                </c:pt>
                <c:pt idx="70">
                  <c:v>48.2</c:v>
                </c:pt>
                <c:pt idx="71">
                  <c:v>46.8</c:v>
                </c:pt>
                <c:pt idx="72">
                  <c:v>50.6</c:v>
                </c:pt>
                <c:pt idx="73">
                  <c:v>51.7</c:v>
                </c:pt>
                <c:pt idx="74">
                  <c:v>52.4</c:v>
                </c:pt>
                <c:pt idx="75">
                  <c:v>52.3</c:v>
                </c:pt>
                <c:pt idx="76">
                  <c:v>54.3</c:v>
                </c:pt>
                <c:pt idx="77">
                  <c:v>55.8</c:v>
                </c:pt>
                <c:pt idx="78">
                  <c:v>53.6</c:v>
                </c:pt>
                <c:pt idx="79">
                  <c:v>54.8</c:v>
                </c:pt>
                <c:pt idx="80">
                  <c:v>57</c:v>
                </c:pt>
                <c:pt idx="81">
                  <c:v>57.2</c:v>
                </c:pt>
                <c:pt idx="82">
                  <c:v>58.1</c:v>
                </c:pt>
                <c:pt idx="83">
                  <c:v>57.8</c:v>
                </c:pt>
                <c:pt idx="84">
                  <c:v>56.7</c:v>
                </c:pt>
                <c:pt idx="85">
                  <c:v>55.8</c:v>
                </c:pt>
                <c:pt idx="86">
                  <c:v>54.9</c:v>
                </c:pt>
                <c:pt idx="87">
                  <c:v>54.7</c:v>
                </c:pt>
                <c:pt idx="88">
                  <c:v>53.2</c:v>
                </c:pt>
                <c:pt idx="89">
                  <c:v>51.4</c:v>
                </c:pt>
                <c:pt idx="90">
                  <c:v>52.5</c:v>
                </c:pt>
                <c:pt idx="91">
                  <c:v>49.9</c:v>
                </c:pt>
                <c:pt idx="92">
                  <c:v>49.7</c:v>
                </c:pt>
                <c:pt idx="93">
                  <c:v>48.7</c:v>
                </c:pt>
                <c:pt idx="94">
                  <c:v>48.5</c:v>
                </c:pt>
                <c:pt idx="95">
                  <c:v>43.9</c:v>
                </c:pt>
                <c:pt idx="96">
                  <c:v>42.3</c:v>
                </c:pt>
                <c:pt idx="97">
                  <c:v>42.1</c:v>
                </c:pt>
                <c:pt idx="98">
                  <c:v>43.1</c:v>
                </c:pt>
                <c:pt idx="99">
                  <c:v>42.7</c:v>
                </c:pt>
                <c:pt idx="100">
                  <c:v>41.3</c:v>
                </c:pt>
                <c:pt idx="101">
                  <c:v>43.2</c:v>
                </c:pt>
                <c:pt idx="102">
                  <c:v>43.5</c:v>
                </c:pt>
                <c:pt idx="103">
                  <c:v>46.3</c:v>
                </c:pt>
                <c:pt idx="104">
                  <c:v>46.2</c:v>
                </c:pt>
                <c:pt idx="105">
                  <c:v>40.799999999999997</c:v>
                </c:pt>
                <c:pt idx="106">
                  <c:v>44.1</c:v>
                </c:pt>
                <c:pt idx="107">
                  <c:v>45.3</c:v>
                </c:pt>
                <c:pt idx="108">
                  <c:v>47.5</c:v>
                </c:pt>
                <c:pt idx="109">
                  <c:v>50.7</c:v>
                </c:pt>
                <c:pt idx="110">
                  <c:v>52.4</c:v>
                </c:pt>
                <c:pt idx="111">
                  <c:v>52.4</c:v>
                </c:pt>
                <c:pt idx="112">
                  <c:v>53.1</c:v>
                </c:pt>
                <c:pt idx="113">
                  <c:v>53.6</c:v>
                </c:pt>
                <c:pt idx="114">
                  <c:v>50.2</c:v>
                </c:pt>
                <c:pt idx="115">
                  <c:v>50.3</c:v>
                </c:pt>
                <c:pt idx="116">
                  <c:v>50.5</c:v>
                </c:pt>
                <c:pt idx="117">
                  <c:v>49</c:v>
                </c:pt>
                <c:pt idx="118">
                  <c:v>48.5</c:v>
                </c:pt>
                <c:pt idx="119">
                  <c:v>51.6</c:v>
                </c:pt>
                <c:pt idx="120">
                  <c:v>51.3</c:v>
                </c:pt>
                <c:pt idx="121">
                  <c:v>48.8</c:v>
                </c:pt>
                <c:pt idx="122">
                  <c:v>46.3</c:v>
                </c:pt>
                <c:pt idx="123">
                  <c:v>46.1</c:v>
                </c:pt>
                <c:pt idx="124">
                  <c:v>49</c:v>
                </c:pt>
                <c:pt idx="125">
                  <c:v>49</c:v>
                </c:pt>
                <c:pt idx="126">
                  <c:v>51</c:v>
                </c:pt>
                <c:pt idx="127">
                  <c:v>53.2</c:v>
                </c:pt>
                <c:pt idx="128">
                  <c:v>52.4</c:v>
                </c:pt>
                <c:pt idx="129">
                  <c:v>55.2</c:v>
                </c:pt>
                <c:pt idx="130">
                  <c:v>58.4</c:v>
                </c:pt>
                <c:pt idx="131">
                  <c:v>60.1</c:v>
                </c:pt>
                <c:pt idx="132">
                  <c:v>60.8</c:v>
                </c:pt>
                <c:pt idx="133">
                  <c:v>59.9</c:v>
                </c:pt>
                <c:pt idx="134">
                  <c:v>60.6</c:v>
                </c:pt>
                <c:pt idx="135">
                  <c:v>60.6</c:v>
                </c:pt>
                <c:pt idx="136">
                  <c:v>61.4</c:v>
                </c:pt>
                <c:pt idx="137">
                  <c:v>60.5</c:v>
                </c:pt>
                <c:pt idx="138">
                  <c:v>59.9</c:v>
                </c:pt>
                <c:pt idx="139">
                  <c:v>58.5</c:v>
                </c:pt>
                <c:pt idx="140">
                  <c:v>57.4</c:v>
                </c:pt>
                <c:pt idx="141">
                  <c:v>56.3</c:v>
                </c:pt>
                <c:pt idx="142">
                  <c:v>56.2</c:v>
                </c:pt>
                <c:pt idx="143">
                  <c:v>57.2</c:v>
                </c:pt>
                <c:pt idx="144">
                  <c:v>56.8</c:v>
                </c:pt>
                <c:pt idx="145">
                  <c:v>55.5</c:v>
                </c:pt>
                <c:pt idx="146">
                  <c:v>55.2</c:v>
                </c:pt>
                <c:pt idx="147">
                  <c:v>52.2</c:v>
                </c:pt>
                <c:pt idx="148">
                  <c:v>50.8</c:v>
                </c:pt>
                <c:pt idx="149">
                  <c:v>52.4</c:v>
                </c:pt>
                <c:pt idx="150">
                  <c:v>52.8</c:v>
                </c:pt>
                <c:pt idx="151">
                  <c:v>52.4</c:v>
                </c:pt>
                <c:pt idx="152">
                  <c:v>56.8</c:v>
                </c:pt>
                <c:pt idx="153">
                  <c:v>57.2</c:v>
                </c:pt>
                <c:pt idx="154">
                  <c:v>56.7</c:v>
                </c:pt>
                <c:pt idx="155">
                  <c:v>55.1</c:v>
                </c:pt>
                <c:pt idx="156">
                  <c:v>55</c:v>
                </c:pt>
                <c:pt idx="157">
                  <c:v>55.8</c:v>
                </c:pt>
                <c:pt idx="158">
                  <c:v>54.3</c:v>
                </c:pt>
                <c:pt idx="159">
                  <c:v>55.2</c:v>
                </c:pt>
                <c:pt idx="160">
                  <c:v>53.7</c:v>
                </c:pt>
                <c:pt idx="161">
                  <c:v>52</c:v>
                </c:pt>
                <c:pt idx="162">
                  <c:v>53</c:v>
                </c:pt>
                <c:pt idx="163">
                  <c:v>53.7</c:v>
                </c:pt>
                <c:pt idx="164">
                  <c:v>52.2</c:v>
                </c:pt>
                <c:pt idx="165">
                  <c:v>51.4</c:v>
                </c:pt>
                <c:pt idx="166">
                  <c:v>50.3</c:v>
                </c:pt>
                <c:pt idx="167">
                  <c:v>51.4</c:v>
                </c:pt>
                <c:pt idx="168">
                  <c:v>49.5</c:v>
                </c:pt>
                <c:pt idx="169">
                  <c:v>51.9</c:v>
                </c:pt>
                <c:pt idx="170">
                  <c:v>50.7</c:v>
                </c:pt>
                <c:pt idx="171">
                  <c:v>52.6</c:v>
                </c:pt>
                <c:pt idx="172">
                  <c:v>52.5</c:v>
                </c:pt>
                <c:pt idx="173">
                  <c:v>52.6</c:v>
                </c:pt>
                <c:pt idx="174">
                  <c:v>52.4</c:v>
                </c:pt>
                <c:pt idx="175">
                  <c:v>50.9</c:v>
                </c:pt>
                <c:pt idx="176">
                  <c:v>51</c:v>
                </c:pt>
                <c:pt idx="177">
                  <c:v>51.1</c:v>
                </c:pt>
                <c:pt idx="178">
                  <c:v>50.5</c:v>
                </c:pt>
                <c:pt idx="179">
                  <c:v>49</c:v>
                </c:pt>
                <c:pt idx="180">
                  <c:v>50.3</c:v>
                </c:pt>
                <c:pt idx="181">
                  <c:v>47.6</c:v>
                </c:pt>
                <c:pt idx="182">
                  <c:v>48.3</c:v>
                </c:pt>
                <c:pt idx="183">
                  <c:v>48.8</c:v>
                </c:pt>
                <c:pt idx="184">
                  <c:v>48.8</c:v>
                </c:pt>
                <c:pt idx="185">
                  <c:v>49.8</c:v>
                </c:pt>
                <c:pt idx="186">
                  <c:v>50</c:v>
                </c:pt>
                <c:pt idx="187">
                  <c:v>49.2</c:v>
                </c:pt>
                <c:pt idx="188">
                  <c:v>44.8</c:v>
                </c:pt>
                <c:pt idx="189">
                  <c:v>38.9</c:v>
                </c:pt>
                <c:pt idx="190">
                  <c:v>36.5</c:v>
                </c:pt>
                <c:pt idx="191">
                  <c:v>33.1</c:v>
                </c:pt>
                <c:pt idx="192">
                  <c:v>34.9</c:v>
                </c:pt>
                <c:pt idx="193">
                  <c:v>35.5</c:v>
                </c:pt>
                <c:pt idx="194">
                  <c:v>36</c:v>
                </c:pt>
                <c:pt idx="195">
                  <c:v>39.5</c:v>
                </c:pt>
                <c:pt idx="196">
                  <c:v>41.7</c:v>
                </c:pt>
                <c:pt idx="197">
                  <c:v>45.8</c:v>
                </c:pt>
                <c:pt idx="198">
                  <c:v>49.9</c:v>
                </c:pt>
                <c:pt idx="199">
                  <c:v>53.5</c:v>
                </c:pt>
                <c:pt idx="200">
                  <c:v>54.4</c:v>
                </c:pt>
                <c:pt idx="201">
                  <c:v>56</c:v>
                </c:pt>
                <c:pt idx="202">
                  <c:v>54.4</c:v>
                </c:pt>
                <c:pt idx="203">
                  <c:v>55.3</c:v>
                </c:pt>
                <c:pt idx="204">
                  <c:v>57.2</c:v>
                </c:pt>
                <c:pt idx="205">
                  <c:v>55.8</c:v>
                </c:pt>
                <c:pt idx="206">
                  <c:v>58.8</c:v>
                </c:pt>
                <c:pt idx="207">
                  <c:v>58.1</c:v>
                </c:pt>
                <c:pt idx="208">
                  <c:v>58.3</c:v>
                </c:pt>
                <c:pt idx="209">
                  <c:v>56.4</c:v>
                </c:pt>
                <c:pt idx="210">
                  <c:v>56.4</c:v>
                </c:pt>
                <c:pt idx="211">
                  <c:v>58</c:v>
                </c:pt>
                <c:pt idx="212">
                  <c:v>56.3</c:v>
                </c:pt>
                <c:pt idx="213">
                  <c:v>57.7</c:v>
                </c:pt>
                <c:pt idx="214">
                  <c:v>57.6</c:v>
                </c:pt>
                <c:pt idx="215">
                  <c:v>57.5</c:v>
                </c:pt>
                <c:pt idx="216">
                  <c:v>59</c:v>
                </c:pt>
                <c:pt idx="217">
                  <c:v>59.3</c:v>
                </c:pt>
                <c:pt idx="218">
                  <c:v>59.1</c:v>
                </c:pt>
                <c:pt idx="219">
                  <c:v>58.9</c:v>
                </c:pt>
                <c:pt idx="220">
                  <c:v>53.7</c:v>
                </c:pt>
                <c:pt idx="221">
                  <c:v>56.6</c:v>
                </c:pt>
                <c:pt idx="222">
                  <c:v>52.9</c:v>
                </c:pt>
                <c:pt idx="223">
                  <c:v>53</c:v>
                </c:pt>
                <c:pt idx="224">
                  <c:v>52.8</c:v>
                </c:pt>
                <c:pt idx="225">
                  <c:v>51.8</c:v>
                </c:pt>
                <c:pt idx="226">
                  <c:v>52.1</c:v>
                </c:pt>
                <c:pt idx="227">
                  <c:v>53.1</c:v>
                </c:pt>
                <c:pt idx="228">
                  <c:v>52.8</c:v>
                </c:pt>
                <c:pt idx="229">
                  <c:v>52.4</c:v>
                </c:pt>
                <c:pt idx="230">
                  <c:v>53</c:v>
                </c:pt>
                <c:pt idx="231">
                  <c:v>53.7</c:v>
                </c:pt>
                <c:pt idx="232">
                  <c:v>53.2</c:v>
                </c:pt>
                <c:pt idx="233">
                  <c:v>51</c:v>
                </c:pt>
                <c:pt idx="234">
                  <c:v>50.6</c:v>
                </c:pt>
                <c:pt idx="235">
                  <c:v>51.1</c:v>
                </c:pt>
                <c:pt idx="236">
                  <c:v>52.2</c:v>
                </c:pt>
                <c:pt idx="237">
                  <c:v>51.2</c:v>
                </c:pt>
                <c:pt idx="238">
                  <c:v>49.5</c:v>
                </c:pt>
                <c:pt idx="239">
                  <c:v>50.4</c:v>
                </c:pt>
                <c:pt idx="240">
                  <c:v>52.3</c:v>
                </c:pt>
                <c:pt idx="241">
                  <c:v>53.1</c:v>
                </c:pt>
                <c:pt idx="242">
                  <c:v>51.5</c:v>
                </c:pt>
                <c:pt idx="243">
                  <c:v>50</c:v>
                </c:pt>
                <c:pt idx="244">
                  <c:v>50</c:v>
                </c:pt>
                <c:pt idx="245">
                  <c:v>52.5</c:v>
                </c:pt>
                <c:pt idx="246">
                  <c:v>54.9</c:v>
                </c:pt>
                <c:pt idx="247">
                  <c:v>56.3</c:v>
                </c:pt>
                <c:pt idx="248">
                  <c:v>56</c:v>
                </c:pt>
                <c:pt idx="249">
                  <c:v>56.6</c:v>
                </c:pt>
                <c:pt idx="250">
                  <c:v>57</c:v>
                </c:pt>
                <c:pt idx="251">
                  <c:v>56.5</c:v>
                </c:pt>
                <c:pt idx="252">
                  <c:v>51.3</c:v>
                </c:pt>
                <c:pt idx="253">
                  <c:v>54.3</c:v>
                </c:pt>
                <c:pt idx="254">
                  <c:v>54.4</c:v>
                </c:pt>
                <c:pt idx="255">
                  <c:v>55.3</c:v>
                </c:pt>
                <c:pt idx="256">
                  <c:v>55.6</c:v>
                </c:pt>
                <c:pt idx="257">
                  <c:v>55.7</c:v>
                </c:pt>
                <c:pt idx="258">
                  <c:v>56.4</c:v>
                </c:pt>
                <c:pt idx="259">
                  <c:v>58.1</c:v>
                </c:pt>
                <c:pt idx="260">
                  <c:v>56.1</c:v>
                </c:pt>
                <c:pt idx="261">
                  <c:v>57.9</c:v>
                </c:pt>
                <c:pt idx="262">
                  <c:v>57.6</c:v>
                </c:pt>
                <c:pt idx="263">
                  <c:v>55.1</c:v>
                </c:pt>
                <c:pt idx="264">
                  <c:v>53.5</c:v>
                </c:pt>
                <c:pt idx="265">
                  <c:v>52.9</c:v>
                </c:pt>
                <c:pt idx="266">
                  <c:v>51.5</c:v>
                </c:pt>
                <c:pt idx="267">
                  <c:v>51.5</c:v>
                </c:pt>
                <c:pt idx="268">
                  <c:v>52.8</c:v>
                </c:pt>
                <c:pt idx="269">
                  <c:v>53.5</c:v>
                </c:pt>
                <c:pt idx="270">
                  <c:v>52.7</c:v>
                </c:pt>
                <c:pt idx="271">
                  <c:v>51.1</c:v>
                </c:pt>
                <c:pt idx="272">
                  <c:v>50.2</c:v>
                </c:pt>
                <c:pt idx="273">
                  <c:v>49.4</c:v>
                </c:pt>
                <c:pt idx="274">
                  <c:v>48.4</c:v>
                </c:pt>
                <c:pt idx="275">
                  <c:v>48</c:v>
                </c:pt>
                <c:pt idx="276">
                  <c:v>48.2</c:v>
                </c:pt>
                <c:pt idx="277">
                  <c:v>49.7</c:v>
                </c:pt>
                <c:pt idx="278">
                  <c:v>51.7</c:v>
                </c:pt>
                <c:pt idx="279">
                  <c:v>50.7</c:v>
                </c:pt>
                <c:pt idx="280">
                  <c:v>51</c:v>
                </c:pt>
                <c:pt idx="281">
                  <c:v>52.8</c:v>
                </c:pt>
                <c:pt idx="282">
                  <c:v>52.3</c:v>
                </c:pt>
                <c:pt idx="283">
                  <c:v>49.4</c:v>
                </c:pt>
                <c:pt idx="284">
                  <c:v>51.7</c:v>
                </c:pt>
                <c:pt idx="285">
                  <c:v>52</c:v>
                </c:pt>
                <c:pt idx="286">
                  <c:v>53.5</c:v>
                </c:pt>
                <c:pt idx="287">
                  <c:v>54.5</c:v>
                </c:pt>
                <c:pt idx="288">
                  <c:v>56</c:v>
                </c:pt>
                <c:pt idx="289">
                  <c:v>57.6</c:v>
                </c:pt>
                <c:pt idx="290">
                  <c:v>56.6</c:v>
                </c:pt>
                <c:pt idx="291">
                  <c:v>55.3</c:v>
                </c:pt>
                <c:pt idx="292">
                  <c:v>55.5</c:v>
                </c:pt>
                <c:pt idx="293">
                  <c:v>56.7</c:v>
                </c:pt>
                <c:pt idx="294">
                  <c:v>56.5</c:v>
                </c:pt>
                <c:pt idx="295">
                  <c:v>59.3</c:v>
                </c:pt>
                <c:pt idx="296">
                  <c:v>60.2</c:v>
                </c:pt>
                <c:pt idx="297">
                  <c:v>58.5</c:v>
                </c:pt>
                <c:pt idx="298">
                  <c:v>58.2</c:v>
                </c:pt>
                <c:pt idx="299">
                  <c:v>59.3</c:v>
                </c:pt>
                <c:pt idx="300">
                  <c:v>59.1</c:v>
                </c:pt>
                <c:pt idx="301">
                  <c:v>60.7</c:v>
                </c:pt>
                <c:pt idx="302">
                  <c:v>59.3</c:v>
                </c:pt>
                <c:pt idx="303">
                  <c:v>57.9</c:v>
                </c:pt>
                <c:pt idx="304">
                  <c:v>58.7</c:v>
                </c:pt>
                <c:pt idx="305">
                  <c:v>60</c:v>
                </c:pt>
                <c:pt idx="306">
                  <c:v>58.4</c:v>
                </c:pt>
                <c:pt idx="307">
                  <c:v>60.8</c:v>
                </c:pt>
                <c:pt idx="308">
                  <c:v>59.5</c:v>
                </c:pt>
                <c:pt idx="309">
                  <c:v>57.5</c:v>
                </c:pt>
                <c:pt idx="310">
                  <c:v>58.8</c:v>
                </c:pt>
                <c:pt idx="311">
                  <c:v>54.3</c:v>
                </c:pt>
                <c:pt idx="312">
                  <c:v>56.6</c:v>
                </c:pt>
                <c:pt idx="313">
                  <c:v>54.1</c:v>
                </c:pt>
                <c:pt idx="314">
                  <c:v>54.6</c:v>
                </c:pt>
                <c:pt idx="315">
                  <c:v>53.4</c:v>
                </c:pt>
                <c:pt idx="316">
                  <c:v>52.3</c:v>
                </c:pt>
                <c:pt idx="317">
                  <c:v>51.6</c:v>
                </c:pt>
                <c:pt idx="318">
                  <c:v>51.3</c:v>
                </c:pt>
                <c:pt idx="319">
                  <c:v>48.8</c:v>
                </c:pt>
                <c:pt idx="320">
                  <c:v>48.2</c:v>
                </c:pt>
                <c:pt idx="321">
                  <c:v>48.5</c:v>
                </c:pt>
                <c:pt idx="322">
                  <c:v>48.1</c:v>
                </c:pt>
                <c:pt idx="323">
                  <c:v>47.8</c:v>
                </c:pt>
                <c:pt idx="324">
                  <c:v>50.9</c:v>
                </c:pt>
                <c:pt idx="325">
                  <c:v>50.3</c:v>
                </c:pt>
                <c:pt idx="326">
                  <c:v>49.7</c:v>
                </c:pt>
                <c:pt idx="327">
                  <c:v>41.7</c:v>
                </c:pt>
                <c:pt idx="328">
                  <c:v>43.1</c:v>
                </c:pt>
                <c:pt idx="329">
                  <c:v>52.2</c:v>
                </c:pt>
                <c:pt idx="330">
                  <c:v>53.7</c:v>
                </c:pt>
                <c:pt idx="331">
                  <c:v>55.6</c:v>
                </c:pt>
                <c:pt idx="332">
                  <c:v>55.7</c:v>
                </c:pt>
                <c:pt idx="333">
                  <c:v>58.8</c:v>
                </c:pt>
                <c:pt idx="334">
                  <c:v>57.7</c:v>
                </c:pt>
                <c:pt idx="335">
                  <c:v>60.5</c:v>
                </c:pt>
                <c:pt idx="336">
                  <c:v>58.7</c:v>
                </c:pt>
                <c:pt idx="337">
                  <c:v>60.8</c:v>
                </c:pt>
                <c:pt idx="338">
                  <c:v>64.7</c:v>
                </c:pt>
                <c:pt idx="339">
                  <c:v>60.7</c:v>
                </c:pt>
                <c:pt idx="340">
                  <c:v>61.2</c:v>
                </c:pt>
                <c:pt idx="341">
                  <c:v>60.6</c:v>
                </c:pt>
                <c:pt idx="342">
                  <c:v>59.5</c:v>
                </c:pt>
                <c:pt idx="343">
                  <c:v>59.9</c:v>
                </c:pt>
                <c:pt idx="344">
                  <c:v>61.1</c:v>
                </c:pt>
                <c:pt idx="345">
                  <c:v>60.8</c:v>
                </c:pt>
                <c:pt idx="346">
                  <c:v>61.1</c:v>
                </c:pt>
                <c:pt idx="347">
                  <c:v>58.7</c:v>
                </c:pt>
                <c:pt idx="348">
                  <c:v>57.6</c:v>
                </c:pt>
                <c:pt idx="349">
                  <c:v>58.6</c:v>
                </c:pt>
                <c:pt idx="350">
                  <c:v>57.1</c:v>
                </c:pt>
                <c:pt idx="351">
                  <c:v>55.4</c:v>
                </c:pt>
                <c:pt idx="352">
                  <c:v>56.1</c:v>
                </c:pt>
                <c:pt idx="353">
                  <c:v>53</c:v>
                </c:pt>
                <c:pt idx="354">
                  <c:v>52.8</c:v>
                </c:pt>
                <c:pt idx="355">
                  <c:v>52.8</c:v>
                </c:pt>
                <c:pt idx="356">
                  <c:v>50.9</c:v>
                </c:pt>
                <c:pt idx="357">
                  <c:v>50.2</c:v>
                </c:pt>
                <c:pt idx="358">
                  <c:v>49</c:v>
                </c:pt>
                <c:pt idx="359">
                  <c:v>48.4</c:v>
                </c:pt>
                <c:pt idx="360">
                  <c:v>47.4</c:v>
                </c:pt>
                <c:pt idx="361">
                  <c:v>47.7</c:v>
                </c:pt>
                <c:pt idx="362">
                  <c:v>46.3</c:v>
                </c:pt>
                <c:pt idx="363">
                  <c:v>47.1</c:v>
                </c:pt>
                <c:pt idx="364">
                  <c:v>46.9</c:v>
                </c:pt>
                <c:pt idx="365">
                  <c:v>46</c:v>
                </c:pt>
                <c:pt idx="366">
                  <c:v>46.4</c:v>
                </c:pt>
                <c:pt idx="367">
                  <c:v>47.6</c:v>
                </c:pt>
                <c:pt idx="368">
                  <c:v>49</c:v>
                </c:pt>
                <c:pt idx="369">
                  <c:v>46.7</c:v>
                </c:pt>
                <c:pt idx="370">
                  <c:v>46.7</c:v>
                </c:pt>
                <c:pt idx="371">
                  <c:v>47.4</c:v>
                </c:pt>
                <c:pt idx="372">
                  <c:v>49.1</c:v>
                </c:pt>
                <c:pt idx="373">
                  <c:v>47.8</c:v>
                </c:pt>
                <c:pt idx="374">
                  <c:v>50.3</c:v>
                </c:pt>
                <c:pt idx="375">
                  <c:v>49.2</c:v>
                </c:pt>
                <c:pt idx="376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4-4EEF-AF2B-7B610D6B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  <c:min val="40179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72"/>
          <c:min val="34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347833</xdr:colOff>
      <xdr:row>1</xdr:row>
      <xdr:rowOff>69736</xdr:rowOff>
    </xdr:from>
    <xdr:to>
      <xdr:col>10</xdr:col>
      <xdr:colOff>200002</xdr:colOff>
      <xdr:row>28</xdr:row>
      <xdr:rowOff>172640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C3E665-0FD6-241B-F125-055EC72FC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833" y="248330"/>
          <a:ext cx="7472169" cy="49249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68036</xdr:colOff>
      <xdr:row>1</xdr:row>
      <xdr:rowOff>27214</xdr:rowOff>
    </xdr:from>
    <xdr:to>
      <xdr:col>14</xdr:col>
      <xdr:colOff>267771</xdr:colOff>
      <xdr:row>26</xdr:row>
      <xdr:rowOff>93256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661FE9F4-0848-48E0-8232-62170CBB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183696</xdr:colOff>
      <xdr:row>1</xdr:row>
      <xdr:rowOff>108856</xdr:rowOff>
    </xdr:from>
    <xdr:to>
      <xdr:col>16</xdr:col>
      <xdr:colOff>383430</xdr:colOff>
      <xdr:row>32</xdr:row>
      <xdr:rowOff>127273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1E5382C-AB4E-46ED-8733-D27703B5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75403</xdr:colOff>
      <xdr:row>1</xdr:row>
      <xdr:rowOff>9523</xdr:rowOff>
    </xdr:from>
    <xdr:to>
      <xdr:col>16</xdr:col>
      <xdr:colOff>230186</xdr:colOff>
      <xdr:row>32</xdr:row>
      <xdr:rowOff>174625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E45DFB1-FFBD-0689-CCDE-3090709FA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420687</xdr:colOff>
      <xdr:row>12</xdr:row>
      <xdr:rowOff>166688</xdr:rowOff>
    </xdr:from>
    <xdr:to>
      <xdr:col>15</xdr:col>
      <xdr:colOff>500062</xdr:colOff>
      <xdr:row>12</xdr:row>
      <xdr:rowOff>174625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DAF18F3C-066A-7524-555C-95E8F00210A9}"/>
            </a:ext>
          </a:extLst>
        </xdr:cNvPr>
        <xdr:cNvCxnSpPr/>
      </xdr:nvCxnSpPr>
      <xdr:spPr>
        <a:xfrm flipV="1">
          <a:off x="6207125" y="2579688"/>
          <a:ext cx="8461375" cy="7937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334962</xdr:colOff>
      <xdr:row>24</xdr:row>
      <xdr:rowOff>33338</xdr:rowOff>
    </xdr:from>
    <xdr:to>
      <xdr:col>15</xdr:col>
      <xdr:colOff>414337</xdr:colOff>
      <xdr:row>24</xdr:row>
      <xdr:rowOff>41275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479A22D3-6E27-4A4C-A4FF-78BFABCE36BC}"/>
            </a:ext>
          </a:extLst>
        </xdr:cNvPr>
        <xdr:cNvCxnSpPr/>
      </xdr:nvCxnSpPr>
      <xdr:spPr>
        <a:xfrm flipV="1">
          <a:off x="6121400" y="4637088"/>
          <a:ext cx="8461375" cy="7937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492918</xdr:colOff>
      <xdr:row>1</xdr:row>
      <xdr:rowOff>129711</xdr:rowOff>
    </xdr:from>
    <xdr:to>
      <xdr:col>14</xdr:col>
      <xdr:colOff>721001</xdr:colOff>
      <xdr:row>33</xdr:row>
      <xdr:rowOff>87179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6C10657-E0AC-48A3-9920-5BFF1CFF3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63499</xdr:colOff>
      <xdr:row>1</xdr:row>
      <xdr:rowOff>119062</xdr:rowOff>
    </xdr:from>
    <xdr:to>
      <xdr:col>25</xdr:col>
      <xdr:colOff>291582</xdr:colOff>
      <xdr:row>33</xdr:row>
      <xdr:rowOff>76530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ACB6C80-0A46-4BC1-B428-33DF1B2D7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47625</xdr:rowOff>
    </xdr:from>
    <xdr:to>
      <xdr:col>14</xdr:col>
      <xdr:colOff>339208</xdr:colOff>
      <xdr:row>33</xdr:row>
      <xdr:rowOff>5093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55E85972-B36A-4AD3-A751-8BF6EBA43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55562</xdr:rowOff>
    </xdr:from>
    <xdr:to>
      <xdr:col>14</xdr:col>
      <xdr:colOff>493989</xdr:colOff>
      <xdr:row>32</xdr:row>
      <xdr:rowOff>100343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E8187F9-8AA5-4430-B92B-A27774121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168088</xdr:colOff>
      <xdr:row>1</xdr:row>
      <xdr:rowOff>56031</xdr:rowOff>
    </xdr:from>
    <xdr:to>
      <xdr:col>14</xdr:col>
      <xdr:colOff>441695</xdr:colOff>
      <xdr:row>33</xdr:row>
      <xdr:rowOff>69528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D97DBA-0CF8-4AA4-8FFB-B6F06B4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13607</xdr:rowOff>
    </xdr:from>
    <xdr:to>
      <xdr:col>14</xdr:col>
      <xdr:colOff>247360</xdr:colOff>
      <xdr:row>32</xdr:row>
      <xdr:rowOff>32023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2A3017F-771F-4E8E-9EC4-0A7B68E7F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1</xdr:row>
      <xdr:rowOff>40822</xdr:rowOff>
    </xdr:from>
    <xdr:to>
      <xdr:col>14</xdr:col>
      <xdr:colOff>308592</xdr:colOff>
      <xdr:row>32</xdr:row>
      <xdr:rowOff>59238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98398B3-9FA1-49DD-9E32-580772E40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115660</xdr:colOff>
      <xdr:row>1</xdr:row>
      <xdr:rowOff>95250</xdr:rowOff>
    </xdr:from>
    <xdr:to>
      <xdr:col>14</xdr:col>
      <xdr:colOff>315395</xdr:colOff>
      <xdr:row>32</xdr:row>
      <xdr:rowOff>113667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2D22803-52C9-47A5-82D6-F9E7CDEEA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40822</xdr:colOff>
      <xdr:row>1</xdr:row>
      <xdr:rowOff>13608</xdr:rowOff>
    </xdr:from>
    <xdr:to>
      <xdr:col>14</xdr:col>
      <xdr:colOff>240557</xdr:colOff>
      <xdr:row>32</xdr:row>
      <xdr:rowOff>32024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3AE064B1-8738-4C5F-81E0-22B217859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jnui\OneDrive\Bureau\Education\Trainings\ITPM\PTM%202.0\Documents\Documents\Video%2007\ISM_Manufacturing_SP500_GDP.xlsx" TargetMode="External"/><Relationship Id="rId1" Type="http://schemas.openxmlformats.org/officeDocument/2006/relationships/externalLinkPath" Target="/Users/ajnui/OneDrive/Bureau/Education/Trainings/ITPM/PTM%202.0/Documents/Documents/Video%2007/ISM_Manufacturing_SP500_G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SMvsGDP"/>
      <sheetName val="SPX"/>
    </sheetNames>
    <sheetDataSet>
      <sheetData sheetId="0">
        <row r="1">
          <cell r="E1" t="str">
            <v>GDP Growth q/q % (annualised)</v>
          </cell>
        </row>
        <row r="2">
          <cell r="A2">
            <v>18323</v>
          </cell>
          <cell r="B2">
            <v>62.1</v>
          </cell>
        </row>
        <row r="3">
          <cell r="A3">
            <v>18354</v>
          </cell>
          <cell r="B3">
            <v>68.099999999999994</v>
          </cell>
        </row>
        <row r="4">
          <cell r="A4">
            <v>18384</v>
          </cell>
          <cell r="B4">
            <v>74.7</v>
          </cell>
        </row>
        <row r="5">
          <cell r="A5">
            <v>18415</v>
          </cell>
          <cell r="B5">
            <v>76.599999999999994</v>
          </cell>
          <cell r="E5">
            <v>0.12768865148487518</v>
          </cell>
        </row>
        <row r="6">
          <cell r="A6">
            <v>18445</v>
          </cell>
          <cell r="B6">
            <v>77.5</v>
          </cell>
        </row>
        <row r="7">
          <cell r="A7">
            <v>18476</v>
          </cell>
          <cell r="B7">
            <v>75.8</v>
          </cell>
        </row>
        <row r="8">
          <cell r="A8">
            <v>18507</v>
          </cell>
          <cell r="B8">
            <v>68.099999999999994</v>
          </cell>
          <cell r="E8">
            <v>0.16376874916045892</v>
          </cell>
        </row>
        <row r="9">
          <cell r="A9">
            <v>18537</v>
          </cell>
          <cell r="B9">
            <v>59.2</v>
          </cell>
        </row>
        <row r="10">
          <cell r="A10">
            <v>18568</v>
          </cell>
          <cell r="B10">
            <v>63.1</v>
          </cell>
        </row>
        <row r="11">
          <cell r="A11">
            <v>18598</v>
          </cell>
          <cell r="B11">
            <v>67.099999999999994</v>
          </cell>
          <cell r="E11">
            <v>7.8818523853715794E-2</v>
          </cell>
        </row>
        <row r="12">
          <cell r="A12">
            <v>18629</v>
          </cell>
          <cell r="B12">
            <v>67.8</v>
          </cell>
        </row>
        <row r="13">
          <cell r="A13">
            <v>18660</v>
          </cell>
          <cell r="B13">
            <v>69.3</v>
          </cell>
        </row>
        <row r="14">
          <cell r="A14">
            <v>18688</v>
          </cell>
          <cell r="B14">
            <v>65.5</v>
          </cell>
          <cell r="E14">
            <v>5.5443380165687728E-2</v>
          </cell>
        </row>
        <row r="15">
          <cell r="A15">
            <v>18719</v>
          </cell>
          <cell r="B15">
            <v>53.5</v>
          </cell>
        </row>
        <row r="16">
          <cell r="A16">
            <v>18749</v>
          </cell>
          <cell r="B16">
            <v>50.7</v>
          </cell>
        </row>
        <row r="17">
          <cell r="A17">
            <v>18780</v>
          </cell>
          <cell r="B17">
            <v>45.5</v>
          </cell>
          <cell r="E17">
            <v>7.113174562412361E-2</v>
          </cell>
        </row>
        <row r="18">
          <cell r="A18">
            <v>18810</v>
          </cell>
          <cell r="B18">
            <v>42.1</v>
          </cell>
        </row>
        <row r="19">
          <cell r="A19">
            <v>18841</v>
          </cell>
          <cell r="B19">
            <v>43.6</v>
          </cell>
        </row>
        <row r="20">
          <cell r="A20">
            <v>18872</v>
          </cell>
          <cell r="B20">
            <v>48.1</v>
          </cell>
          <cell r="E20">
            <v>8.5023095189281861E-2</v>
          </cell>
        </row>
        <row r="21">
          <cell r="A21">
            <v>18902</v>
          </cell>
          <cell r="B21">
            <v>49.6</v>
          </cell>
        </row>
        <row r="22">
          <cell r="A22">
            <v>18933</v>
          </cell>
          <cell r="B22">
            <v>47.2</v>
          </cell>
        </row>
        <row r="23">
          <cell r="A23">
            <v>18963</v>
          </cell>
          <cell r="B23">
            <v>46.5</v>
          </cell>
          <cell r="E23">
            <v>8.8387705535371008E-3</v>
          </cell>
        </row>
        <row r="24">
          <cell r="A24">
            <v>18994</v>
          </cell>
          <cell r="B24">
            <v>44.7</v>
          </cell>
        </row>
        <row r="25">
          <cell r="A25">
            <v>19025</v>
          </cell>
          <cell r="B25">
            <v>41.8</v>
          </cell>
        </row>
        <row r="26">
          <cell r="A26">
            <v>19054</v>
          </cell>
          <cell r="B26">
            <v>40</v>
          </cell>
          <cell r="E26">
            <v>4.3431916106366319E-2</v>
          </cell>
        </row>
        <row r="27">
          <cell r="A27">
            <v>19085</v>
          </cell>
          <cell r="B27">
            <v>36.700000000000003</v>
          </cell>
        </row>
        <row r="28">
          <cell r="A28">
            <v>19115</v>
          </cell>
          <cell r="B28">
            <v>39.5</v>
          </cell>
        </row>
        <row r="29">
          <cell r="A29">
            <v>19146</v>
          </cell>
          <cell r="B29">
            <v>43.3</v>
          </cell>
          <cell r="E29">
            <v>8.6433320617052001E-3</v>
          </cell>
        </row>
        <row r="30">
          <cell r="A30">
            <v>19176</v>
          </cell>
          <cell r="B30">
            <v>48.3</v>
          </cell>
        </row>
        <row r="31">
          <cell r="A31">
            <v>19207</v>
          </cell>
          <cell r="B31">
            <v>60.4</v>
          </cell>
        </row>
        <row r="32">
          <cell r="A32">
            <v>19238</v>
          </cell>
          <cell r="B32">
            <v>56.1</v>
          </cell>
          <cell r="E32">
            <v>2.918901489617487E-2</v>
          </cell>
        </row>
        <row r="33">
          <cell r="A33">
            <v>19268</v>
          </cell>
          <cell r="B33">
            <v>56.2</v>
          </cell>
        </row>
        <row r="34">
          <cell r="A34">
            <v>19299</v>
          </cell>
          <cell r="B34">
            <v>56.8</v>
          </cell>
        </row>
        <row r="35">
          <cell r="A35">
            <v>19329</v>
          </cell>
          <cell r="B35">
            <v>55.8</v>
          </cell>
          <cell r="E35">
            <v>0.13798233921763159</v>
          </cell>
        </row>
        <row r="36">
          <cell r="A36">
            <v>19360</v>
          </cell>
          <cell r="B36">
            <v>59.4</v>
          </cell>
        </row>
        <row r="37">
          <cell r="A37">
            <v>19391</v>
          </cell>
          <cell r="B37">
            <v>55.4</v>
          </cell>
        </row>
        <row r="38">
          <cell r="A38">
            <v>19419</v>
          </cell>
          <cell r="B38">
            <v>50.5</v>
          </cell>
          <cell r="E38">
            <v>7.6453178330802229E-2</v>
          </cell>
        </row>
        <row r="39">
          <cell r="A39">
            <v>19450</v>
          </cell>
          <cell r="B39">
            <v>51.1</v>
          </cell>
        </row>
        <row r="40">
          <cell r="A40">
            <v>19480</v>
          </cell>
          <cell r="B40">
            <v>48.9</v>
          </cell>
        </row>
        <row r="41">
          <cell r="A41">
            <v>19511</v>
          </cell>
          <cell r="B41">
            <v>48.5</v>
          </cell>
          <cell r="E41">
            <v>3.127973255027916E-2</v>
          </cell>
        </row>
        <row r="42">
          <cell r="A42">
            <v>19541</v>
          </cell>
          <cell r="B42">
            <v>46.3</v>
          </cell>
        </row>
        <row r="43">
          <cell r="A43">
            <v>19572</v>
          </cell>
          <cell r="B43">
            <v>43.5</v>
          </cell>
        </row>
        <row r="44">
          <cell r="A44">
            <v>19603</v>
          </cell>
          <cell r="B44">
            <v>40.200000000000003</v>
          </cell>
          <cell r="E44">
            <v>-2.2318478958510024E-2</v>
          </cell>
        </row>
        <row r="45">
          <cell r="A45">
            <v>19633</v>
          </cell>
          <cell r="B45">
            <v>37.4</v>
          </cell>
        </row>
        <row r="46">
          <cell r="A46">
            <v>19664</v>
          </cell>
          <cell r="B46">
            <v>36.9</v>
          </cell>
        </row>
        <row r="47">
          <cell r="A47">
            <v>19694</v>
          </cell>
          <cell r="B47">
            <v>35.6</v>
          </cell>
          <cell r="E47">
            <v>-5.9197603217760353E-2</v>
          </cell>
        </row>
        <row r="48">
          <cell r="A48">
            <v>19725</v>
          </cell>
          <cell r="B48">
            <v>37.4</v>
          </cell>
        </row>
        <row r="49">
          <cell r="A49">
            <v>19756</v>
          </cell>
          <cell r="B49">
            <v>40.700000000000003</v>
          </cell>
        </row>
        <row r="50">
          <cell r="A50">
            <v>19784</v>
          </cell>
          <cell r="B50">
            <v>44.7</v>
          </cell>
          <cell r="E50">
            <v>-1.8983843586471982E-2</v>
          </cell>
        </row>
        <row r="51">
          <cell r="A51">
            <v>19815</v>
          </cell>
          <cell r="B51">
            <v>47.7</v>
          </cell>
        </row>
        <row r="52">
          <cell r="A52">
            <v>19845</v>
          </cell>
          <cell r="B52">
            <v>50.1</v>
          </cell>
        </row>
        <row r="53">
          <cell r="A53">
            <v>19876</v>
          </cell>
          <cell r="B53">
            <v>52.1</v>
          </cell>
          <cell r="E53">
            <v>4.3667809752550024E-3</v>
          </cell>
        </row>
        <row r="54">
          <cell r="A54">
            <v>19906</v>
          </cell>
          <cell r="B54">
            <v>51.7</v>
          </cell>
        </row>
        <row r="55">
          <cell r="A55">
            <v>19937</v>
          </cell>
          <cell r="B55">
            <v>54.4</v>
          </cell>
        </row>
        <row r="56">
          <cell r="A56">
            <v>19968</v>
          </cell>
          <cell r="B56">
            <v>53.5</v>
          </cell>
          <cell r="E56">
            <v>4.5945623599761731E-2</v>
          </cell>
        </row>
        <row r="57">
          <cell r="A57">
            <v>19998</v>
          </cell>
          <cell r="B57">
            <v>58.2</v>
          </cell>
        </row>
        <row r="58">
          <cell r="A58">
            <v>20029</v>
          </cell>
          <cell r="B58">
            <v>58.8</v>
          </cell>
        </row>
        <row r="59">
          <cell r="A59">
            <v>20059</v>
          </cell>
          <cell r="B59">
            <v>63.8</v>
          </cell>
          <cell r="E59">
            <v>8.0594600687044604E-2</v>
          </cell>
        </row>
        <row r="60">
          <cell r="A60">
            <v>20090</v>
          </cell>
          <cell r="B60">
            <v>63</v>
          </cell>
        </row>
        <row r="61">
          <cell r="A61">
            <v>20121</v>
          </cell>
          <cell r="B61">
            <v>67.8</v>
          </cell>
        </row>
        <row r="62">
          <cell r="A62">
            <v>20149</v>
          </cell>
          <cell r="B62">
            <v>67.5</v>
          </cell>
          <cell r="E62">
            <v>0.11923871263371333</v>
          </cell>
        </row>
        <row r="63">
          <cell r="A63">
            <v>20180</v>
          </cell>
          <cell r="B63">
            <v>68.7</v>
          </cell>
        </row>
        <row r="64">
          <cell r="A64">
            <v>20210</v>
          </cell>
          <cell r="B64">
            <v>69.5</v>
          </cell>
        </row>
        <row r="65">
          <cell r="A65">
            <v>20241</v>
          </cell>
          <cell r="B65">
            <v>63.3</v>
          </cell>
          <cell r="E65">
            <v>6.6693097831749926E-2</v>
          </cell>
        </row>
        <row r="66">
          <cell r="A66">
            <v>20271</v>
          </cell>
          <cell r="B66">
            <v>66.2</v>
          </cell>
        </row>
        <row r="67">
          <cell r="A67">
            <v>20302</v>
          </cell>
          <cell r="B67">
            <v>64.8</v>
          </cell>
        </row>
        <row r="68">
          <cell r="A68">
            <v>20333</v>
          </cell>
          <cell r="B68">
            <v>62.4</v>
          </cell>
          <cell r="E68">
            <v>5.5123273945002937E-2</v>
          </cell>
        </row>
        <row r="69">
          <cell r="A69">
            <v>20363</v>
          </cell>
          <cell r="B69">
            <v>63.7</v>
          </cell>
        </row>
        <row r="70">
          <cell r="A70">
            <v>20394</v>
          </cell>
          <cell r="B70">
            <v>62</v>
          </cell>
        </row>
        <row r="71">
          <cell r="A71">
            <v>20424</v>
          </cell>
          <cell r="B71">
            <v>65.599999999999994</v>
          </cell>
          <cell r="E71">
            <v>2.4230093467663361E-2</v>
          </cell>
        </row>
        <row r="72">
          <cell r="A72">
            <v>20455</v>
          </cell>
          <cell r="B72">
            <v>60.2</v>
          </cell>
        </row>
        <row r="73">
          <cell r="A73">
            <v>20486</v>
          </cell>
          <cell r="B73">
            <v>58.2</v>
          </cell>
        </row>
        <row r="74">
          <cell r="A74">
            <v>20515</v>
          </cell>
          <cell r="B74">
            <v>57.2</v>
          </cell>
          <cell r="E74">
            <v>-1.544594815929079E-2</v>
          </cell>
        </row>
        <row r="75">
          <cell r="A75">
            <v>20546</v>
          </cell>
          <cell r="B75">
            <v>55.9</v>
          </cell>
        </row>
        <row r="76">
          <cell r="A76">
            <v>20576</v>
          </cell>
          <cell r="B76">
            <v>51.2</v>
          </cell>
        </row>
        <row r="77">
          <cell r="A77">
            <v>20607</v>
          </cell>
          <cell r="B77">
            <v>47.7</v>
          </cell>
          <cell r="E77">
            <v>3.3465289107608376E-2</v>
          </cell>
        </row>
        <row r="78">
          <cell r="A78">
            <v>20637</v>
          </cell>
          <cell r="B78">
            <v>44.2</v>
          </cell>
        </row>
        <row r="79">
          <cell r="A79">
            <v>20668</v>
          </cell>
          <cell r="B79">
            <v>51.5</v>
          </cell>
        </row>
        <row r="80">
          <cell r="A80">
            <v>20699</v>
          </cell>
          <cell r="B80">
            <v>55.5</v>
          </cell>
          <cell r="E80">
            <v>-3.5884682470035401E-3</v>
          </cell>
        </row>
        <row r="81">
          <cell r="A81">
            <v>20729</v>
          </cell>
          <cell r="B81">
            <v>52.7</v>
          </cell>
        </row>
        <row r="82">
          <cell r="A82">
            <v>20760</v>
          </cell>
          <cell r="B82">
            <v>55</v>
          </cell>
        </row>
        <row r="83">
          <cell r="A83">
            <v>20790</v>
          </cell>
          <cell r="B83">
            <v>52.7</v>
          </cell>
          <cell r="E83">
            <v>6.7480519552582496E-2</v>
          </cell>
        </row>
        <row r="84">
          <cell r="A84">
            <v>20821</v>
          </cell>
          <cell r="B84">
            <v>53.6</v>
          </cell>
        </row>
        <row r="85">
          <cell r="A85">
            <v>20852</v>
          </cell>
          <cell r="B85">
            <v>51</v>
          </cell>
        </row>
        <row r="86">
          <cell r="A86">
            <v>20880</v>
          </cell>
          <cell r="B86">
            <v>47.5</v>
          </cell>
          <cell r="E86">
            <v>2.5862792700836579E-2</v>
          </cell>
        </row>
        <row r="87">
          <cell r="A87">
            <v>20911</v>
          </cell>
          <cell r="B87">
            <v>43.1</v>
          </cell>
        </row>
        <row r="88">
          <cell r="A88">
            <v>20941</v>
          </cell>
          <cell r="B88">
            <v>43.4</v>
          </cell>
        </row>
        <row r="89">
          <cell r="A89">
            <v>20972</v>
          </cell>
          <cell r="B89">
            <v>45.9</v>
          </cell>
          <cell r="E89">
            <v>-8.7353031350470012E-3</v>
          </cell>
        </row>
        <row r="90">
          <cell r="A90">
            <v>21002</v>
          </cell>
          <cell r="B90">
            <v>45.7</v>
          </cell>
        </row>
        <row r="91">
          <cell r="A91">
            <v>21033</v>
          </cell>
          <cell r="B91">
            <v>45.3</v>
          </cell>
        </row>
        <row r="92">
          <cell r="A92">
            <v>21064</v>
          </cell>
          <cell r="B92">
            <v>45.8</v>
          </cell>
          <cell r="E92">
            <v>3.9775189296789693E-2</v>
          </cell>
        </row>
        <row r="93">
          <cell r="A93">
            <v>21094</v>
          </cell>
          <cell r="B93">
            <v>41.1</v>
          </cell>
        </row>
        <row r="94">
          <cell r="A94">
            <v>21125</v>
          </cell>
          <cell r="B94">
            <v>40.4</v>
          </cell>
        </row>
        <row r="95">
          <cell r="A95">
            <v>21155</v>
          </cell>
          <cell r="B95">
            <v>36.799999999999997</v>
          </cell>
          <cell r="E95">
            <v>-4.0745727346208072E-2</v>
          </cell>
        </row>
        <row r="96">
          <cell r="A96">
            <v>21186</v>
          </cell>
          <cell r="B96">
            <v>33.4</v>
          </cell>
        </row>
        <row r="97">
          <cell r="A97">
            <v>21217</v>
          </cell>
          <cell r="B97">
            <v>37.200000000000003</v>
          </cell>
        </row>
        <row r="98">
          <cell r="A98">
            <v>21245</v>
          </cell>
          <cell r="B98">
            <v>39.799999999999997</v>
          </cell>
          <cell r="E98">
            <v>-9.9860355687326208E-2</v>
          </cell>
        </row>
        <row r="99">
          <cell r="A99">
            <v>21276</v>
          </cell>
          <cell r="B99">
            <v>39.1</v>
          </cell>
        </row>
        <row r="100">
          <cell r="A100">
            <v>21306</v>
          </cell>
          <cell r="B100">
            <v>46.6</v>
          </cell>
        </row>
        <row r="101">
          <cell r="A101">
            <v>21337</v>
          </cell>
          <cell r="B101">
            <v>51.4</v>
          </cell>
          <cell r="E101">
            <v>2.6555256694631213E-2</v>
          </cell>
        </row>
        <row r="102">
          <cell r="A102">
            <v>21367</v>
          </cell>
          <cell r="B102">
            <v>54.7</v>
          </cell>
        </row>
        <row r="103">
          <cell r="A103">
            <v>21398</v>
          </cell>
          <cell r="B103">
            <v>57.3</v>
          </cell>
        </row>
        <row r="104">
          <cell r="A104">
            <v>21429</v>
          </cell>
          <cell r="B104">
            <v>59.8</v>
          </cell>
          <cell r="E104">
            <v>9.5816353059253512E-2</v>
          </cell>
        </row>
        <row r="105">
          <cell r="A105">
            <v>21459</v>
          </cell>
          <cell r="B105">
            <v>62.3</v>
          </cell>
        </row>
        <row r="106">
          <cell r="A106">
            <v>21490</v>
          </cell>
          <cell r="B106">
            <v>62.7</v>
          </cell>
        </row>
        <row r="107">
          <cell r="A107">
            <v>21520</v>
          </cell>
          <cell r="B107">
            <v>60.5</v>
          </cell>
          <cell r="E107">
            <v>9.6907129374826262E-2</v>
          </cell>
        </row>
        <row r="108">
          <cell r="A108">
            <v>21551</v>
          </cell>
          <cell r="B108">
            <v>64.400000000000006</v>
          </cell>
        </row>
        <row r="109">
          <cell r="A109">
            <v>21582</v>
          </cell>
          <cell r="B109">
            <v>66.900000000000006</v>
          </cell>
        </row>
        <row r="110">
          <cell r="A110">
            <v>21610</v>
          </cell>
          <cell r="B110">
            <v>67.099999999999994</v>
          </cell>
          <cell r="E110">
            <v>7.9095269536413104E-2</v>
          </cell>
        </row>
        <row r="111">
          <cell r="A111">
            <v>21641</v>
          </cell>
          <cell r="B111">
            <v>66.900000000000006</v>
          </cell>
        </row>
        <row r="112">
          <cell r="A112">
            <v>21671</v>
          </cell>
          <cell r="B112">
            <v>68.2</v>
          </cell>
        </row>
        <row r="113">
          <cell r="A113">
            <v>21702</v>
          </cell>
          <cell r="B113">
            <v>64.400000000000006</v>
          </cell>
          <cell r="E113">
            <v>9.3357887626041469E-2</v>
          </cell>
        </row>
        <row r="114">
          <cell r="A114">
            <v>21732</v>
          </cell>
          <cell r="B114">
            <v>61.5</v>
          </cell>
        </row>
        <row r="115">
          <cell r="A115">
            <v>21763</v>
          </cell>
          <cell r="B115">
            <v>55.1</v>
          </cell>
        </row>
        <row r="116">
          <cell r="A116">
            <v>21794</v>
          </cell>
          <cell r="B116">
            <v>48.3</v>
          </cell>
          <cell r="E116">
            <v>2.8510750520731598E-3</v>
          </cell>
        </row>
        <row r="117">
          <cell r="A117">
            <v>21824</v>
          </cell>
          <cell r="B117">
            <v>49.7</v>
          </cell>
        </row>
        <row r="118">
          <cell r="A118">
            <v>21855</v>
          </cell>
          <cell r="B118">
            <v>50.6</v>
          </cell>
        </row>
        <row r="119">
          <cell r="A119">
            <v>21885</v>
          </cell>
          <cell r="B119">
            <v>58.2</v>
          </cell>
          <cell r="E119">
            <v>1.1450392244250818E-2</v>
          </cell>
        </row>
        <row r="120">
          <cell r="A120">
            <v>21916</v>
          </cell>
          <cell r="B120">
            <v>61.5</v>
          </cell>
        </row>
        <row r="121">
          <cell r="A121">
            <v>21947</v>
          </cell>
          <cell r="B121">
            <v>52.3</v>
          </cell>
        </row>
        <row r="122">
          <cell r="A122">
            <v>21976</v>
          </cell>
          <cell r="B122">
            <v>47.8</v>
          </cell>
          <cell r="E122">
            <v>9.2967766666831375E-2</v>
          </cell>
        </row>
        <row r="123">
          <cell r="A123">
            <v>22007</v>
          </cell>
          <cell r="B123">
            <v>45.3</v>
          </cell>
        </row>
        <row r="124">
          <cell r="A124">
            <v>22037</v>
          </cell>
          <cell r="B124">
            <v>42.6</v>
          </cell>
        </row>
        <row r="125">
          <cell r="A125">
            <v>22068</v>
          </cell>
          <cell r="B125">
            <v>44.4</v>
          </cell>
          <cell r="E125">
            <v>-2.1401534963341851E-2</v>
          </cell>
        </row>
        <row r="126">
          <cell r="A126">
            <v>22098</v>
          </cell>
          <cell r="B126">
            <v>43.7</v>
          </cell>
        </row>
        <row r="127">
          <cell r="A127">
            <v>22129</v>
          </cell>
          <cell r="B127">
            <v>47.6</v>
          </cell>
        </row>
        <row r="128">
          <cell r="A128">
            <v>22160</v>
          </cell>
          <cell r="B128">
            <v>45.4</v>
          </cell>
          <cell r="E128">
            <v>1.9715090563199089E-2</v>
          </cell>
        </row>
        <row r="129">
          <cell r="A129">
            <v>22190</v>
          </cell>
          <cell r="B129">
            <v>46</v>
          </cell>
        </row>
        <row r="130">
          <cell r="A130">
            <v>22221</v>
          </cell>
          <cell r="B130">
            <v>44.3</v>
          </cell>
        </row>
        <row r="131">
          <cell r="A131">
            <v>22251</v>
          </cell>
          <cell r="B131">
            <v>44.3</v>
          </cell>
          <cell r="E131">
            <v>-5.0357465878756669E-2</v>
          </cell>
        </row>
        <row r="132">
          <cell r="A132">
            <v>22282</v>
          </cell>
          <cell r="B132">
            <v>43.9</v>
          </cell>
        </row>
        <row r="133">
          <cell r="A133">
            <v>22313</v>
          </cell>
          <cell r="B133">
            <v>43.6</v>
          </cell>
        </row>
        <row r="134">
          <cell r="A134">
            <v>22341</v>
          </cell>
          <cell r="B134">
            <v>49.1</v>
          </cell>
          <cell r="E134">
            <v>2.7275793397390835E-2</v>
          </cell>
        </row>
        <row r="135">
          <cell r="A135">
            <v>22372</v>
          </cell>
          <cell r="B135">
            <v>57.6</v>
          </cell>
        </row>
        <row r="136">
          <cell r="A136">
            <v>22402</v>
          </cell>
          <cell r="B136">
            <v>58.9</v>
          </cell>
        </row>
        <row r="137">
          <cell r="A137">
            <v>22433</v>
          </cell>
          <cell r="B137">
            <v>58.1</v>
          </cell>
          <cell r="E137">
            <v>6.9647651832159374E-2</v>
          </cell>
        </row>
        <row r="138">
          <cell r="A138">
            <v>22463</v>
          </cell>
          <cell r="B138">
            <v>58.2</v>
          </cell>
        </row>
        <row r="139">
          <cell r="A139">
            <v>22494</v>
          </cell>
          <cell r="B139">
            <v>60.7</v>
          </cell>
        </row>
        <row r="140">
          <cell r="A140">
            <v>22525</v>
          </cell>
          <cell r="B140">
            <v>63</v>
          </cell>
          <cell r="E140">
            <v>7.9025016225736433E-2</v>
          </cell>
        </row>
        <row r="141">
          <cell r="A141">
            <v>22555</v>
          </cell>
          <cell r="B141">
            <v>62.2</v>
          </cell>
        </row>
        <row r="142">
          <cell r="A142">
            <v>22586</v>
          </cell>
          <cell r="B142">
            <v>59</v>
          </cell>
        </row>
        <row r="143">
          <cell r="A143">
            <v>22616</v>
          </cell>
          <cell r="B143">
            <v>64.2</v>
          </cell>
          <cell r="E143">
            <v>8.0782259487298225E-2</v>
          </cell>
        </row>
        <row r="144">
          <cell r="A144">
            <v>22647</v>
          </cell>
          <cell r="B144">
            <v>60.9</v>
          </cell>
        </row>
        <row r="145">
          <cell r="A145">
            <v>22678</v>
          </cell>
          <cell r="B145">
            <v>61.1</v>
          </cell>
        </row>
        <row r="146">
          <cell r="A146">
            <v>22706</v>
          </cell>
          <cell r="B146">
            <v>60.6</v>
          </cell>
          <cell r="E146">
            <v>7.3275500693068762E-2</v>
          </cell>
        </row>
        <row r="147">
          <cell r="A147">
            <v>22737</v>
          </cell>
          <cell r="B147">
            <v>55.1</v>
          </cell>
        </row>
        <row r="148">
          <cell r="A148">
            <v>22767</v>
          </cell>
          <cell r="B148">
            <v>52.2</v>
          </cell>
        </row>
        <row r="149">
          <cell r="A149">
            <v>22798</v>
          </cell>
          <cell r="B149">
            <v>50.8</v>
          </cell>
          <cell r="E149">
            <v>3.6639802983821079E-2</v>
          </cell>
        </row>
        <row r="150">
          <cell r="A150">
            <v>22828</v>
          </cell>
          <cell r="B150">
            <v>51</v>
          </cell>
        </row>
        <row r="151">
          <cell r="A151">
            <v>22859</v>
          </cell>
          <cell r="B151">
            <v>49.5</v>
          </cell>
        </row>
        <row r="152">
          <cell r="A152">
            <v>22890</v>
          </cell>
          <cell r="B152">
            <v>50</v>
          </cell>
          <cell r="E152">
            <v>5.0053288713634903E-2</v>
          </cell>
        </row>
        <row r="153">
          <cell r="A153">
            <v>22920</v>
          </cell>
          <cell r="B153">
            <v>51.2</v>
          </cell>
        </row>
        <row r="154">
          <cell r="A154">
            <v>22951</v>
          </cell>
          <cell r="B154">
            <v>53.8</v>
          </cell>
        </row>
        <row r="155">
          <cell r="A155">
            <v>22981</v>
          </cell>
          <cell r="B155">
            <v>57.2</v>
          </cell>
          <cell r="E155">
            <v>1.3219459740214212E-2</v>
          </cell>
        </row>
        <row r="156">
          <cell r="A156">
            <v>23012</v>
          </cell>
          <cell r="B156">
            <v>55.2</v>
          </cell>
        </row>
        <row r="157">
          <cell r="A157">
            <v>23043</v>
          </cell>
          <cell r="B157">
            <v>55.1</v>
          </cell>
        </row>
        <row r="158">
          <cell r="A158">
            <v>23071</v>
          </cell>
          <cell r="B158">
            <v>54.7</v>
          </cell>
          <cell r="E158">
            <v>4.4384397849097645E-2</v>
          </cell>
        </row>
        <row r="159">
          <cell r="A159">
            <v>23102</v>
          </cell>
          <cell r="B159">
            <v>57.6</v>
          </cell>
        </row>
        <row r="160">
          <cell r="A160">
            <v>23132</v>
          </cell>
          <cell r="B160">
            <v>59.8</v>
          </cell>
        </row>
        <row r="161">
          <cell r="A161">
            <v>23163</v>
          </cell>
          <cell r="B161">
            <v>58.2</v>
          </cell>
          <cell r="E161">
            <v>4.5646121498860159E-2</v>
          </cell>
        </row>
        <row r="162">
          <cell r="A162">
            <v>23193</v>
          </cell>
          <cell r="B162">
            <v>55.5</v>
          </cell>
        </row>
        <row r="163">
          <cell r="A163">
            <v>23224</v>
          </cell>
          <cell r="B163">
            <v>55.1</v>
          </cell>
        </row>
        <row r="164">
          <cell r="A164">
            <v>23255</v>
          </cell>
          <cell r="B164">
            <v>56.9</v>
          </cell>
          <cell r="E164">
            <v>9.0879614968941702E-2</v>
          </cell>
        </row>
        <row r="165">
          <cell r="A165">
            <v>23285</v>
          </cell>
          <cell r="B165">
            <v>57.7</v>
          </cell>
        </row>
        <row r="166">
          <cell r="A166">
            <v>23316</v>
          </cell>
          <cell r="B166">
            <v>57.5</v>
          </cell>
        </row>
        <row r="167">
          <cell r="A167">
            <v>23346</v>
          </cell>
          <cell r="B167">
            <v>54</v>
          </cell>
          <cell r="E167">
            <v>2.6482847542013799E-2</v>
          </cell>
        </row>
        <row r="168">
          <cell r="A168">
            <v>23377</v>
          </cell>
          <cell r="B168">
            <v>57.1</v>
          </cell>
        </row>
        <row r="169">
          <cell r="A169">
            <v>23408</v>
          </cell>
          <cell r="B169">
            <v>57.9</v>
          </cell>
        </row>
        <row r="170">
          <cell r="A170">
            <v>23437</v>
          </cell>
          <cell r="B170">
            <v>60.2</v>
          </cell>
          <cell r="E170">
            <v>8.7035727507887239E-2</v>
          </cell>
        </row>
        <row r="171">
          <cell r="A171">
            <v>23468</v>
          </cell>
          <cell r="B171">
            <v>59.2</v>
          </cell>
        </row>
        <row r="172">
          <cell r="A172">
            <v>23498</v>
          </cell>
          <cell r="B172">
            <v>58.7</v>
          </cell>
        </row>
        <row r="173">
          <cell r="A173">
            <v>23529</v>
          </cell>
          <cell r="B173">
            <v>60.1</v>
          </cell>
          <cell r="E173">
            <v>4.4264527623906202E-2</v>
          </cell>
        </row>
        <row r="174">
          <cell r="A174">
            <v>23559</v>
          </cell>
          <cell r="B174">
            <v>62.9</v>
          </cell>
        </row>
        <row r="175">
          <cell r="A175">
            <v>23590</v>
          </cell>
          <cell r="B175">
            <v>63.3</v>
          </cell>
        </row>
        <row r="176">
          <cell r="A176">
            <v>23621</v>
          </cell>
          <cell r="B176">
            <v>63.3</v>
          </cell>
          <cell r="E176">
            <v>6.3971820663158763E-2</v>
          </cell>
        </row>
        <row r="177">
          <cell r="A177">
            <v>23651</v>
          </cell>
          <cell r="B177">
            <v>60.7</v>
          </cell>
        </row>
        <row r="178">
          <cell r="A178">
            <v>23682</v>
          </cell>
          <cell r="B178">
            <v>61.8</v>
          </cell>
        </row>
        <row r="179">
          <cell r="A179">
            <v>23712</v>
          </cell>
          <cell r="B179">
            <v>62.4</v>
          </cell>
          <cell r="E179">
            <v>1.241308387113027E-2</v>
          </cell>
        </row>
        <row r="180">
          <cell r="A180">
            <v>23743</v>
          </cell>
          <cell r="B180">
            <v>61</v>
          </cell>
        </row>
        <row r="181">
          <cell r="A181">
            <v>23774</v>
          </cell>
          <cell r="B181">
            <v>62.1</v>
          </cell>
        </row>
        <row r="182">
          <cell r="A182">
            <v>23802</v>
          </cell>
          <cell r="B182">
            <v>64.900000000000006</v>
          </cell>
          <cell r="E182">
            <v>0.10036078891929212</v>
          </cell>
        </row>
        <row r="183">
          <cell r="A183">
            <v>23833</v>
          </cell>
          <cell r="B183">
            <v>62</v>
          </cell>
        </row>
        <row r="184">
          <cell r="A184">
            <v>23863</v>
          </cell>
          <cell r="B184">
            <v>61.3</v>
          </cell>
        </row>
        <row r="185">
          <cell r="A185">
            <v>23894</v>
          </cell>
          <cell r="B185">
            <v>58.7</v>
          </cell>
          <cell r="E185">
            <v>5.1496444900738902E-2</v>
          </cell>
        </row>
        <row r="186">
          <cell r="A186">
            <v>23924</v>
          </cell>
          <cell r="B186">
            <v>58.1</v>
          </cell>
        </row>
        <row r="187">
          <cell r="A187">
            <v>23955</v>
          </cell>
          <cell r="B187">
            <v>58.1</v>
          </cell>
        </row>
        <row r="188">
          <cell r="A188">
            <v>23986</v>
          </cell>
          <cell r="B188">
            <v>61</v>
          </cell>
          <cell r="E188">
            <v>9.1940677346085575E-2</v>
          </cell>
        </row>
        <row r="189">
          <cell r="A189">
            <v>24016</v>
          </cell>
          <cell r="B189">
            <v>58.6</v>
          </cell>
        </row>
        <row r="190">
          <cell r="A190">
            <v>24047</v>
          </cell>
          <cell r="B190">
            <v>59.4</v>
          </cell>
        </row>
        <row r="191">
          <cell r="A191">
            <v>24077</v>
          </cell>
          <cell r="B191">
            <v>62.8</v>
          </cell>
          <cell r="E191">
            <v>9.5396105967381351E-2</v>
          </cell>
        </row>
        <row r="192">
          <cell r="A192">
            <v>24108</v>
          </cell>
          <cell r="B192">
            <v>65.8</v>
          </cell>
        </row>
        <row r="193">
          <cell r="A193">
            <v>24139</v>
          </cell>
          <cell r="B193">
            <v>65.5</v>
          </cell>
        </row>
        <row r="194">
          <cell r="A194">
            <v>24167</v>
          </cell>
          <cell r="B194">
            <v>65.7</v>
          </cell>
          <cell r="E194">
            <v>0.10098261500143568</v>
          </cell>
        </row>
        <row r="195">
          <cell r="A195">
            <v>24198</v>
          </cell>
          <cell r="B195">
            <v>64.2</v>
          </cell>
        </row>
        <row r="196">
          <cell r="A196">
            <v>24228</v>
          </cell>
          <cell r="B196">
            <v>57.7</v>
          </cell>
        </row>
        <row r="197">
          <cell r="A197">
            <v>24259</v>
          </cell>
          <cell r="B197">
            <v>59</v>
          </cell>
          <cell r="E197">
            <v>1.3734849515772085E-2</v>
          </cell>
        </row>
        <row r="198">
          <cell r="A198">
            <v>24289</v>
          </cell>
          <cell r="B198">
            <v>60.3</v>
          </cell>
        </row>
        <row r="199">
          <cell r="A199">
            <v>24320</v>
          </cell>
          <cell r="B199">
            <v>58.5</v>
          </cell>
        </row>
        <row r="200">
          <cell r="A200">
            <v>24351</v>
          </cell>
          <cell r="B200">
            <v>58.7</v>
          </cell>
          <cell r="E200">
            <v>3.4308987067717345E-2</v>
          </cell>
        </row>
        <row r="201">
          <cell r="A201">
            <v>24381</v>
          </cell>
          <cell r="B201">
            <v>57.2</v>
          </cell>
        </row>
        <row r="202">
          <cell r="A202">
            <v>24412</v>
          </cell>
          <cell r="B202">
            <v>53.7</v>
          </cell>
        </row>
        <row r="203">
          <cell r="A203">
            <v>24442</v>
          </cell>
          <cell r="B203">
            <v>52.4</v>
          </cell>
          <cell r="E203">
            <v>3.32209108972501E-2</v>
          </cell>
        </row>
        <row r="204">
          <cell r="A204">
            <v>24473</v>
          </cell>
          <cell r="B204">
            <v>49.1</v>
          </cell>
        </row>
        <row r="205">
          <cell r="A205">
            <v>24504</v>
          </cell>
          <cell r="B205">
            <v>47.6</v>
          </cell>
        </row>
        <row r="206">
          <cell r="A206">
            <v>24532</v>
          </cell>
          <cell r="B206">
            <v>45.3</v>
          </cell>
          <cell r="E206">
            <v>3.5896807667636477E-2</v>
          </cell>
        </row>
        <row r="207">
          <cell r="A207">
            <v>24563</v>
          </cell>
          <cell r="B207">
            <v>42.8</v>
          </cell>
        </row>
        <row r="208">
          <cell r="A208">
            <v>24593</v>
          </cell>
          <cell r="B208">
            <v>44.5</v>
          </cell>
        </row>
        <row r="209">
          <cell r="A209">
            <v>24624</v>
          </cell>
          <cell r="B209">
            <v>46.8</v>
          </cell>
          <cell r="E209">
            <v>2.4530916683309645E-3</v>
          </cell>
        </row>
        <row r="210">
          <cell r="A210">
            <v>24654</v>
          </cell>
          <cell r="B210">
            <v>49.5</v>
          </cell>
        </row>
        <row r="211">
          <cell r="A211">
            <v>24685</v>
          </cell>
          <cell r="B211">
            <v>52.2</v>
          </cell>
        </row>
        <row r="212">
          <cell r="A212">
            <v>24716</v>
          </cell>
          <cell r="B212">
            <v>54.9</v>
          </cell>
          <cell r="E212">
            <v>3.8385801679619247E-2</v>
          </cell>
        </row>
        <row r="213">
          <cell r="A213">
            <v>24746</v>
          </cell>
          <cell r="B213">
            <v>54.1</v>
          </cell>
        </row>
        <row r="214">
          <cell r="A214">
            <v>24777</v>
          </cell>
          <cell r="B214">
            <v>54.2</v>
          </cell>
        </row>
        <row r="215">
          <cell r="A215">
            <v>24807</v>
          </cell>
          <cell r="B215">
            <v>55.6</v>
          </cell>
          <cell r="E215">
            <v>3.0503658102797315E-2</v>
          </cell>
        </row>
        <row r="216">
          <cell r="A216">
            <v>24838</v>
          </cell>
          <cell r="B216">
            <v>56.6</v>
          </cell>
        </row>
        <row r="217">
          <cell r="A217">
            <v>24869</v>
          </cell>
          <cell r="B217">
            <v>55</v>
          </cell>
        </row>
        <row r="218">
          <cell r="A218">
            <v>24898</v>
          </cell>
          <cell r="B218">
            <v>53.8</v>
          </cell>
          <cell r="E218">
            <v>8.4109546459929518E-2</v>
          </cell>
        </row>
        <row r="219">
          <cell r="A219">
            <v>24929</v>
          </cell>
          <cell r="B219">
            <v>58</v>
          </cell>
        </row>
        <row r="220">
          <cell r="A220">
            <v>24959</v>
          </cell>
          <cell r="B220">
            <v>55.3</v>
          </cell>
        </row>
        <row r="221">
          <cell r="A221">
            <v>24990</v>
          </cell>
          <cell r="B221">
            <v>53.5</v>
          </cell>
          <cell r="E221">
            <v>6.8526068152492847E-2</v>
          </cell>
        </row>
        <row r="222">
          <cell r="A222">
            <v>25020</v>
          </cell>
          <cell r="B222">
            <v>54.1</v>
          </cell>
        </row>
        <row r="223">
          <cell r="A223">
            <v>25051</v>
          </cell>
          <cell r="B223">
            <v>52.7</v>
          </cell>
        </row>
        <row r="224">
          <cell r="A224">
            <v>25082</v>
          </cell>
          <cell r="B224">
            <v>51.8</v>
          </cell>
          <cell r="E224">
            <v>3.1361101853934148E-2</v>
          </cell>
        </row>
        <row r="225">
          <cell r="A225">
            <v>25112</v>
          </cell>
          <cell r="B225">
            <v>55.8</v>
          </cell>
        </row>
        <row r="226">
          <cell r="A226">
            <v>25143</v>
          </cell>
          <cell r="B226">
            <v>58.1</v>
          </cell>
        </row>
        <row r="227">
          <cell r="A227">
            <v>25173</v>
          </cell>
          <cell r="B227">
            <v>56.1</v>
          </cell>
          <cell r="E227">
            <v>1.5825165678541975E-2</v>
          </cell>
        </row>
        <row r="228">
          <cell r="A228">
            <v>25204</v>
          </cell>
          <cell r="B228">
            <v>54.9</v>
          </cell>
        </row>
        <row r="229">
          <cell r="A229">
            <v>25235</v>
          </cell>
          <cell r="B229">
            <v>57</v>
          </cell>
        </row>
        <row r="230">
          <cell r="A230">
            <v>25263</v>
          </cell>
          <cell r="B230">
            <v>57.1</v>
          </cell>
          <cell r="E230">
            <v>6.4089432647045586E-2</v>
          </cell>
        </row>
        <row r="231">
          <cell r="A231">
            <v>25294</v>
          </cell>
          <cell r="B231">
            <v>55.2</v>
          </cell>
        </row>
        <row r="232">
          <cell r="A232">
            <v>25324</v>
          </cell>
          <cell r="B232">
            <v>56.7</v>
          </cell>
        </row>
        <row r="233">
          <cell r="A233">
            <v>25355</v>
          </cell>
          <cell r="B233">
            <v>55.5</v>
          </cell>
          <cell r="E233">
            <v>1.2215858043574723E-2</v>
          </cell>
        </row>
        <row r="234">
          <cell r="A234">
            <v>25385</v>
          </cell>
          <cell r="B234">
            <v>53.1</v>
          </cell>
        </row>
        <row r="235">
          <cell r="A235">
            <v>25416</v>
          </cell>
          <cell r="B235">
            <v>54.8</v>
          </cell>
        </row>
        <row r="236">
          <cell r="A236">
            <v>25447</v>
          </cell>
          <cell r="B236">
            <v>54.1</v>
          </cell>
          <cell r="E236">
            <v>2.6683406436815993E-2</v>
          </cell>
        </row>
        <row r="237">
          <cell r="A237">
            <v>25477</v>
          </cell>
          <cell r="B237">
            <v>54.6</v>
          </cell>
        </row>
        <row r="238">
          <cell r="A238">
            <v>25508</v>
          </cell>
          <cell r="B238">
            <v>53.2</v>
          </cell>
        </row>
        <row r="239">
          <cell r="A239">
            <v>25538</v>
          </cell>
          <cell r="B239">
            <v>52</v>
          </cell>
          <cell r="E239">
            <v>-1.9365168851589232E-2</v>
          </cell>
        </row>
        <row r="240">
          <cell r="A240">
            <v>25569</v>
          </cell>
          <cell r="B240">
            <v>48.7</v>
          </cell>
        </row>
        <row r="241">
          <cell r="A241">
            <v>25600</v>
          </cell>
          <cell r="B241">
            <v>47.4</v>
          </cell>
        </row>
        <row r="242">
          <cell r="A242">
            <v>25628</v>
          </cell>
          <cell r="B242">
            <v>46.9</v>
          </cell>
          <cell r="E242">
            <v>-5.9261828949555007E-3</v>
          </cell>
        </row>
        <row r="243">
          <cell r="A243">
            <v>25659</v>
          </cell>
          <cell r="B243">
            <v>45</v>
          </cell>
        </row>
        <row r="244">
          <cell r="A244">
            <v>25689</v>
          </cell>
          <cell r="B244">
            <v>47.2</v>
          </cell>
        </row>
        <row r="245">
          <cell r="A245">
            <v>25720</v>
          </cell>
          <cell r="B245">
            <v>51.1</v>
          </cell>
          <cell r="E245">
            <v>5.6888846508307278E-3</v>
          </cell>
        </row>
        <row r="246">
          <cell r="A246">
            <v>25750</v>
          </cell>
          <cell r="B246">
            <v>49.5</v>
          </cell>
        </row>
        <row r="247">
          <cell r="A247">
            <v>25781</v>
          </cell>
          <cell r="B247">
            <v>47.3</v>
          </cell>
        </row>
        <row r="248">
          <cell r="A248">
            <v>25812</v>
          </cell>
          <cell r="B248">
            <v>44.1</v>
          </cell>
          <cell r="E248">
            <v>3.7375733498030472E-2</v>
          </cell>
        </row>
        <row r="249">
          <cell r="A249">
            <v>25842</v>
          </cell>
          <cell r="B249">
            <v>42.4</v>
          </cell>
        </row>
        <row r="250">
          <cell r="A250">
            <v>25873</v>
          </cell>
          <cell r="B250">
            <v>39.700000000000003</v>
          </cell>
        </row>
        <row r="251">
          <cell r="A251">
            <v>25903</v>
          </cell>
          <cell r="B251">
            <v>45.4</v>
          </cell>
          <cell r="E251">
            <v>-4.2181599176071338E-2</v>
          </cell>
        </row>
        <row r="252">
          <cell r="A252">
            <v>25934</v>
          </cell>
          <cell r="B252">
            <v>47.9</v>
          </cell>
        </row>
        <row r="253">
          <cell r="A253">
            <v>25965</v>
          </cell>
          <cell r="B253">
            <v>54.8</v>
          </cell>
        </row>
        <row r="254">
          <cell r="A254">
            <v>25993</v>
          </cell>
          <cell r="B254">
            <v>51.2</v>
          </cell>
          <cell r="E254">
            <v>0.11314630721844088</v>
          </cell>
        </row>
        <row r="255">
          <cell r="A255">
            <v>26024</v>
          </cell>
          <cell r="B255">
            <v>54.5</v>
          </cell>
        </row>
        <row r="256">
          <cell r="A256">
            <v>26054</v>
          </cell>
          <cell r="B256">
            <v>54.2</v>
          </cell>
        </row>
        <row r="257">
          <cell r="A257">
            <v>26085</v>
          </cell>
          <cell r="B257">
            <v>53.8</v>
          </cell>
          <cell r="E257">
            <v>2.1820792742529127E-2</v>
          </cell>
        </row>
        <row r="258">
          <cell r="A258">
            <v>26115</v>
          </cell>
          <cell r="B258">
            <v>54.4</v>
          </cell>
        </row>
        <row r="259">
          <cell r="A259">
            <v>26146</v>
          </cell>
          <cell r="B259">
            <v>53.6</v>
          </cell>
        </row>
        <row r="260">
          <cell r="A260">
            <v>26177</v>
          </cell>
          <cell r="B260">
            <v>55.1</v>
          </cell>
          <cell r="E260">
            <v>3.3328001864547208E-2</v>
          </cell>
        </row>
        <row r="261">
          <cell r="A261">
            <v>26207</v>
          </cell>
          <cell r="B261">
            <v>55</v>
          </cell>
        </row>
        <row r="262">
          <cell r="A262">
            <v>26238</v>
          </cell>
          <cell r="B262">
            <v>52.3</v>
          </cell>
        </row>
        <row r="263">
          <cell r="A263">
            <v>26268</v>
          </cell>
          <cell r="B263">
            <v>57.6</v>
          </cell>
          <cell r="E263">
            <v>9.4645795683383493E-3</v>
          </cell>
        </row>
        <row r="264">
          <cell r="A264">
            <v>26299</v>
          </cell>
          <cell r="B264">
            <v>59.6</v>
          </cell>
        </row>
        <row r="265">
          <cell r="A265">
            <v>26330</v>
          </cell>
          <cell r="B265">
            <v>60.6</v>
          </cell>
        </row>
        <row r="266">
          <cell r="A266">
            <v>26359</v>
          </cell>
          <cell r="B266">
            <v>59.8</v>
          </cell>
          <cell r="E266">
            <v>7.5612179689925174E-2</v>
          </cell>
        </row>
        <row r="267">
          <cell r="A267">
            <v>26390</v>
          </cell>
          <cell r="B267">
            <v>59.3</v>
          </cell>
        </row>
        <row r="268">
          <cell r="A268">
            <v>26420</v>
          </cell>
          <cell r="B268">
            <v>61.4</v>
          </cell>
        </row>
        <row r="269">
          <cell r="A269">
            <v>26451</v>
          </cell>
          <cell r="B269">
            <v>58.6</v>
          </cell>
          <cell r="E269">
            <v>9.3928509305813312E-2</v>
          </cell>
        </row>
        <row r="270">
          <cell r="A270">
            <v>26481</v>
          </cell>
          <cell r="B270">
            <v>60.1</v>
          </cell>
        </row>
        <row r="271">
          <cell r="A271">
            <v>26512</v>
          </cell>
          <cell r="B271">
            <v>61.7</v>
          </cell>
        </row>
        <row r="272">
          <cell r="A272">
            <v>26543</v>
          </cell>
          <cell r="B272">
            <v>65.099999999999994</v>
          </cell>
          <cell r="E272">
            <v>3.8314140053035572E-2</v>
          </cell>
        </row>
        <row r="273">
          <cell r="A273">
            <v>26573</v>
          </cell>
          <cell r="B273">
            <v>67</v>
          </cell>
        </row>
        <row r="274">
          <cell r="A274">
            <v>26604</v>
          </cell>
          <cell r="B274">
            <v>69.900000000000006</v>
          </cell>
        </row>
        <row r="275">
          <cell r="A275">
            <v>26634</v>
          </cell>
          <cell r="B275">
            <v>70.5</v>
          </cell>
          <cell r="E275">
            <v>6.8679601347235497E-2</v>
          </cell>
        </row>
        <row r="276">
          <cell r="A276">
            <v>26665</v>
          </cell>
          <cell r="B276">
            <v>72.099999999999994</v>
          </cell>
        </row>
        <row r="277">
          <cell r="A277">
            <v>26696</v>
          </cell>
          <cell r="B277">
            <v>69.599999999999994</v>
          </cell>
        </row>
        <row r="278">
          <cell r="A278">
            <v>26724</v>
          </cell>
          <cell r="B278">
            <v>69.599999999999994</v>
          </cell>
          <cell r="E278">
            <v>0.10272834153535371</v>
          </cell>
        </row>
        <row r="279">
          <cell r="A279">
            <v>26755</v>
          </cell>
          <cell r="B279">
            <v>67.7</v>
          </cell>
        </row>
        <row r="280">
          <cell r="A280">
            <v>26785</v>
          </cell>
          <cell r="B280">
            <v>64.8</v>
          </cell>
        </row>
        <row r="281">
          <cell r="A281">
            <v>26816</v>
          </cell>
          <cell r="B281">
            <v>65</v>
          </cell>
          <cell r="E281">
            <v>4.4262331694251644E-2</v>
          </cell>
        </row>
        <row r="282">
          <cell r="A282">
            <v>26846</v>
          </cell>
          <cell r="B282">
            <v>57.8</v>
          </cell>
        </row>
        <row r="283">
          <cell r="A283">
            <v>26877</v>
          </cell>
          <cell r="B283">
            <v>62.7</v>
          </cell>
        </row>
        <row r="284">
          <cell r="A284">
            <v>26908</v>
          </cell>
          <cell r="B284">
            <v>63.5</v>
          </cell>
          <cell r="E284">
            <v>-2.0870741126221559E-2</v>
          </cell>
        </row>
        <row r="285">
          <cell r="A285">
            <v>26938</v>
          </cell>
          <cell r="B285">
            <v>66.2</v>
          </cell>
        </row>
        <row r="286">
          <cell r="A286">
            <v>26969</v>
          </cell>
          <cell r="B286">
            <v>68.099999999999994</v>
          </cell>
        </row>
        <row r="287">
          <cell r="A287">
            <v>26999</v>
          </cell>
          <cell r="B287">
            <v>63.6</v>
          </cell>
          <cell r="E287">
            <v>3.8513063697291239E-2</v>
          </cell>
        </row>
        <row r="288">
          <cell r="A288">
            <v>27030</v>
          </cell>
          <cell r="B288">
            <v>62.1</v>
          </cell>
        </row>
        <row r="289">
          <cell r="A289">
            <v>27061</v>
          </cell>
          <cell r="B289">
            <v>58.6</v>
          </cell>
        </row>
        <row r="290">
          <cell r="A290">
            <v>27089</v>
          </cell>
          <cell r="B290">
            <v>61.8</v>
          </cell>
          <cell r="E290">
            <v>-3.3949622363956267E-2</v>
          </cell>
        </row>
        <row r="291">
          <cell r="A291">
            <v>27120</v>
          </cell>
          <cell r="B291">
            <v>59.9</v>
          </cell>
        </row>
        <row r="292">
          <cell r="A292">
            <v>27150</v>
          </cell>
          <cell r="B292">
            <v>55.7</v>
          </cell>
        </row>
        <row r="293">
          <cell r="A293">
            <v>27181</v>
          </cell>
          <cell r="B293">
            <v>54.7</v>
          </cell>
          <cell r="E293">
            <v>9.5410317135871114E-3</v>
          </cell>
        </row>
        <row r="294">
          <cell r="A294">
            <v>27211</v>
          </cell>
          <cell r="B294">
            <v>54.8</v>
          </cell>
        </row>
        <row r="295">
          <cell r="A295">
            <v>27242</v>
          </cell>
          <cell r="B295">
            <v>52.9</v>
          </cell>
        </row>
        <row r="296">
          <cell r="A296">
            <v>27273</v>
          </cell>
          <cell r="B296">
            <v>46.2</v>
          </cell>
          <cell r="E296">
            <v>-3.727275388678597E-2</v>
          </cell>
        </row>
        <row r="297">
          <cell r="A297">
            <v>27303</v>
          </cell>
          <cell r="B297">
            <v>42.7</v>
          </cell>
        </row>
        <row r="298">
          <cell r="A298">
            <v>27334</v>
          </cell>
          <cell r="B298">
            <v>37.9</v>
          </cell>
        </row>
        <row r="299">
          <cell r="A299">
            <v>27364</v>
          </cell>
          <cell r="B299">
            <v>30.9</v>
          </cell>
          <cell r="E299">
            <v>-1.5435492241008597E-2</v>
          </cell>
        </row>
        <row r="300">
          <cell r="A300">
            <v>27395</v>
          </cell>
          <cell r="B300">
            <v>30.7</v>
          </cell>
        </row>
        <row r="301">
          <cell r="A301">
            <v>27426</v>
          </cell>
          <cell r="B301">
            <v>34.4</v>
          </cell>
        </row>
        <row r="302">
          <cell r="A302">
            <v>27454</v>
          </cell>
          <cell r="B302">
            <v>31.6</v>
          </cell>
          <cell r="E302">
            <v>-4.7810121652216653E-2</v>
          </cell>
        </row>
        <row r="303">
          <cell r="A303">
            <v>27485</v>
          </cell>
          <cell r="B303">
            <v>37.5</v>
          </cell>
        </row>
        <row r="304">
          <cell r="A304">
            <v>27515</v>
          </cell>
          <cell r="B304">
            <v>41.2</v>
          </cell>
        </row>
        <row r="305">
          <cell r="A305">
            <v>27546</v>
          </cell>
          <cell r="B305">
            <v>45.1</v>
          </cell>
          <cell r="E305">
            <v>2.8889554148001428E-2</v>
          </cell>
        </row>
        <row r="306">
          <cell r="A306">
            <v>27576</v>
          </cell>
          <cell r="B306">
            <v>47.2</v>
          </cell>
        </row>
        <row r="307">
          <cell r="A307">
            <v>27607</v>
          </cell>
          <cell r="B307">
            <v>51.4</v>
          </cell>
        </row>
        <row r="308">
          <cell r="A308">
            <v>27638</v>
          </cell>
          <cell r="B308">
            <v>54.4</v>
          </cell>
          <cell r="E308">
            <v>7.0244309403149074E-2</v>
          </cell>
        </row>
        <row r="309">
          <cell r="A309">
            <v>27668</v>
          </cell>
          <cell r="B309">
            <v>55.5</v>
          </cell>
        </row>
        <row r="310">
          <cell r="A310">
            <v>27699</v>
          </cell>
          <cell r="B310">
            <v>54.5</v>
          </cell>
        </row>
        <row r="311">
          <cell r="A311">
            <v>27729</v>
          </cell>
          <cell r="B311">
            <v>54.9</v>
          </cell>
          <cell r="E311">
            <v>5.4957947864044732E-2</v>
          </cell>
        </row>
        <row r="312">
          <cell r="A312">
            <v>27760</v>
          </cell>
          <cell r="B312">
            <v>58.8</v>
          </cell>
        </row>
        <row r="313">
          <cell r="A313">
            <v>27791</v>
          </cell>
          <cell r="B313">
            <v>61.5</v>
          </cell>
        </row>
        <row r="314">
          <cell r="A314">
            <v>27820</v>
          </cell>
          <cell r="B314">
            <v>58.4</v>
          </cell>
          <cell r="E314">
            <v>9.3030335688242038E-2</v>
          </cell>
        </row>
        <row r="315">
          <cell r="A315">
            <v>27851</v>
          </cell>
          <cell r="B315">
            <v>60.6</v>
          </cell>
        </row>
        <row r="316">
          <cell r="A316">
            <v>27881</v>
          </cell>
          <cell r="B316">
            <v>58.8</v>
          </cell>
        </row>
        <row r="317">
          <cell r="A317">
            <v>27912</v>
          </cell>
          <cell r="B317">
            <v>58.2</v>
          </cell>
          <cell r="E317">
            <v>2.9672390618527444E-2</v>
          </cell>
        </row>
        <row r="318">
          <cell r="A318">
            <v>27942</v>
          </cell>
          <cell r="B318">
            <v>55.9</v>
          </cell>
        </row>
        <row r="319">
          <cell r="A319">
            <v>27973</v>
          </cell>
          <cell r="B319">
            <v>54.5</v>
          </cell>
        </row>
        <row r="320">
          <cell r="A320">
            <v>28004</v>
          </cell>
          <cell r="B320">
            <v>53.6</v>
          </cell>
          <cell r="E320">
            <v>2.2130137282506457E-2</v>
          </cell>
        </row>
        <row r="321">
          <cell r="A321">
            <v>28034</v>
          </cell>
          <cell r="B321">
            <v>53.5</v>
          </cell>
        </row>
        <row r="322">
          <cell r="A322">
            <v>28065</v>
          </cell>
          <cell r="B322">
            <v>51.7</v>
          </cell>
        </row>
        <row r="323">
          <cell r="A323">
            <v>28095</v>
          </cell>
          <cell r="B323">
            <v>56.6</v>
          </cell>
          <cell r="E323">
            <v>2.9310617591447485E-2</v>
          </cell>
        </row>
        <row r="324">
          <cell r="A324">
            <v>28126</v>
          </cell>
          <cell r="B324">
            <v>54.8</v>
          </cell>
        </row>
        <row r="325">
          <cell r="A325">
            <v>28157</v>
          </cell>
          <cell r="B325">
            <v>55</v>
          </cell>
        </row>
        <row r="326">
          <cell r="A326">
            <v>28185</v>
          </cell>
          <cell r="B326">
            <v>58.4</v>
          </cell>
          <cell r="E326">
            <v>4.8103854665370926E-2</v>
          </cell>
        </row>
        <row r="327">
          <cell r="A327">
            <v>28216</v>
          </cell>
          <cell r="B327">
            <v>56.9</v>
          </cell>
        </row>
        <row r="328">
          <cell r="A328">
            <v>28246</v>
          </cell>
          <cell r="B328">
            <v>59.7</v>
          </cell>
        </row>
        <row r="329">
          <cell r="A329">
            <v>28277</v>
          </cell>
          <cell r="B329">
            <v>56.8</v>
          </cell>
          <cell r="E329">
            <v>8.006163720281867E-2</v>
          </cell>
        </row>
        <row r="330">
          <cell r="A330">
            <v>28307</v>
          </cell>
          <cell r="B330">
            <v>57.7</v>
          </cell>
        </row>
        <row r="331">
          <cell r="A331">
            <v>28338</v>
          </cell>
          <cell r="B331">
            <v>54.9</v>
          </cell>
        </row>
        <row r="332">
          <cell r="A332">
            <v>28369</v>
          </cell>
          <cell r="B332">
            <v>53.9</v>
          </cell>
          <cell r="E332">
            <v>7.4151046744327154E-2</v>
          </cell>
        </row>
        <row r="333">
          <cell r="A333">
            <v>28399</v>
          </cell>
          <cell r="B333">
            <v>55.4</v>
          </cell>
        </row>
        <row r="334">
          <cell r="A334">
            <v>28430</v>
          </cell>
          <cell r="B334">
            <v>56.1</v>
          </cell>
        </row>
        <row r="335">
          <cell r="A335">
            <v>28460</v>
          </cell>
          <cell r="B335">
            <v>59.8</v>
          </cell>
          <cell r="E335">
            <v>8.7489798748396908E-5</v>
          </cell>
        </row>
        <row r="336">
          <cell r="A336">
            <v>28491</v>
          </cell>
          <cell r="B336">
            <v>57.4</v>
          </cell>
        </row>
        <row r="337">
          <cell r="A337">
            <v>28522</v>
          </cell>
          <cell r="B337">
            <v>55.9</v>
          </cell>
        </row>
        <row r="338">
          <cell r="A338">
            <v>28550</v>
          </cell>
          <cell r="B338">
            <v>55</v>
          </cell>
          <cell r="E338">
            <v>1.2828361446133085E-2</v>
          </cell>
        </row>
        <row r="339">
          <cell r="A339">
            <v>28581</v>
          </cell>
          <cell r="B339">
            <v>57.7</v>
          </cell>
        </row>
        <row r="340">
          <cell r="A340">
            <v>28611</v>
          </cell>
          <cell r="B340">
            <v>60.2</v>
          </cell>
        </row>
        <row r="341">
          <cell r="A341">
            <v>28642</v>
          </cell>
          <cell r="B341">
            <v>60.5</v>
          </cell>
          <cell r="E341">
            <v>0.16376253346313008</v>
          </cell>
        </row>
        <row r="342">
          <cell r="A342">
            <v>28672</v>
          </cell>
          <cell r="B342">
            <v>62.2</v>
          </cell>
        </row>
        <row r="343">
          <cell r="A343">
            <v>28703</v>
          </cell>
          <cell r="B343">
            <v>60.3</v>
          </cell>
        </row>
        <row r="344">
          <cell r="A344">
            <v>28734</v>
          </cell>
          <cell r="B344">
            <v>60.5</v>
          </cell>
          <cell r="E344">
            <v>4.0831640535800906E-2</v>
          </cell>
        </row>
        <row r="345">
          <cell r="A345">
            <v>28764</v>
          </cell>
          <cell r="B345">
            <v>60.1</v>
          </cell>
        </row>
        <row r="346">
          <cell r="A346">
            <v>28795</v>
          </cell>
          <cell r="B346">
            <v>61.3</v>
          </cell>
        </row>
        <row r="347">
          <cell r="A347">
            <v>28825</v>
          </cell>
          <cell r="B347">
            <v>59.4</v>
          </cell>
          <cell r="E347">
            <v>5.4859639548082706E-2</v>
          </cell>
        </row>
        <row r="348">
          <cell r="A348">
            <v>28856</v>
          </cell>
          <cell r="B348">
            <v>58.5</v>
          </cell>
        </row>
        <row r="349">
          <cell r="A349">
            <v>28887</v>
          </cell>
          <cell r="B349">
            <v>58.2</v>
          </cell>
        </row>
        <row r="350">
          <cell r="A350">
            <v>28915</v>
          </cell>
          <cell r="B350">
            <v>57.7</v>
          </cell>
          <cell r="E350">
            <v>7.2107630438911219E-3</v>
          </cell>
        </row>
        <row r="351">
          <cell r="A351">
            <v>28946</v>
          </cell>
          <cell r="B351">
            <v>56.2</v>
          </cell>
        </row>
        <row r="352">
          <cell r="A352">
            <v>28976</v>
          </cell>
          <cell r="B352">
            <v>54.4</v>
          </cell>
        </row>
        <row r="353">
          <cell r="A353">
            <v>29007</v>
          </cell>
          <cell r="B353">
            <v>52.7</v>
          </cell>
          <cell r="E353">
            <v>4.2840269261061881E-3</v>
          </cell>
        </row>
        <row r="354">
          <cell r="A354">
            <v>29037</v>
          </cell>
          <cell r="B354">
            <v>51.3</v>
          </cell>
        </row>
        <row r="355">
          <cell r="A355">
            <v>29068</v>
          </cell>
          <cell r="B355">
            <v>49.5</v>
          </cell>
        </row>
        <row r="356">
          <cell r="A356">
            <v>29099</v>
          </cell>
          <cell r="B356">
            <v>49.6</v>
          </cell>
          <cell r="E356">
            <v>3.0047699201142253E-2</v>
          </cell>
        </row>
        <row r="357">
          <cell r="A357">
            <v>29129</v>
          </cell>
          <cell r="B357">
            <v>49</v>
          </cell>
        </row>
        <row r="358">
          <cell r="A358">
            <v>29160</v>
          </cell>
          <cell r="B358">
            <v>48</v>
          </cell>
        </row>
        <row r="359">
          <cell r="A359">
            <v>29190</v>
          </cell>
          <cell r="B359">
            <v>44.8</v>
          </cell>
          <cell r="E359">
            <v>1.0040526181473775E-2</v>
          </cell>
        </row>
        <row r="360">
          <cell r="A360">
            <v>29221</v>
          </cell>
          <cell r="B360">
            <v>46.2</v>
          </cell>
        </row>
        <row r="361">
          <cell r="A361">
            <v>29252</v>
          </cell>
          <cell r="B361">
            <v>50.2</v>
          </cell>
        </row>
        <row r="362">
          <cell r="A362">
            <v>29281</v>
          </cell>
          <cell r="B362">
            <v>43.6</v>
          </cell>
          <cell r="E362">
            <v>1.2640087691029533E-2</v>
          </cell>
        </row>
        <row r="363">
          <cell r="A363">
            <v>29312</v>
          </cell>
          <cell r="B363">
            <v>37.4</v>
          </cell>
        </row>
        <row r="364">
          <cell r="A364">
            <v>29342</v>
          </cell>
          <cell r="B364">
            <v>29.4</v>
          </cell>
        </row>
        <row r="365">
          <cell r="A365">
            <v>29373</v>
          </cell>
          <cell r="B365">
            <v>30.3</v>
          </cell>
          <cell r="E365">
            <v>-7.9906540958594396E-2</v>
          </cell>
        </row>
        <row r="366">
          <cell r="A366">
            <v>29403</v>
          </cell>
          <cell r="B366">
            <v>35</v>
          </cell>
        </row>
        <row r="367">
          <cell r="A367">
            <v>29434</v>
          </cell>
          <cell r="B367">
            <v>45.5</v>
          </cell>
        </row>
        <row r="368">
          <cell r="A368">
            <v>29465</v>
          </cell>
          <cell r="B368">
            <v>50.1</v>
          </cell>
          <cell r="E368">
            <v>-4.7454773939663575E-3</v>
          </cell>
        </row>
        <row r="369">
          <cell r="A369">
            <v>29495</v>
          </cell>
          <cell r="B369">
            <v>55.5</v>
          </cell>
        </row>
        <row r="370">
          <cell r="A370">
            <v>29526</v>
          </cell>
          <cell r="B370">
            <v>58.2</v>
          </cell>
        </row>
        <row r="371">
          <cell r="A371">
            <v>29556</v>
          </cell>
          <cell r="B371">
            <v>53</v>
          </cell>
          <cell r="E371">
            <v>7.6709837912640744E-2</v>
          </cell>
        </row>
        <row r="372">
          <cell r="A372">
            <v>29587</v>
          </cell>
          <cell r="B372">
            <v>49.2</v>
          </cell>
        </row>
        <row r="373">
          <cell r="A373">
            <v>29618</v>
          </cell>
          <cell r="B373">
            <v>48.8</v>
          </cell>
        </row>
        <row r="374">
          <cell r="A374">
            <v>29646</v>
          </cell>
          <cell r="B374">
            <v>49.6</v>
          </cell>
          <cell r="E374">
            <v>8.0711401793945203E-2</v>
          </cell>
        </row>
        <row r="375">
          <cell r="A375">
            <v>29677</v>
          </cell>
          <cell r="B375">
            <v>51.6</v>
          </cell>
        </row>
        <row r="376">
          <cell r="A376">
            <v>29707</v>
          </cell>
          <cell r="B376">
            <v>53.5</v>
          </cell>
        </row>
        <row r="377">
          <cell r="A377">
            <v>29738</v>
          </cell>
          <cell r="B377">
            <v>50.7</v>
          </cell>
          <cell r="E377">
            <v>-2.9315227061781579E-2</v>
          </cell>
        </row>
        <row r="378">
          <cell r="A378">
            <v>29768</v>
          </cell>
          <cell r="B378">
            <v>46.7</v>
          </cell>
        </row>
        <row r="379">
          <cell r="A379">
            <v>29799</v>
          </cell>
          <cell r="B379">
            <v>48.3</v>
          </cell>
        </row>
        <row r="380">
          <cell r="A380">
            <v>29830</v>
          </cell>
          <cell r="B380">
            <v>42.5</v>
          </cell>
          <cell r="E380">
            <v>4.87683037617479E-2</v>
          </cell>
        </row>
        <row r="381">
          <cell r="A381">
            <v>29860</v>
          </cell>
          <cell r="B381">
            <v>40</v>
          </cell>
        </row>
        <row r="382">
          <cell r="A382">
            <v>29891</v>
          </cell>
          <cell r="B382">
            <v>36.1</v>
          </cell>
        </row>
        <row r="383">
          <cell r="A383">
            <v>29921</v>
          </cell>
          <cell r="B383">
            <v>37.799999999999997</v>
          </cell>
          <cell r="E383">
            <v>-4.2874738383305133E-2</v>
          </cell>
        </row>
        <row r="384">
          <cell r="A384">
            <v>29952</v>
          </cell>
          <cell r="B384">
            <v>38.200000000000003</v>
          </cell>
        </row>
        <row r="385">
          <cell r="A385">
            <v>29983</v>
          </cell>
          <cell r="B385">
            <v>38.299999999999997</v>
          </cell>
        </row>
        <row r="386">
          <cell r="A386">
            <v>30011</v>
          </cell>
          <cell r="B386">
            <v>36.799999999999997</v>
          </cell>
          <cell r="E386">
            <v>-6.0708468625688017E-2</v>
          </cell>
        </row>
        <row r="387">
          <cell r="A387">
            <v>30042</v>
          </cell>
          <cell r="B387">
            <v>37.799999999999997</v>
          </cell>
        </row>
        <row r="388">
          <cell r="A388">
            <v>30072</v>
          </cell>
          <cell r="B388">
            <v>35.5</v>
          </cell>
        </row>
        <row r="389">
          <cell r="A389">
            <v>30103</v>
          </cell>
          <cell r="B389">
            <v>38.299999999999997</v>
          </cell>
          <cell r="E389">
            <v>1.8373111963559952E-2</v>
          </cell>
        </row>
        <row r="390">
          <cell r="A390">
            <v>30133</v>
          </cell>
          <cell r="B390">
            <v>38.4</v>
          </cell>
        </row>
        <row r="391">
          <cell r="A391">
            <v>30164</v>
          </cell>
          <cell r="B391">
            <v>38.299999999999997</v>
          </cell>
        </row>
        <row r="392">
          <cell r="A392">
            <v>30195</v>
          </cell>
          <cell r="B392">
            <v>38.799999999999997</v>
          </cell>
          <cell r="E392">
            <v>-1.5204343643629881E-2</v>
          </cell>
        </row>
        <row r="393">
          <cell r="A393">
            <v>30225</v>
          </cell>
          <cell r="B393">
            <v>39.4</v>
          </cell>
        </row>
        <row r="394">
          <cell r="A394">
            <v>30256</v>
          </cell>
          <cell r="B394">
            <v>39.200000000000003</v>
          </cell>
        </row>
        <row r="395">
          <cell r="A395">
            <v>30286</v>
          </cell>
          <cell r="B395">
            <v>42.8</v>
          </cell>
          <cell r="E395">
            <v>1.5986560092400293E-3</v>
          </cell>
        </row>
        <row r="396">
          <cell r="A396">
            <v>30317</v>
          </cell>
          <cell r="B396">
            <v>46</v>
          </cell>
        </row>
        <row r="397">
          <cell r="A397">
            <v>30348</v>
          </cell>
          <cell r="B397">
            <v>54.4</v>
          </cell>
        </row>
        <row r="398">
          <cell r="A398">
            <v>30376</v>
          </cell>
          <cell r="B398">
            <v>53.9</v>
          </cell>
          <cell r="E398">
            <v>5.376540169303401E-2</v>
          </cell>
        </row>
        <row r="399">
          <cell r="A399">
            <v>30407</v>
          </cell>
          <cell r="B399">
            <v>54.2</v>
          </cell>
        </row>
        <row r="400">
          <cell r="A400">
            <v>30437</v>
          </cell>
          <cell r="B400">
            <v>56.1</v>
          </cell>
        </row>
        <row r="401">
          <cell r="A401">
            <v>30468</v>
          </cell>
          <cell r="B401">
            <v>57.5</v>
          </cell>
          <cell r="E401">
            <v>9.4178647269882898E-2</v>
          </cell>
        </row>
        <row r="402">
          <cell r="A402">
            <v>30498</v>
          </cell>
          <cell r="B402">
            <v>63.6</v>
          </cell>
        </row>
        <row r="403">
          <cell r="A403">
            <v>30529</v>
          </cell>
          <cell r="B403">
            <v>63.1</v>
          </cell>
        </row>
        <row r="404">
          <cell r="A404">
            <v>30560</v>
          </cell>
          <cell r="B404">
            <v>62.5</v>
          </cell>
          <cell r="E404">
            <v>8.2392632738203853E-2</v>
          </cell>
        </row>
        <row r="405">
          <cell r="A405">
            <v>30590</v>
          </cell>
          <cell r="B405">
            <v>64.400000000000006</v>
          </cell>
        </row>
        <row r="406">
          <cell r="A406">
            <v>30621</v>
          </cell>
          <cell r="B406">
            <v>66</v>
          </cell>
        </row>
        <row r="407">
          <cell r="A407">
            <v>30651</v>
          </cell>
          <cell r="B407">
            <v>69.900000000000006</v>
          </cell>
          <cell r="E407">
            <v>8.609666868991761E-2</v>
          </cell>
        </row>
        <row r="408">
          <cell r="A408">
            <v>30682</v>
          </cell>
          <cell r="B408">
            <v>60.5</v>
          </cell>
        </row>
        <row r="409">
          <cell r="A409">
            <v>30713</v>
          </cell>
          <cell r="B409">
            <v>61.3</v>
          </cell>
        </row>
        <row r="410">
          <cell r="A410">
            <v>30742</v>
          </cell>
          <cell r="B410">
            <v>58.9</v>
          </cell>
          <cell r="E410">
            <v>8.0513483904528282E-2</v>
          </cell>
        </row>
        <row r="411">
          <cell r="A411">
            <v>30773</v>
          </cell>
          <cell r="B411">
            <v>61</v>
          </cell>
        </row>
        <row r="412">
          <cell r="A412">
            <v>30803</v>
          </cell>
          <cell r="B412">
            <v>58.6</v>
          </cell>
        </row>
        <row r="413">
          <cell r="A413">
            <v>30834</v>
          </cell>
          <cell r="B413">
            <v>58.1</v>
          </cell>
          <cell r="E413">
            <v>7.0923511810991435E-2</v>
          </cell>
        </row>
        <row r="414">
          <cell r="A414">
            <v>30864</v>
          </cell>
          <cell r="B414">
            <v>56.1</v>
          </cell>
        </row>
        <row r="415">
          <cell r="A415">
            <v>30895</v>
          </cell>
          <cell r="B415">
            <v>53</v>
          </cell>
        </row>
        <row r="416">
          <cell r="A416">
            <v>30926</v>
          </cell>
          <cell r="B416">
            <v>50</v>
          </cell>
          <cell r="E416">
            <v>3.9123808882684852E-2</v>
          </cell>
        </row>
        <row r="417">
          <cell r="A417">
            <v>30956</v>
          </cell>
          <cell r="B417">
            <v>50.8</v>
          </cell>
        </row>
        <row r="418">
          <cell r="A418">
            <v>30987</v>
          </cell>
          <cell r="B418">
            <v>50.3</v>
          </cell>
        </row>
        <row r="419">
          <cell r="A419">
            <v>31017</v>
          </cell>
          <cell r="B419">
            <v>50.6</v>
          </cell>
          <cell r="E419">
            <v>3.3241018894134111E-2</v>
          </cell>
        </row>
        <row r="420">
          <cell r="A420">
            <v>31048</v>
          </cell>
          <cell r="B420">
            <v>50.3</v>
          </cell>
        </row>
        <row r="421">
          <cell r="A421">
            <v>31079</v>
          </cell>
          <cell r="B421">
            <v>49.9</v>
          </cell>
        </row>
        <row r="422">
          <cell r="A422">
            <v>31107</v>
          </cell>
          <cell r="B422">
            <v>47.8</v>
          </cell>
          <cell r="E422">
            <v>3.9330599036749181E-2</v>
          </cell>
        </row>
        <row r="423">
          <cell r="A423">
            <v>31138</v>
          </cell>
          <cell r="B423">
            <v>48.2</v>
          </cell>
        </row>
        <row r="424">
          <cell r="A424">
            <v>31168</v>
          </cell>
          <cell r="B424">
            <v>47.1</v>
          </cell>
        </row>
        <row r="425">
          <cell r="A425">
            <v>31199</v>
          </cell>
          <cell r="B425">
            <v>47.8</v>
          </cell>
          <cell r="E425">
            <v>3.5686070418164295E-2</v>
          </cell>
        </row>
        <row r="426">
          <cell r="A426">
            <v>31229</v>
          </cell>
          <cell r="B426">
            <v>47.9</v>
          </cell>
        </row>
        <row r="427">
          <cell r="A427">
            <v>31260</v>
          </cell>
          <cell r="B427">
            <v>47.7</v>
          </cell>
        </row>
        <row r="428">
          <cell r="A428">
            <v>31291</v>
          </cell>
          <cell r="B428">
            <v>49.9</v>
          </cell>
          <cell r="E428">
            <v>6.2498538362977252E-2</v>
          </cell>
        </row>
        <row r="429">
          <cell r="A429">
            <v>31321</v>
          </cell>
          <cell r="B429">
            <v>50.9</v>
          </cell>
        </row>
        <row r="430">
          <cell r="A430">
            <v>31352</v>
          </cell>
          <cell r="B430">
            <v>52</v>
          </cell>
        </row>
        <row r="431">
          <cell r="A431">
            <v>31382</v>
          </cell>
          <cell r="B431">
            <v>50.7</v>
          </cell>
          <cell r="E431">
            <v>3.0064816624791213E-2</v>
          </cell>
        </row>
        <row r="432">
          <cell r="A432">
            <v>31413</v>
          </cell>
          <cell r="B432">
            <v>51.2</v>
          </cell>
        </row>
        <row r="433">
          <cell r="A433">
            <v>31444</v>
          </cell>
          <cell r="B433">
            <v>51</v>
          </cell>
        </row>
        <row r="434">
          <cell r="A434">
            <v>31472</v>
          </cell>
          <cell r="B434">
            <v>51</v>
          </cell>
          <cell r="E434">
            <v>3.786627477476312E-2</v>
          </cell>
        </row>
        <row r="435">
          <cell r="A435">
            <v>31503</v>
          </cell>
          <cell r="B435">
            <v>49.7</v>
          </cell>
        </row>
        <row r="436">
          <cell r="A436">
            <v>31533</v>
          </cell>
          <cell r="B436">
            <v>53.4</v>
          </cell>
        </row>
        <row r="437">
          <cell r="A437">
            <v>31564</v>
          </cell>
          <cell r="B437">
            <v>50.5</v>
          </cell>
          <cell r="E437">
            <v>1.813743123624989E-2</v>
          </cell>
        </row>
        <row r="438">
          <cell r="A438">
            <v>31594</v>
          </cell>
          <cell r="B438">
            <v>48</v>
          </cell>
        </row>
        <row r="439">
          <cell r="A439">
            <v>31625</v>
          </cell>
          <cell r="B439">
            <v>52.6</v>
          </cell>
        </row>
        <row r="440">
          <cell r="A440">
            <v>31656</v>
          </cell>
          <cell r="B440">
            <v>52.4</v>
          </cell>
          <cell r="E440">
            <v>3.8834356344724874E-2</v>
          </cell>
        </row>
        <row r="441">
          <cell r="A441">
            <v>31686</v>
          </cell>
          <cell r="B441">
            <v>51.2</v>
          </cell>
        </row>
        <row r="442">
          <cell r="A442">
            <v>31717</v>
          </cell>
          <cell r="B442">
            <v>51.2</v>
          </cell>
        </row>
        <row r="443">
          <cell r="A443">
            <v>31747</v>
          </cell>
          <cell r="B443">
            <v>50.5</v>
          </cell>
          <cell r="E443">
            <v>2.1656720168502952E-2</v>
          </cell>
        </row>
        <row r="444">
          <cell r="A444">
            <v>31778</v>
          </cell>
          <cell r="B444">
            <v>54.9</v>
          </cell>
        </row>
        <row r="445">
          <cell r="A445">
            <v>31809</v>
          </cell>
          <cell r="B445">
            <v>52.6</v>
          </cell>
        </row>
        <row r="446">
          <cell r="A446">
            <v>31837</v>
          </cell>
          <cell r="B446">
            <v>55</v>
          </cell>
          <cell r="E446">
            <v>3.0141684222216858E-2</v>
          </cell>
        </row>
        <row r="447">
          <cell r="A447">
            <v>31868</v>
          </cell>
          <cell r="B447">
            <v>55.5</v>
          </cell>
        </row>
        <row r="448">
          <cell r="A448">
            <v>31898</v>
          </cell>
          <cell r="B448">
            <v>57.2</v>
          </cell>
        </row>
        <row r="449">
          <cell r="A449">
            <v>31929</v>
          </cell>
          <cell r="B449">
            <v>57.4</v>
          </cell>
          <cell r="E449">
            <v>4.3859365887290336E-2</v>
          </cell>
        </row>
        <row r="450">
          <cell r="A450">
            <v>31959</v>
          </cell>
          <cell r="B450">
            <v>57.5</v>
          </cell>
        </row>
        <row r="451">
          <cell r="A451">
            <v>31990</v>
          </cell>
          <cell r="B451">
            <v>59.3</v>
          </cell>
        </row>
        <row r="452">
          <cell r="A452">
            <v>32021</v>
          </cell>
          <cell r="B452">
            <v>60</v>
          </cell>
          <cell r="E452">
            <v>3.5158749981370807E-2</v>
          </cell>
        </row>
        <row r="453">
          <cell r="A453">
            <v>32051</v>
          </cell>
          <cell r="B453">
            <v>60.7</v>
          </cell>
        </row>
        <row r="454">
          <cell r="A454">
            <v>32082</v>
          </cell>
          <cell r="B454">
            <v>58.8</v>
          </cell>
        </row>
        <row r="455">
          <cell r="A455">
            <v>32112</v>
          </cell>
          <cell r="B455">
            <v>61</v>
          </cell>
          <cell r="E455">
            <v>7.0471401227784947E-2</v>
          </cell>
        </row>
        <row r="456">
          <cell r="A456">
            <v>32143</v>
          </cell>
          <cell r="B456">
            <v>57.5</v>
          </cell>
        </row>
        <row r="457">
          <cell r="A457">
            <v>32174</v>
          </cell>
          <cell r="B457">
            <v>56.2</v>
          </cell>
        </row>
        <row r="458">
          <cell r="A458">
            <v>32203</v>
          </cell>
          <cell r="B458">
            <v>54.6</v>
          </cell>
          <cell r="E458">
            <v>2.0825746014053514E-2</v>
          </cell>
        </row>
        <row r="459">
          <cell r="A459">
            <v>32234</v>
          </cell>
          <cell r="B459">
            <v>55.8</v>
          </cell>
        </row>
        <row r="460">
          <cell r="A460">
            <v>32264</v>
          </cell>
          <cell r="B460">
            <v>55.5</v>
          </cell>
        </row>
        <row r="461">
          <cell r="A461">
            <v>32295</v>
          </cell>
          <cell r="B461">
            <v>59.3</v>
          </cell>
          <cell r="E461">
            <v>5.3599542046997684E-2</v>
          </cell>
        </row>
        <row r="462">
          <cell r="A462">
            <v>32325</v>
          </cell>
          <cell r="B462">
            <v>58.2</v>
          </cell>
        </row>
        <row r="463">
          <cell r="A463">
            <v>32356</v>
          </cell>
          <cell r="B463">
            <v>56</v>
          </cell>
        </row>
        <row r="464">
          <cell r="A464">
            <v>32387</v>
          </cell>
          <cell r="B464">
            <v>54.5</v>
          </cell>
          <cell r="E464">
            <v>2.364394421908167E-2</v>
          </cell>
        </row>
        <row r="465">
          <cell r="A465">
            <v>32417</v>
          </cell>
          <cell r="B465">
            <v>55.4</v>
          </cell>
        </row>
        <row r="466">
          <cell r="A466">
            <v>32448</v>
          </cell>
          <cell r="B466">
            <v>55.6</v>
          </cell>
        </row>
        <row r="467">
          <cell r="A467">
            <v>32478</v>
          </cell>
          <cell r="B467">
            <v>56</v>
          </cell>
          <cell r="E467">
            <v>5.4374655151881779E-2</v>
          </cell>
        </row>
        <row r="468">
          <cell r="A468">
            <v>32509</v>
          </cell>
          <cell r="B468">
            <v>54.7</v>
          </cell>
        </row>
        <row r="469">
          <cell r="A469">
            <v>32540</v>
          </cell>
          <cell r="B469">
            <v>54.1</v>
          </cell>
        </row>
        <row r="470">
          <cell r="A470">
            <v>32568</v>
          </cell>
          <cell r="B470">
            <v>51.5</v>
          </cell>
          <cell r="E470">
            <v>4.1288401253875229E-2</v>
          </cell>
        </row>
        <row r="471">
          <cell r="A471">
            <v>32599</v>
          </cell>
          <cell r="B471">
            <v>52.2</v>
          </cell>
        </row>
        <row r="472">
          <cell r="A472">
            <v>32629</v>
          </cell>
          <cell r="B472">
            <v>49.3</v>
          </cell>
        </row>
        <row r="473">
          <cell r="A473">
            <v>32660</v>
          </cell>
          <cell r="B473">
            <v>47.3</v>
          </cell>
          <cell r="E473">
            <v>3.088209469600911E-2</v>
          </cell>
        </row>
        <row r="474">
          <cell r="A474">
            <v>32690</v>
          </cell>
          <cell r="B474">
            <v>45.9</v>
          </cell>
        </row>
        <row r="475">
          <cell r="A475">
            <v>32721</v>
          </cell>
          <cell r="B475">
            <v>45.1</v>
          </cell>
        </row>
        <row r="476">
          <cell r="A476">
            <v>32752</v>
          </cell>
          <cell r="B476">
            <v>46</v>
          </cell>
          <cell r="E476">
            <v>2.9966200856858638E-2</v>
          </cell>
        </row>
        <row r="477">
          <cell r="A477">
            <v>32782</v>
          </cell>
          <cell r="B477">
            <v>46.8</v>
          </cell>
        </row>
        <row r="478">
          <cell r="A478">
            <v>32813</v>
          </cell>
          <cell r="B478">
            <v>46.8</v>
          </cell>
        </row>
        <row r="479">
          <cell r="A479">
            <v>32843</v>
          </cell>
          <cell r="B479">
            <v>47.4</v>
          </cell>
          <cell r="E479">
            <v>7.9051981573121655E-3</v>
          </cell>
        </row>
        <row r="480">
          <cell r="A480">
            <v>32874</v>
          </cell>
          <cell r="B480">
            <v>47.2</v>
          </cell>
        </row>
        <row r="481">
          <cell r="A481">
            <v>32905</v>
          </cell>
          <cell r="B481">
            <v>49.1</v>
          </cell>
        </row>
        <row r="482">
          <cell r="A482">
            <v>32933</v>
          </cell>
          <cell r="B482">
            <v>49.9</v>
          </cell>
          <cell r="E482">
            <v>4.4433362054102865E-2</v>
          </cell>
        </row>
        <row r="483">
          <cell r="A483">
            <v>32964</v>
          </cell>
          <cell r="B483">
            <v>50</v>
          </cell>
        </row>
        <row r="484">
          <cell r="A484">
            <v>32994</v>
          </cell>
          <cell r="B484">
            <v>49.5</v>
          </cell>
        </row>
        <row r="485">
          <cell r="A485">
            <v>33025</v>
          </cell>
          <cell r="B485">
            <v>49.2</v>
          </cell>
          <cell r="E485">
            <v>1.4595541568659831E-2</v>
          </cell>
        </row>
        <row r="486">
          <cell r="A486">
            <v>33055</v>
          </cell>
          <cell r="B486">
            <v>46.6</v>
          </cell>
        </row>
        <row r="487">
          <cell r="A487">
            <v>33086</v>
          </cell>
          <cell r="B487">
            <v>46.1</v>
          </cell>
        </row>
        <row r="488">
          <cell r="A488">
            <v>33117</v>
          </cell>
          <cell r="B488">
            <v>44.5</v>
          </cell>
          <cell r="E488">
            <v>2.6635733196778144E-3</v>
          </cell>
        </row>
        <row r="489">
          <cell r="A489">
            <v>33147</v>
          </cell>
          <cell r="B489">
            <v>43.2</v>
          </cell>
        </row>
        <row r="490">
          <cell r="A490">
            <v>33178</v>
          </cell>
          <cell r="B490">
            <v>41.3</v>
          </cell>
        </row>
        <row r="491">
          <cell r="A491">
            <v>33208</v>
          </cell>
          <cell r="B491">
            <v>40.799999999999997</v>
          </cell>
          <cell r="E491">
            <v>-3.5920913290381828E-2</v>
          </cell>
        </row>
        <row r="492">
          <cell r="A492">
            <v>33239</v>
          </cell>
          <cell r="B492">
            <v>39.200000000000003</v>
          </cell>
        </row>
        <row r="493">
          <cell r="A493">
            <v>33270</v>
          </cell>
          <cell r="B493">
            <v>39.4</v>
          </cell>
        </row>
        <row r="494">
          <cell r="A494">
            <v>33298</v>
          </cell>
          <cell r="B494">
            <v>40.700000000000003</v>
          </cell>
          <cell r="E494">
            <v>-1.858283512850456E-2</v>
          </cell>
        </row>
        <row r="495">
          <cell r="A495">
            <v>33329</v>
          </cell>
          <cell r="B495">
            <v>42.8</v>
          </cell>
        </row>
        <row r="496">
          <cell r="A496">
            <v>33359</v>
          </cell>
          <cell r="B496">
            <v>44.5</v>
          </cell>
        </row>
        <row r="497">
          <cell r="A497">
            <v>33390</v>
          </cell>
          <cell r="B497">
            <v>50.3</v>
          </cell>
          <cell r="E497">
            <v>3.1555429959438497E-2</v>
          </cell>
        </row>
        <row r="498">
          <cell r="A498">
            <v>33420</v>
          </cell>
          <cell r="B498">
            <v>50.6</v>
          </cell>
        </row>
        <row r="499">
          <cell r="A499">
            <v>33451</v>
          </cell>
          <cell r="B499">
            <v>52.9</v>
          </cell>
        </row>
        <row r="500">
          <cell r="A500">
            <v>33482</v>
          </cell>
          <cell r="B500">
            <v>54.9</v>
          </cell>
          <cell r="E500">
            <v>2.036557575941389E-2</v>
          </cell>
        </row>
        <row r="501">
          <cell r="A501">
            <v>33512</v>
          </cell>
          <cell r="B501">
            <v>53.1</v>
          </cell>
        </row>
        <row r="502">
          <cell r="A502">
            <v>33543</v>
          </cell>
          <cell r="B502">
            <v>49.5</v>
          </cell>
        </row>
        <row r="503">
          <cell r="A503">
            <v>33573</v>
          </cell>
          <cell r="B503">
            <v>46.8</v>
          </cell>
          <cell r="E503">
            <v>1.4012987063876103E-2</v>
          </cell>
        </row>
        <row r="504">
          <cell r="A504">
            <v>33604</v>
          </cell>
          <cell r="B504">
            <v>47.3</v>
          </cell>
        </row>
        <row r="505">
          <cell r="A505">
            <v>33635</v>
          </cell>
          <cell r="B505">
            <v>52.7</v>
          </cell>
        </row>
        <row r="506">
          <cell r="A506">
            <v>33664</v>
          </cell>
          <cell r="B506">
            <v>54.6</v>
          </cell>
          <cell r="E506">
            <v>4.8748707615335229E-2</v>
          </cell>
        </row>
        <row r="507">
          <cell r="A507">
            <v>33695</v>
          </cell>
          <cell r="B507">
            <v>52.6</v>
          </cell>
        </row>
        <row r="508">
          <cell r="A508">
            <v>33725</v>
          </cell>
          <cell r="B508">
            <v>55.7</v>
          </cell>
        </row>
        <row r="509">
          <cell r="A509">
            <v>33756</v>
          </cell>
          <cell r="B509">
            <v>53.6</v>
          </cell>
          <cell r="E509">
            <v>4.4084741056062082E-2</v>
          </cell>
        </row>
        <row r="510">
          <cell r="A510">
            <v>33786</v>
          </cell>
          <cell r="B510">
            <v>53.9</v>
          </cell>
        </row>
        <row r="511">
          <cell r="A511">
            <v>33817</v>
          </cell>
          <cell r="B511">
            <v>53.4</v>
          </cell>
        </row>
        <row r="512">
          <cell r="A512">
            <v>33848</v>
          </cell>
          <cell r="B512">
            <v>49.7</v>
          </cell>
          <cell r="E512">
            <v>4.01207564718431E-2</v>
          </cell>
        </row>
        <row r="513">
          <cell r="A513">
            <v>33878</v>
          </cell>
          <cell r="B513">
            <v>50.3</v>
          </cell>
        </row>
        <row r="514">
          <cell r="A514">
            <v>33909</v>
          </cell>
          <cell r="B514">
            <v>53.6</v>
          </cell>
        </row>
        <row r="515">
          <cell r="A515">
            <v>33939</v>
          </cell>
          <cell r="B515">
            <v>54.2</v>
          </cell>
          <cell r="E515">
            <v>4.2384055549815836E-2</v>
          </cell>
        </row>
        <row r="516">
          <cell r="A516">
            <v>33970</v>
          </cell>
          <cell r="B516">
            <v>55.8</v>
          </cell>
        </row>
        <row r="517">
          <cell r="A517">
            <v>34001</v>
          </cell>
          <cell r="B517">
            <v>55.2</v>
          </cell>
        </row>
        <row r="518">
          <cell r="A518">
            <v>34029</v>
          </cell>
          <cell r="B518">
            <v>53.5</v>
          </cell>
          <cell r="E518">
            <v>6.7128447974853511E-3</v>
          </cell>
        </row>
        <row r="519">
          <cell r="A519">
            <v>34060</v>
          </cell>
          <cell r="B519">
            <v>50.2</v>
          </cell>
        </row>
        <row r="520">
          <cell r="A520">
            <v>34090</v>
          </cell>
          <cell r="B520">
            <v>51.2</v>
          </cell>
        </row>
        <row r="521">
          <cell r="A521">
            <v>34121</v>
          </cell>
          <cell r="B521">
            <v>49.6</v>
          </cell>
          <cell r="E521">
            <v>2.3501103976496962E-2</v>
          </cell>
        </row>
        <row r="522">
          <cell r="A522">
            <v>34151</v>
          </cell>
          <cell r="B522">
            <v>50.2</v>
          </cell>
        </row>
        <row r="523">
          <cell r="A523">
            <v>34182</v>
          </cell>
          <cell r="B523">
            <v>50.7</v>
          </cell>
        </row>
        <row r="524">
          <cell r="A524">
            <v>34213</v>
          </cell>
          <cell r="B524">
            <v>50.8</v>
          </cell>
          <cell r="E524">
            <v>1.9229722425525564E-2</v>
          </cell>
        </row>
        <row r="525">
          <cell r="A525">
            <v>34243</v>
          </cell>
          <cell r="B525">
            <v>53.4</v>
          </cell>
        </row>
        <row r="526">
          <cell r="A526">
            <v>34274</v>
          </cell>
          <cell r="B526">
            <v>53.8</v>
          </cell>
        </row>
        <row r="527">
          <cell r="A527">
            <v>34304</v>
          </cell>
          <cell r="B527">
            <v>55.6</v>
          </cell>
          <cell r="E527">
            <v>5.552457658625265E-2</v>
          </cell>
        </row>
        <row r="528">
          <cell r="A528">
            <v>34335</v>
          </cell>
          <cell r="B528">
            <v>56</v>
          </cell>
        </row>
        <row r="529">
          <cell r="A529">
            <v>34366</v>
          </cell>
          <cell r="B529">
            <v>56.5</v>
          </cell>
        </row>
        <row r="530">
          <cell r="A530">
            <v>34394</v>
          </cell>
          <cell r="B530">
            <v>56.9</v>
          </cell>
          <cell r="E530">
            <v>3.9377104883244529E-2</v>
          </cell>
        </row>
        <row r="531">
          <cell r="A531">
            <v>34425</v>
          </cell>
          <cell r="B531">
            <v>57.4</v>
          </cell>
        </row>
        <row r="532">
          <cell r="A532">
            <v>34455</v>
          </cell>
          <cell r="B532">
            <v>58.2</v>
          </cell>
        </row>
        <row r="533">
          <cell r="A533">
            <v>34486</v>
          </cell>
          <cell r="B533">
            <v>58.8</v>
          </cell>
          <cell r="E533">
            <v>5.5313510213932826E-2</v>
          </cell>
        </row>
        <row r="534">
          <cell r="A534">
            <v>34516</v>
          </cell>
          <cell r="B534">
            <v>58.5</v>
          </cell>
        </row>
        <row r="535">
          <cell r="A535">
            <v>34547</v>
          </cell>
          <cell r="B535">
            <v>58</v>
          </cell>
        </row>
        <row r="536">
          <cell r="A536">
            <v>34578</v>
          </cell>
          <cell r="B536">
            <v>59</v>
          </cell>
          <cell r="E536">
            <v>2.3586404466458655E-2</v>
          </cell>
        </row>
        <row r="537">
          <cell r="A537">
            <v>34608</v>
          </cell>
          <cell r="B537">
            <v>59.4</v>
          </cell>
        </row>
        <row r="538">
          <cell r="A538">
            <v>34639</v>
          </cell>
          <cell r="B538">
            <v>59.2</v>
          </cell>
        </row>
        <row r="539">
          <cell r="A539">
            <v>34669</v>
          </cell>
          <cell r="B539">
            <v>56.1</v>
          </cell>
          <cell r="E539">
            <v>4.6614343518635026E-2</v>
          </cell>
        </row>
        <row r="540">
          <cell r="A540">
            <v>34700</v>
          </cell>
          <cell r="B540">
            <v>57.4</v>
          </cell>
        </row>
        <row r="541">
          <cell r="A541">
            <v>34731</v>
          </cell>
          <cell r="B541">
            <v>55.1</v>
          </cell>
        </row>
        <row r="542">
          <cell r="A542">
            <v>34759</v>
          </cell>
          <cell r="B542">
            <v>52.1</v>
          </cell>
          <cell r="E542">
            <v>1.4265935588543055E-2</v>
          </cell>
        </row>
        <row r="543">
          <cell r="A543">
            <v>34790</v>
          </cell>
          <cell r="B543">
            <v>51.5</v>
          </cell>
        </row>
        <row r="544">
          <cell r="A544">
            <v>34820</v>
          </cell>
          <cell r="B544">
            <v>46.7</v>
          </cell>
        </row>
        <row r="545">
          <cell r="A545">
            <v>34851</v>
          </cell>
          <cell r="B545">
            <v>45.9</v>
          </cell>
          <cell r="E545">
            <v>1.1987145753262096E-2</v>
          </cell>
        </row>
        <row r="546">
          <cell r="A546">
            <v>34881</v>
          </cell>
          <cell r="B546">
            <v>50.7</v>
          </cell>
        </row>
        <row r="547">
          <cell r="A547">
            <v>34912</v>
          </cell>
          <cell r="B547">
            <v>47.1</v>
          </cell>
        </row>
        <row r="548">
          <cell r="A548">
            <v>34943</v>
          </cell>
          <cell r="B548">
            <v>48.1</v>
          </cell>
          <cell r="E548">
            <v>3.44637603753013E-2</v>
          </cell>
        </row>
        <row r="549">
          <cell r="A549">
            <v>34973</v>
          </cell>
          <cell r="B549">
            <v>46.7</v>
          </cell>
        </row>
        <row r="550">
          <cell r="A550">
            <v>35004</v>
          </cell>
          <cell r="B550">
            <v>45.9</v>
          </cell>
        </row>
        <row r="551">
          <cell r="A551">
            <v>35034</v>
          </cell>
          <cell r="B551">
            <v>46.2</v>
          </cell>
          <cell r="E551">
            <v>2.7438737264743107E-2</v>
          </cell>
        </row>
        <row r="552">
          <cell r="A552">
            <v>35065</v>
          </cell>
          <cell r="B552">
            <v>45.5</v>
          </cell>
        </row>
        <row r="553">
          <cell r="A553">
            <v>35096</v>
          </cell>
          <cell r="B553">
            <v>45.9</v>
          </cell>
        </row>
        <row r="554">
          <cell r="A554">
            <v>35125</v>
          </cell>
          <cell r="B554">
            <v>46.9</v>
          </cell>
          <cell r="E554">
            <v>3.0296109139730465E-2</v>
          </cell>
        </row>
        <row r="555">
          <cell r="A555">
            <v>35156</v>
          </cell>
          <cell r="B555">
            <v>49.3</v>
          </cell>
        </row>
        <row r="556">
          <cell r="A556">
            <v>35186</v>
          </cell>
          <cell r="B556">
            <v>49.1</v>
          </cell>
        </row>
        <row r="557">
          <cell r="A557">
            <v>35217</v>
          </cell>
          <cell r="B557">
            <v>53.6</v>
          </cell>
          <cell r="E557">
            <v>6.8401561352754658E-2</v>
          </cell>
        </row>
        <row r="558">
          <cell r="A558">
            <v>35247</v>
          </cell>
          <cell r="B558">
            <v>49.7</v>
          </cell>
        </row>
        <row r="559">
          <cell r="A559">
            <v>35278</v>
          </cell>
          <cell r="B559">
            <v>51.6</v>
          </cell>
        </row>
        <row r="560">
          <cell r="A560">
            <v>35309</v>
          </cell>
          <cell r="B560">
            <v>51.1</v>
          </cell>
          <cell r="E560">
            <v>3.6365304542715471E-2</v>
          </cell>
        </row>
        <row r="561">
          <cell r="A561">
            <v>35339</v>
          </cell>
          <cell r="B561">
            <v>50.5</v>
          </cell>
        </row>
        <row r="562">
          <cell r="A562">
            <v>35370</v>
          </cell>
          <cell r="B562">
            <v>53</v>
          </cell>
        </row>
        <row r="563">
          <cell r="A563">
            <v>35400</v>
          </cell>
          <cell r="B563">
            <v>55.2</v>
          </cell>
          <cell r="E563">
            <v>4.2186711927141962E-2</v>
          </cell>
        </row>
        <row r="564">
          <cell r="A564">
            <v>35431</v>
          </cell>
          <cell r="B564">
            <v>53.8</v>
          </cell>
        </row>
        <row r="565">
          <cell r="A565">
            <v>35462</v>
          </cell>
          <cell r="B565">
            <v>53.1</v>
          </cell>
        </row>
        <row r="566">
          <cell r="A566">
            <v>35490</v>
          </cell>
          <cell r="B566">
            <v>53.8</v>
          </cell>
          <cell r="E566">
            <v>2.6073704506984097E-2</v>
          </cell>
        </row>
        <row r="567">
          <cell r="A567">
            <v>35521</v>
          </cell>
          <cell r="B567">
            <v>53.7</v>
          </cell>
        </row>
        <row r="568">
          <cell r="A568">
            <v>35551</v>
          </cell>
          <cell r="B568">
            <v>56.1</v>
          </cell>
        </row>
        <row r="569">
          <cell r="A569">
            <v>35582</v>
          </cell>
          <cell r="B569">
            <v>54.9</v>
          </cell>
          <cell r="E569">
            <v>6.8155847199688369E-2</v>
          </cell>
        </row>
        <row r="570">
          <cell r="A570">
            <v>35612</v>
          </cell>
          <cell r="B570">
            <v>57.7</v>
          </cell>
        </row>
        <row r="571">
          <cell r="A571">
            <v>35643</v>
          </cell>
          <cell r="B571">
            <v>56.3</v>
          </cell>
        </row>
        <row r="572">
          <cell r="A572">
            <v>35674</v>
          </cell>
          <cell r="B572">
            <v>53.9</v>
          </cell>
          <cell r="E572">
            <v>5.0980546690048811E-2</v>
          </cell>
        </row>
        <row r="573">
          <cell r="A573">
            <v>35704</v>
          </cell>
          <cell r="B573">
            <v>56.4</v>
          </cell>
        </row>
        <row r="574">
          <cell r="A574">
            <v>35735</v>
          </cell>
          <cell r="B574">
            <v>55.7</v>
          </cell>
        </row>
        <row r="575">
          <cell r="A575">
            <v>35765</v>
          </cell>
          <cell r="B575">
            <v>54.5</v>
          </cell>
          <cell r="E575">
            <v>3.4797739156115615E-2</v>
          </cell>
        </row>
        <row r="576">
          <cell r="A576">
            <v>35796</v>
          </cell>
          <cell r="B576">
            <v>53.8</v>
          </cell>
        </row>
        <row r="577">
          <cell r="A577">
            <v>35827</v>
          </cell>
          <cell r="B577">
            <v>52.9</v>
          </cell>
        </row>
        <row r="578">
          <cell r="A578">
            <v>35855</v>
          </cell>
          <cell r="B578">
            <v>52.9</v>
          </cell>
          <cell r="E578">
            <v>4.0582576402324211E-2</v>
          </cell>
        </row>
        <row r="579">
          <cell r="A579">
            <v>35886</v>
          </cell>
          <cell r="B579">
            <v>52.2</v>
          </cell>
        </row>
        <row r="580">
          <cell r="A580">
            <v>35916</v>
          </cell>
          <cell r="B580">
            <v>50.9</v>
          </cell>
        </row>
        <row r="581">
          <cell r="A581">
            <v>35947</v>
          </cell>
          <cell r="B581">
            <v>48.9</v>
          </cell>
          <cell r="E581">
            <v>3.754973829079189E-2</v>
          </cell>
        </row>
        <row r="582">
          <cell r="A582">
            <v>35977</v>
          </cell>
          <cell r="B582">
            <v>49.2</v>
          </cell>
        </row>
        <row r="583">
          <cell r="A583">
            <v>36008</v>
          </cell>
          <cell r="B583">
            <v>49.3</v>
          </cell>
        </row>
        <row r="584">
          <cell r="A584">
            <v>36039</v>
          </cell>
          <cell r="B584">
            <v>48.7</v>
          </cell>
          <cell r="E584">
            <v>5.1051936501903761E-2</v>
          </cell>
        </row>
        <row r="585">
          <cell r="A585">
            <v>36069</v>
          </cell>
          <cell r="B585">
            <v>48.7</v>
          </cell>
        </row>
        <row r="586">
          <cell r="A586">
            <v>36100</v>
          </cell>
          <cell r="B586">
            <v>48.2</v>
          </cell>
        </row>
        <row r="587">
          <cell r="A587">
            <v>36130</v>
          </cell>
          <cell r="B587">
            <v>46.8</v>
          </cell>
          <cell r="E587">
            <v>6.6218795386465246E-2</v>
          </cell>
        </row>
        <row r="588">
          <cell r="A588">
            <v>36161</v>
          </cell>
          <cell r="B588">
            <v>50.6</v>
          </cell>
        </row>
        <row r="589">
          <cell r="A589">
            <v>36192</v>
          </cell>
          <cell r="B589">
            <v>51.7</v>
          </cell>
        </row>
        <row r="590">
          <cell r="A590">
            <v>36220</v>
          </cell>
          <cell r="B590">
            <v>52.4</v>
          </cell>
          <cell r="E590">
            <v>3.8399760103665859E-2</v>
          </cell>
        </row>
        <row r="591">
          <cell r="A591">
            <v>36251</v>
          </cell>
          <cell r="B591">
            <v>52.3</v>
          </cell>
        </row>
        <row r="592">
          <cell r="A592">
            <v>36281</v>
          </cell>
          <cell r="B592">
            <v>54.3</v>
          </cell>
        </row>
        <row r="593">
          <cell r="A593">
            <v>36312</v>
          </cell>
          <cell r="B593">
            <v>55.8</v>
          </cell>
          <cell r="E593">
            <v>3.1123132341660531E-2</v>
          </cell>
        </row>
        <row r="594">
          <cell r="A594">
            <v>36342</v>
          </cell>
          <cell r="B594">
            <v>53.6</v>
          </cell>
        </row>
        <row r="595">
          <cell r="A595">
            <v>36373</v>
          </cell>
          <cell r="B595">
            <v>54.8</v>
          </cell>
        </row>
        <row r="596">
          <cell r="A596">
            <v>36404</v>
          </cell>
          <cell r="B596">
            <v>57</v>
          </cell>
          <cell r="E596">
            <v>5.3424741420865507E-2</v>
          </cell>
        </row>
        <row r="597">
          <cell r="A597">
            <v>36434</v>
          </cell>
          <cell r="B597">
            <v>57.2</v>
          </cell>
        </row>
        <row r="598">
          <cell r="A598">
            <v>36465</v>
          </cell>
          <cell r="B598">
            <v>58.1</v>
          </cell>
        </row>
        <row r="599">
          <cell r="A599">
            <v>36495</v>
          </cell>
          <cell r="B599">
            <v>57.8</v>
          </cell>
          <cell r="E599">
            <v>6.9736275849260121E-2</v>
          </cell>
        </row>
        <row r="600">
          <cell r="A600">
            <v>36526</v>
          </cell>
          <cell r="B600">
            <v>56.7</v>
          </cell>
        </row>
        <row r="601">
          <cell r="A601">
            <v>36557</v>
          </cell>
          <cell r="B601">
            <v>55.8</v>
          </cell>
        </row>
        <row r="602">
          <cell r="A602">
            <v>36586</v>
          </cell>
          <cell r="B602">
            <v>54.9</v>
          </cell>
          <cell r="E602">
            <v>1.4549117867236783E-2</v>
          </cell>
        </row>
        <row r="603">
          <cell r="A603">
            <v>36617</v>
          </cell>
          <cell r="B603">
            <v>54.7</v>
          </cell>
        </row>
        <row r="604">
          <cell r="A604">
            <v>36647</v>
          </cell>
          <cell r="B604">
            <v>53.2</v>
          </cell>
        </row>
        <row r="605">
          <cell r="A605">
            <v>36678</v>
          </cell>
          <cell r="B605">
            <v>51.4</v>
          </cell>
          <cell r="E605">
            <v>7.5283158534862338E-2</v>
          </cell>
        </row>
        <row r="606">
          <cell r="A606">
            <v>36708</v>
          </cell>
          <cell r="B606">
            <v>52.5</v>
          </cell>
        </row>
        <row r="607">
          <cell r="A607">
            <v>36739</v>
          </cell>
          <cell r="B607">
            <v>49.9</v>
          </cell>
        </row>
        <row r="608">
          <cell r="A608">
            <v>36770</v>
          </cell>
          <cell r="B608">
            <v>49.7</v>
          </cell>
          <cell r="E608">
            <v>5.3529231279185741E-3</v>
          </cell>
        </row>
        <row r="609">
          <cell r="A609">
            <v>36800</v>
          </cell>
          <cell r="B609">
            <v>48.7</v>
          </cell>
        </row>
        <row r="610">
          <cell r="A610">
            <v>36831</v>
          </cell>
          <cell r="B610">
            <v>48.5</v>
          </cell>
        </row>
        <row r="611">
          <cell r="A611">
            <v>36861</v>
          </cell>
          <cell r="B611">
            <v>43.9</v>
          </cell>
          <cell r="E611">
            <v>2.5149346649500526E-2</v>
          </cell>
        </row>
        <row r="612">
          <cell r="A612">
            <v>36892</v>
          </cell>
          <cell r="B612">
            <v>42.3</v>
          </cell>
        </row>
        <row r="613">
          <cell r="A613">
            <v>36923</v>
          </cell>
          <cell r="B613">
            <v>42.1</v>
          </cell>
        </row>
        <row r="614">
          <cell r="A614">
            <v>36951</v>
          </cell>
          <cell r="B614">
            <v>43.1</v>
          </cell>
          <cell r="E614">
            <v>-1.1358403111149551E-2</v>
          </cell>
        </row>
        <row r="615">
          <cell r="A615">
            <v>36982</v>
          </cell>
          <cell r="B615">
            <v>42.7</v>
          </cell>
        </row>
        <row r="616">
          <cell r="A616">
            <v>37012</v>
          </cell>
          <cell r="B616">
            <v>41.3</v>
          </cell>
        </row>
        <row r="617">
          <cell r="A617">
            <v>37043</v>
          </cell>
          <cell r="B617">
            <v>43.2</v>
          </cell>
          <cell r="E617">
            <v>2.3588055037710554E-2</v>
          </cell>
        </row>
        <row r="618">
          <cell r="A618">
            <v>37073</v>
          </cell>
          <cell r="B618">
            <v>43.5</v>
          </cell>
        </row>
        <row r="619">
          <cell r="A619">
            <v>37104</v>
          </cell>
          <cell r="B619">
            <v>46.3</v>
          </cell>
        </row>
        <row r="620">
          <cell r="A620">
            <v>37135</v>
          </cell>
          <cell r="B620">
            <v>46.2</v>
          </cell>
          <cell r="E620">
            <v>-1.649845543534445E-2</v>
          </cell>
        </row>
        <row r="621">
          <cell r="A621">
            <v>37165</v>
          </cell>
          <cell r="B621">
            <v>40.799999999999997</v>
          </cell>
        </row>
        <row r="622">
          <cell r="A622">
            <v>37196</v>
          </cell>
          <cell r="B622">
            <v>44.1</v>
          </cell>
        </row>
        <row r="623">
          <cell r="A623">
            <v>37226</v>
          </cell>
          <cell r="B623">
            <v>45.3</v>
          </cell>
          <cell r="E623">
            <v>1.0939447489037635E-2</v>
          </cell>
        </row>
        <row r="624">
          <cell r="A624">
            <v>37257</v>
          </cell>
          <cell r="B624">
            <v>47.5</v>
          </cell>
        </row>
        <row r="625">
          <cell r="A625">
            <v>37288</v>
          </cell>
          <cell r="B625">
            <v>50.7</v>
          </cell>
        </row>
        <row r="626">
          <cell r="A626">
            <v>37316</v>
          </cell>
          <cell r="B626">
            <v>52.4</v>
          </cell>
          <cell r="E626">
            <v>3.5442114795812829E-2</v>
          </cell>
        </row>
        <row r="627">
          <cell r="A627">
            <v>37347</v>
          </cell>
          <cell r="B627">
            <v>52.4</v>
          </cell>
        </row>
        <row r="628">
          <cell r="A628">
            <v>37377</v>
          </cell>
          <cell r="B628">
            <v>53.1</v>
          </cell>
        </row>
        <row r="629">
          <cell r="A629">
            <v>37408</v>
          </cell>
          <cell r="B629">
            <v>53.6</v>
          </cell>
          <cell r="E629">
            <v>2.4450338942639593E-2</v>
          </cell>
        </row>
        <row r="630">
          <cell r="A630">
            <v>37438</v>
          </cell>
          <cell r="B630">
            <v>50.2</v>
          </cell>
        </row>
        <row r="631">
          <cell r="A631">
            <v>37469</v>
          </cell>
          <cell r="B631">
            <v>50.3</v>
          </cell>
        </row>
        <row r="632">
          <cell r="A632">
            <v>37500</v>
          </cell>
          <cell r="B632">
            <v>50.5</v>
          </cell>
          <cell r="E632">
            <v>1.7901791376487619E-2</v>
          </cell>
        </row>
        <row r="633">
          <cell r="A633">
            <v>37530</v>
          </cell>
          <cell r="B633">
            <v>49</v>
          </cell>
        </row>
        <row r="634">
          <cell r="A634">
            <v>37561</v>
          </cell>
          <cell r="B634">
            <v>48.5</v>
          </cell>
        </row>
        <row r="635">
          <cell r="A635">
            <v>37591</v>
          </cell>
          <cell r="B635">
            <v>51.6</v>
          </cell>
          <cell r="E635">
            <v>6.207302338938403E-3</v>
          </cell>
        </row>
        <row r="636">
          <cell r="A636">
            <v>37622</v>
          </cell>
          <cell r="B636">
            <v>51.3</v>
          </cell>
        </row>
        <row r="637">
          <cell r="A637">
            <v>37653</v>
          </cell>
          <cell r="B637">
            <v>48.8</v>
          </cell>
        </row>
        <row r="638">
          <cell r="A638">
            <v>37681</v>
          </cell>
          <cell r="B638">
            <v>46.3</v>
          </cell>
          <cell r="E638">
            <v>2.2376013241751203E-2</v>
          </cell>
        </row>
        <row r="639">
          <cell r="A639">
            <v>37712</v>
          </cell>
          <cell r="B639">
            <v>46.1</v>
          </cell>
        </row>
        <row r="640">
          <cell r="A640">
            <v>37742</v>
          </cell>
          <cell r="B640">
            <v>49</v>
          </cell>
        </row>
        <row r="641">
          <cell r="A641">
            <v>37773</v>
          </cell>
          <cell r="B641">
            <v>49</v>
          </cell>
          <cell r="E641">
            <v>3.4856972886925019E-2</v>
          </cell>
        </row>
        <row r="642">
          <cell r="A642">
            <v>37803</v>
          </cell>
          <cell r="B642">
            <v>51</v>
          </cell>
        </row>
        <row r="643">
          <cell r="A643">
            <v>37834</v>
          </cell>
          <cell r="B643">
            <v>53.2</v>
          </cell>
        </row>
        <row r="644">
          <cell r="A644">
            <v>37865</v>
          </cell>
          <cell r="B644">
            <v>52.4</v>
          </cell>
          <cell r="E644">
            <v>6.9678399500041177E-2</v>
          </cell>
        </row>
        <row r="645">
          <cell r="A645">
            <v>37895</v>
          </cell>
          <cell r="B645">
            <v>55.2</v>
          </cell>
        </row>
        <row r="646">
          <cell r="A646">
            <v>37926</v>
          </cell>
          <cell r="B646">
            <v>58.4</v>
          </cell>
        </row>
        <row r="647">
          <cell r="A647">
            <v>37956</v>
          </cell>
          <cell r="B647">
            <v>60.1</v>
          </cell>
          <cell r="E647">
            <v>4.6723726350152983E-2</v>
          </cell>
        </row>
        <row r="648">
          <cell r="A648">
            <v>37987</v>
          </cell>
          <cell r="B648">
            <v>60.8</v>
          </cell>
        </row>
        <row r="649">
          <cell r="A649">
            <v>38018</v>
          </cell>
          <cell r="B649">
            <v>59.9</v>
          </cell>
        </row>
        <row r="650">
          <cell r="A650">
            <v>38047</v>
          </cell>
          <cell r="B650">
            <v>60.6</v>
          </cell>
          <cell r="E650">
            <v>2.1521433250030864E-2</v>
          </cell>
        </row>
        <row r="651">
          <cell r="A651">
            <v>38078</v>
          </cell>
          <cell r="B651">
            <v>60.6</v>
          </cell>
        </row>
        <row r="652">
          <cell r="A652">
            <v>38108</v>
          </cell>
          <cell r="B652">
            <v>61.4</v>
          </cell>
        </row>
        <row r="653">
          <cell r="A653">
            <v>38139</v>
          </cell>
          <cell r="B653">
            <v>60.5</v>
          </cell>
          <cell r="E653">
            <v>3.0833284505320524E-2</v>
          </cell>
        </row>
        <row r="654">
          <cell r="A654">
            <v>38169</v>
          </cell>
          <cell r="B654">
            <v>59.9</v>
          </cell>
        </row>
        <row r="655">
          <cell r="A655">
            <v>38200</v>
          </cell>
          <cell r="B655">
            <v>58.5</v>
          </cell>
        </row>
        <row r="656">
          <cell r="A656">
            <v>38231</v>
          </cell>
          <cell r="B656">
            <v>57.4</v>
          </cell>
          <cell r="E656">
            <v>3.8352696109934081E-2</v>
          </cell>
        </row>
        <row r="657">
          <cell r="A657">
            <v>38261</v>
          </cell>
          <cell r="B657">
            <v>56.3</v>
          </cell>
        </row>
        <row r="658">
          <cell r="A658">
            <v>38292</v>
          </cell>
          <cell r="B658">
            <v>56.2</v>
          </cell>
        </row>
        <row r="659">
          <cell r="A659">
            <v>38322</v>
          </cell>
          <cell r="B659">
            <v>57.2</v>
          </cell>
          <cell r="E659">
            <v>4.0673005276731677E-2</v>
          </cell>
        </row>
        <row r="660">
          <cell r="A660">
            <v>38353</v>
          </cell>
          <cell r="B660">
            <v>56.8</v>
          </cell>
        </row>
        <row r="661">
          <cell r="A661">
            <v>38384</v>
          </cell>
          <cell r="B661">
            <v>55.5</v>
          </cell>
        </row>
        <row r="662">
          <cell r="A662">
            <v>38412</v>
          </cell>
          <cell r="B662">
            <v>55.2</v>
          </cell>
          <cell r="E662">
            <v>4.5019203176393408E-2</v>
          </cell>
        </row>
        <row r="663">
          <cell r="A663">
            <v>38443</v>
          </cell>
          <cell r="B663">
            <v>52.2</v>
          </cell>
        </row>
        <row r="664">
          <cell r="A664">
            <v>38473</v>
          </cell>
          <cell r="B664">
            <v>50.8</v>
          </cell>
        </row>
        <row r="665">
          <cell r="A665">
            <v>38504</v>
          </cell>
          <cell r="B665">
            <v>52.4</v>
          </cell>
          <cell r="E665">
            <v>1.8590669564128914E-2</v>
          </cell>
        </row>
        <row r="666">
          <cell r="A666">
            <v>38534</v>
          </cell>
          <cell r="B666">
            <v>52.8</v>
          </cell>
        </row>
        <row r="667">
          <cell r="A667">
            <v>38565</v>
          </cell>
          <cell r="B667">
            <v>52.4</v>
          </cell>
        </row>
        <row r="668">
          <cell r="A668">
            <v>38596</v>
          </cell>
          <cell r="B668">
            <v>56.8</v>
          </cell>
          <cell r="E668">
            <v>3.6132878440458427E-2</v>
          </cell>
        </row>
        <row r="669">
          <cell r="A669">
            <v>38626</v>
          </cell>
          <cell r="B669">
            <v>57.2</v>
          </cell>
        </row>
        <row r="670">
          <cell r="A670">
            <v>38657</v>
          </cell>
          <cell r="B670">
            <v>56.7</v>
          </cell>
        </row>
        <row r="671">
          <cell r="A671">
            <v>38687</v>
          </cell>
          <cell r="B671">
            <v>55.1</v>
          </cell>
          <cell r="E671">
            <v>2.5498781151969796E-2</v>
          </cell>
        </row>
        <row r="672">
          <cell r="A672">
            <v>38718</v>
          </cell>
          <cell r="B672">
            <v>55</v>
          </cell>
        </row>
        <row r="673">
          <cell r="A673">
            <v>38749</v>
          </cell>
          <cell r="B673">
            <v>55.8</v>
          </cell>
        </row>
        <row r="674">
          <cell r="A674">
            <v>38777</v>
          </cell>
          <cell r="B674">
            <v>54.3</v>
          </cell>
          <cell r="E674">
            <v>5.4282731243719295E-2</v>
          </cell>
        </row>
        <row r="675">
          <cell r="A675">
            <v>38808</v>
          </cell>
          <cell r="B675">
            <v>55.2</v>
          </cell>
        </row>
        <row r="676">
          <cell r="A676">
            <v>38838</v>
          </cell>
          <cell r="B676">
            <v>53.7</v>
          </cell>
        </row>
        <row r="677">
          <cell r="A677">
            <v>38869</v>
          </cell>
          <cell r="B677">
            <v>52</v>
          </cell>
          <cell r="E677">
            <v>9.380810007620255E-3</v>
          </cell>
        </row>
        <row r="678">
          <cell r="A678">
            <v>38899</v>
          </cell>
          <cell r="B678">
            <v>53</v>
          </cell>
        </row>
        <row r="679">
          <cell r="A679">
            <v>38930</v>
          </cell>
          <cell r="B679">
            <v>53.7</v>
          </cell>
        </row>
        <row r="680">
          <cell r="A680">
            <v>38961</v>
          </cell>
          <cell r="B680">
            <v>52.2</v>
          </cell>
          <cell r="E680">
            <v>6.1996732576512503E-3</v>
          </cell>
        </row>
        <row r="681">
          <cell r="A681">
            <v>38991</v>
          </cell>
          <cell r="B681">
            <v>51.4</v>
          </cell>
        </row>
        <row r="682">
          <cell r="A682">
            <v>39022</v>
          </cell>
          <cell r="B682">
            <v>50.3</v>
          </cell>
        </row>
        <row r="683">
          <cell r="A683">
            <v>39052</v>
          </cell>
          <cell r="B683">
            <v>51.4</v>
          </cell>
          <cell r="E683">
            <v>3.4512491791432121E-2</v>
          </cell>
        </row>
        <row r="684">
          <cell r="A684">
            <v>39083</v>
          </cell>
          <cell r="B684">
            <v>49.5</v>
          </cell>
        </row>
        <row r="685">
          <cell r="A685">
            <v>39114</v>
          </cell>
          <cell r="B685">
            <v>51.9</v>
          </cell>
        </row>
        <row r="686">
          <cell r="A686">
            <v>39142</v>
          </cell>
          <cell r="B686">
            <v>50.7</v>
          </cell>
          <cell r="E686">
            <v>9.453050753365444E-3</v>
          </cell>
        </row>
        <row r="687">
          <cell r="A687">
            <v>39173</v>
          </cell>
          <cell r="B687">
            <v>52.6</v>
          </cell>
        </row>
        <row r="688">
          <cell r="A688">
            <v>39203</v>
          </cell>
          <cell r="B688">
            <v>52.5</v>
          </cell>
        </row>
        <row r="689">
          <cell r="A689">
            <v>39234</v>
          </cell>
          <cell r="B689">
            <v>52.6</v>
          </cell>
          <cell r="E689">
            <v>2.311255878871088E-2</v>
          </cell>
        </row>
        <row r="690">
          <cell r="A690">
            <v>39264</v>
          </cell>
          <cell r="B690">
            <v>52.4</v>
          </cell>
        </row>
        <row r="691">
          <cell r="A691">
            <v>39295</v>
          </cell>
          <cell r="B691">
            <v>50.9</v>
          </cell>
        </row>
        <row r="692">
          <cell r="A692">
            <v>39326</v>
          </cell>
          <cell r="B692">
            <v>51</v>
          </cell>
          <cell r="E692">
            <v>2.190858157651876E-2</v>
          </cell>
        </row>
        <row r="693">
          <cell r="A693">
            <v>39356</v>
          </cell>
          <cell r="B693">
            <v>51.1</v>
          </cell>
        </row>
        <row r="694">
          <cell r="A694">
            <v>39387</v>
          </cell>
          <cell r="B694">
            <v>50.5</v>
          </cell>
        </row>
        <row r="695">
          <cell r="A695">
            <v>39417</v>
          </cell>
          <cell r="B695">
            <v>49</v>
          </cell>
          <cell r="E695">
            <v>2.4536259290961926E-2</v>
          </cell>
        </row>
        <row r="696">
          <cell r="A696">
            <v>39448</v>
          </cell>
          <cell r="B696">
            <v>50.3</v>
          </cell>
        </row>
        <row r="697">
          <cell r="A697">
            <v>39479</v>
          </cell>
          <cell r="B697">
            <v>47.6</v>
          </cell>
        </row>
        <row r="698">
          <cell r="A698">
            <v>39508</v>
          </cell>
          <cell r="B698">
            <v>48.3</v>
          </cell>
          <cell r="E698">
            <v>-2.2790584029767746E-2</v>
          </cell>
        </row>
        <row r="699">
          <cell r="A699">
            <v>39539</v>
          </cell>
          <cell r="B699">
            <v>48.8</v>
          </cell>
        </row>
        <row r="700">
          <cell r="A700">
            <v>39569</v>
          </cell>
          <cell r="B700">
            <v>48.8</v>
          </cell>
        </row>
        <row r="701">
          <cell r="A701">
            <v>39600</v>
          </cell>
          <cell r="B701">
            <v>49.8</v>
          </cell>
          <cell r="E701">
            <v>2.0816028830630717E-2</v>
          </cell>
        </row>
        <row r="702">
          <cell r="A702">
            <v>39630</v>
          </cell>
          <cell r="B702">
            <v>50</v>
          </cell>
        </row>
        <row r="703">
          <cell r="A703">
            <v>39661</v>
          </cell>
          <cell r="B703">
            <v>49.2</v>
          </cell>
        </row>
        <row r="704">
          <cell r="A704">
            <v>39692</v>
          </cell>
          <cell r="B704">
            <v>44.8</v>
          </cell>
          <cell r="E704">
            <v>-2.1479017849608706E-2</v>
          </cell>
        </row>
        <row r="705">
          <cell r="A705">
            <v>39722</v>
          </cell>
          <cell r="B705">
            <v>38.9</v>
          </cell>
        </row>
        <row r="706">
          <cell r="A706">
            <v>39753</v>
          </cell>
          <cell r="B706">
            <v>36.5</v>
          </cell>
        </row>
        <row r="707">
          <cell r="A707">
            <v>39783</v>
          </cell>
          <cell r="B707">
            <v>33.1</v>
          </cell>
          <cell r="E707">
            <v>-8.3783507619077713E-2</v>
          </cell>
        </row>
        <row r="708">
          <cell r="A708">
            <v>39814</v>
          </cell>
          <cell r="B708">
            <v>34.9</v>
          </cell>
        </row>
        <row r="709">
          <cell r="A709">
            <v>39845</v>
          </cell>
          <cell r="B709">
            <v>35.5</v>
          </cell>
        </row>
        <row r="710">
          <cell r="A710">
            <v>39873</v>
          </cell>
          <cell r="B710">
            <v>36</v>
          </cell>
          <cell r="E710">
            <v>-4.4157179886569198E-2</v>
          </cell>
        </row>
        <row r="711">
          <cell r="A711">
            <v>39904</v>
          </cell>
          <cell r="B711">
            <v>39.5</v>
          </cell>
        </row>
        <row r="712">
          <cell r="A712">
            <v>39934</v>
          </cell>
          <cell r="B712">
            <v>41.7</v>
          </cell>
        </row>
        <row r="713">
          <cell r="A713">
            <v>39965</v>
          </cell>
          <cell r="B713">
            <v>45.8</v>
          </cell>
          <cell r="E713">
            <v>-5.7471620777015398E-3</v>
          </cell>
        </row>
        <row r="714">
          <cell r="A714">
            <v>39995</v>
          </cell>
          <cell r="B714">
            <v>49.9</v>
          </cell>
        </row>
        <row r="715">
          <cell r="A715">
            <v>40026</v>
          </cell>
          <cell r="B715">
            <v>53.5</v>
          </cell>
        </row>
        <row r="716">
          <cell r="A716">
            <v>40057</v>
          </cell>
          <cell r="B716">
            <v>54.4</v>
          </cell>
          <cell r="E716">
            <v>1.4644183433524915E-2</v>
          </cell>
        </row>
        <row r="717">
          <cell r="A717">
            <v>40087</v>
          </cell>
          <cell r="B717">
            <v>56</v>
          </cell>
        </row>
        <row r="718">
          <cell r="A718">
            <v>40118</v>
          </cell>
          <cell r="B718">
            <v>54.4</v>
          </cell>
        </row>
        <row r="719">
          <cell r="A719">
            <v>40148</v>
          </cell>
          <cell r="B719">
            <v>55.3</v>
          </cell>
          <cell r="E719">
            <v>4.4664547879113226E-2</v>
          </cell>
        </row>
        <row r="720">
          <cell r="A720">
            <v>40179</v>
          </cell>
          <cell r="B720">
            <v>57.2</v>
          </cell>
        </row>
        <row r="721">
          <cell r="A721">
            <v>40210</v>
          </cell>
          <cell r="B721">
            <v>55.8</v>
          </cell>
        </row>
        <row r="722">
          <cell r="A722">
            <v>40238</v>
          </cell>
          <cell r="B722">
            <v>58.8</v>
          </cell>
          <cell r="E722">
            <v>1.5480250950848484E-2</v>
          </cell>
        </row>
        <row r="723">
          <cell r="A723">
            <v>40269</v>
          </cell>
          <cell r="B723">
            <v>58.1</v>
          </cell>
        </row>
        <row r="724">
          <cell r="A724">
            <v>40299</v>
          </cell>
          <cell r="B724">
            <v>58.3</v>
          </cell>
        </row>
        <row r="725">
          <cell r="A725">
            <v>40330</v>
          </cell>
          <cell r="B725">
            <v>56.4</v>
          </cell>
          <cell r="E725">
            <v>3.7394356501167847E-2</v>
          </cell>
        </row>
        <row r="726">
          <cell r="A726">
            <v>40360</v>
          </cell>
          <cell r="B726">
            <v>56.4</v>
          </cell>
        </row>
        <row r="727">
          <cell r="A727">
            <v>40391</v>
          </cell>
          <cell r="B727">
            <v>58</v>
          </cell>
        </row>
        <row r="728">
          <cell r="A728">
            <v>40422</v>
          </cell>
          <cell r="B728">
            <v>56.3</v>
          </cell>
          <cell r="E728">
            <v>2.9816144838429537E-2</v>
          </cell>
        </row>
        <row r="729">
          <cell r="A729">
            <v>40452</v>
          </cell>
          <cell r="B729">
            <v>57.7</v>
          </cell>
        </row>
        <row r="730">
          <cell r="A730">
            <v>40483</v>
          </cell>
          <cell r="B730">
            <v>57.6</v>
          </cell>
        </row>
        <row r="731">
          <cell r="A731">
            <v>40513</v>
          </cell>
          <cell r="B731">
            <v>57.5</v>
          </cell>
          <cell r="E731">
            <v>2.0227751545476291E-2</v>
          </cell>
        </row>
        <row r="732">
          <cell r="A732">
            <v>40544</v>
          </cell>
          <cell r="B732">
            <v>59</v>
          </cell>
        </row>
        <row r="733">
          <cell r="A733">
            <v>40575</v>
          </cell>
          <cell r="B733">
            <v>59.3</v>
          </cell>
        </row>
        <row r="734">
          <cell r="A734">
            <v>40603</v>
          </cell>
          <cell r="B734">
            <v>59.1</v>
          </cell>
          <cell r="E734">
            <v>-9.5830184638887594E-3</v>
          </cell>
        </row>
        <row r="735">
          <cell r="A735">
            <v>40634</v>
          </cell>
          <cell r="B735">
            <v>58.9</v>
          </cell>
        </row>
        <row r="736">
          <cell r="A736">
            <v>40664</v>
          </cell>
          <cell r="B736">
            <v>53.7</v>
          </cell>
        </row>
        <row r="737">
          <cell r="A737">
            <v>40695</v>
          </cell>
          <cell r="B737">
            <v>56.6</v>
          </cell>
          <cell r="E737">
            <v>2.8907109738332437E-2</v>
          </cell>
        </row>
        <row r="738">
          <cell r="A738">
            <v>40725</v>
          </cell>
          <cell r="B738">
            <v>52.9</v>
          </cell>
        </row>
        <row r="739">
          <cell r="A739">
            <v>40756</v>
          </cell>
          <cell r="B739">
            <v>53</v>
          </cell>
        </row>
        <row r="740">
          <cell r="A740">
            <v>40787</v>
          </cell>
          <cell r="B740">
            <v>52.8</v>
          </cell>
          <cell r="E740">
            <v>-1.1106835912257917E-3</v>
          </cell>
        </row>
        <row r="741">
          <cell r="A741">
            <v>40817</v>
          </cell>
          <cell r="B741">
            <v>51.8</v>
          </cell>
        </row>
        <row r="742">
          <cell r="A742">
            <v>40848</v>
          </cell>
          <cell r="B742">
            <v>52.1</v>
          </cell>
        </row>
        <row r="743">
          <cell r="A743">
            <v>40878</v>
          </cell>
          <cell r="B743">
            <v>53.1</v>
          </cell>
          <cell r="E743">
            <v>4.718401461224575E-2</v>
          </cell>
        </row>
        <row r="744">
          <cell r="A744">
            <v>40909</v>
          </cell>
          <cell r="B744">
            <v>52.8</v>
          </cell>
        </row>
        <row r="745">
          <cell r="A745">
            <v>40940</v>
          </cell>
          <cell r="B745">
            <v>52.4</v>
          </cell>
        </row>
        <row r="746">
          <cell r="A746">
            <v>40969</v>
          </cell>
          <cell r="B746">
            <v>53</v>
          </cell>
          <cell r="E746">
            <v>3.1689481124483221E-2</v>
          </cell>
        </row>
        <row r="747">
          <cell r="A747">
            <v>41000</v>
          </cell>
          <cell r="B747">
            <v>53.7</v>
          </cell>
        </row>
        <row r="748">
          <cell r="A748">
            <v>41030</v>
          </cell>
          <cell r="B748">
            <v>53.2</v>
          </cell>
        </row>
        <row r="749">
          <cell r="A749">
            <v>41061</v>
          </cell>
          <cell r="B749">
            <v>51</v>
          </cell>
          <cell r="E749">
            <v>1.7319423274066326E-2</v>
          </cell>
        </row>
        <row r="750">
          <cell r="A750">
            <v>41091</v>
          </cell>
          <cell r="B750">
            <v>50.6</v>
          </cell>
        </row>
        <row r="751">
          <cell r="A751">
            <v>41122</v>
          </cell>
          <cell r="B751">
            <v>51.1</v>
          </cell>
        </row>
        <row r="752">
          <cell r="A752">
            <v>41153</v>
          </cell>
          <cell r="B752">
            <v>52.2</v>
          </cell>
          <cell r="E752">
            <v>5.4088648233405756E-3</v>
          </cell>
        </row>
        <row r="753">
          <cell r="A753">
            <v>41183</v>
          </cell>
          <cell r="B753">
            <v>51.2</v>
          </cell>
        </row>
        <row r="754">
          <cell r="A754">
            <v>41214</v>
          </cell>
          <cell r="B754">
            <v>49.5</v>
          </cell>
        </row>
        <row r="755">
          <cell r="A755">
            <v>41244</v>
          </cell>
          <cell r="B755">
            <v>50.4</v>
          </cell>
          <cell r="E755">
            <v>4.5627160089589669E-3</v>
          </cell>
        </row>
        <row r="756">
          <cell r="A756">
            <v>41275</v>
          </cell>
          <cell r="B756">
            <v>52.3</v>
          </cell>
        </row>
        <row r="757">
          <cell r="A757">
            <v>41306</v>
          </cell>
          <cell r="B757">
            <v>53.1</v>
          </cell>
        </row>
        <row r="758">
          <cell r="A758">
            <v>41334</v>
          </cell>
          <cell r="B758">
            <v>51.5</v>
          </cell>
          <cell r="E758">
            <v>3.590044091402711E-2</v>
          </cell>
        </row>
        <row r="759">
          <cell r="A759">
            <v>41365</v>
          </cell>
          <cell r="B759">
            <v>50</v>
          </cell>
        </row>
        <row r="760">
          <cell r="A760">
            <v>41395</v>
          </cell>
          <cell r="B760">
            <v>50</v>
          </cell>
        </row>
        <row r="761">
          <cell r="A761">
            <v>41426</v>
          </cell>
          <cell r="B761">
            <v>52.5</v>
          </cell>
          <cell r="E761">
            <v>4.9450025132720121E-3</v>
          </cell>
        </row>
        <row r="762">
          <cell r="A762">
            <v>41456</v>
          </cell>
          <cell r="B762">
            <v>54.9</v>
          </cell>
        </row>
        <row r="763">
          <cell r="A763">
            <v>41487</v>
          </cell>
          <cell r="B763">
            <v>56.3</v>
          </cell>
        </row>
        <row r="764">
          <cell r="A764">
            <v>41518</v>
          </cell>
          <cell r="B764">
            <v>56</v>
          </cell>
          <cell r="E764">
            <v>3.1706777294290056E-2</v>
          </cell>
        </row>
        <row r="765">
          <cell r="A765">
            <v>41548</v>
          </cell>
          <cell r="B765">
            <v>56.6</v>
          </cell>
        </row>
        <row r="766">
          <cell r="A766">
            <v>41579</v>
          </cell>
          <cell r="B766">
            <v>57</v>
          </cell>
        </row>
        <row r="767">
          <cell r="A767">
            <v>41609</v>
          </cell>
          <cell r="B767">
            <v>56.5</v>
          </cell>
          <cell r="E767">
            <v>3.2314316995104342E-2</v>
          </cell>
        </row>
        <row r="768">
          <cell r="A768">
            <v>41640</v>
          </cell>
          <cell r="B768">
            <v>51.3</v>
          </cell>
        </row>
        <row r="769">
          <cell r="A769">
            <v>41671</v>
          </cell>
          <cell r="B769">
            <v>54.3</v>
          </cell>
        </row>
        <row r="770">
          <cell r="A770">
            <v>41699</v>
          </cell>
          <cell r="B770">
            <v>54.4</v>
          </cell>
          <cell r="E770">
            <v>-1.1260344444356418E-2</v>
          </cell>
        </row>
        <row r="771">
          <cell r="A771">
            <v>41730</v>
          </cell>
          <cell r="B771">
            <v>55.3</v>
          </cell>
        </row>
        <row r="772">
          <cell r="A772">
            <v>41760</v>
          </cell>
          <cell r="B772">
            <v>55.6</v>
          </cell>
        </row>
        <row r="773">
          <cell r="A773">
            <v>41791</v>
          </cell>
          <cell r="B773">
            <v>55.7</v>
          </cell>
          <cell r="E773">
            <v>5.5256680977402883E-2</v>
          </cell>
        </row>
        <row r="774">
          <cell r="A774">
            <v>41821</v>
          </cell>
          <cell r="B774">
            <v>56.4</v>
          </cell>
        </row>
        <row r="775">
          <cell r="A775">
            <v>41852</v>
          </cell>
          <cell r="B775">
            <v>58.1</v>
          </cell>
        </row>
        <row r="776">
          <cell r="A776">
            <v>41883</v>
          </cell>
          <cell r="B776">
            <v>56.1</v>
          </cell>
          <cell r="E776">
            <v>4.9738997698089538E-2</v>
          </cell>
        </row>
        <row r="777">
          <cell r="A777">
            <v>41913</v>
          </cell>
          <cell r="B777">
            <v>57.9</v>
          </cell>
        </row>
        <row r="778">
          <cell r="A778">
            <v>41944</v>
          </cell>
          <cell r="B778">
            <v>57.6</v>
          </cell>
        </row>
        <row r="779">
          <cell r="A779">
            <v>41974</v>
          </cell>
          <cell r="B779">
            <v>55.1</v>
          </cell>
          <cell r="E779">
            <v>2.2702505615013635E-2</v>
          </cell>
        </row>
        <row r="780">
          <cell r="A780">
            <v>42005</v>
          </cell>
          <cell r="B780">
            <v>53.5</v>
          </cell>
        </row>
        <row r="781">
          <cell r="A781">
            <v>42036</v>
          </cell>
          <cell r="B781">
            <v>52.9</v>
          </cell>
        </row>
        <row r="782">
          <cell r="A782">
            <v>42064</v>
          </cell>
          <cell r="B782">
            <v>51.5</v>
          </cell>
          <cell r="E782">
            <v>3.8510165042299871E-2</v>
          </cell>
        </row>
        <row r="783">
          <cell r="A783">
            <v>42095</v>
          </cell>
          <cell r="B783">
            <v>51.5</v>
          </cell>
        </row>
        <row r="784">
          <cell r="A784">
            <v>42125</v>
          </cell>
          <cell r="B784">
            <v>52.8</v>
          </cell>
        </row>
        <row r="785">
          <cell r="A785">
            <v>42156</v>
          </cell>
          <cell r="B785">
            <v>53.5</v>
          </cell>
          <cell r="E785">
            <v>2.7340451814069189E-2</v>
          </cell>
        </row>
        <row r="786">
          <cell r="A786">
            <v>42186</v>
          </cell>
          <cell r="B786">
            <v>52.7</v>
          </cell>
        </row>
        <row r="787">
          <cell r="A787">
            <v>42217</v>
          </cell>
          <cell r="B787">
            <v>51.1</v>
          </cell>
        </row>
        <row r="788">
          <cell r="A788">
            <v>42248</v>
          </cell>
          <cell r="B788">
            <v>50.2</v>
          </cell>
          <cell r="E788">
            <v>1.4583255449476029E-2</v>
          </cell>
        </row>
        <row r="789">
          <cell r="A789">
            <v>42278</v>
          </cell>
          <cell r="B789">
            <v>49.4</v>
          </cell>
        </row>
        <row r="790">
          <cell r="A790">
            <v>42309</v>
          </cell>
          <cell r="B790">
            <v>48.4</v>
          </cell>
        </row>
        <row r="791">
          <cell r="A791">
            <v>42339</v>
          </cell>
          <cell r="B791">
            <v>48</v>
          </cell>
          <cell r="E791">
            <v>6.4299414859931847E-3</v>
          </cell>
        </row>
        <row r="792">
          <cell r="A792">
            <v>42370</v>
          </cell>
          <cell r="B792">
            <v>48.2</v>
          </cell>
        </row>
        <row r="793">
          <cell r="A793">
            <v>42401</v>
          </cell>
          <cell r="B793">
            <v>49.7</v>
          </cell>
        </row>
        <row r="794">
          <cell r="A794">
            <v>42430</v>
          </cell>
          <cell r="B794">
            <v>51.7</v>
          </cell>
          <cell r="E794">
            <v>2.2849759771061739E-2</v>
          </cell>
        </row>
        <row r="795">
          <cell r="A795">
            <v>42461</v>
          </cell>
          <cell r="B795">
            <v>50.7</v>
          </cell>
        </row>
        <row r="796">
          <cell r="A796">
            <v>42491</v>
          </cell>
          <cell r="B796">
            <v>51</v>
          </cell>
        </row>
        <row r="797">
          <cell r="A797">
            <v>42522</v>
          </cell>
          <cell r="B797">
            <v>52.8</v>
          </cell>
          <cell r="E797">
            <v>1.2535230757250604E-2</v>
          </cell>
        </row>
        <row r="798">
          <cell r="A798">
            <v>42552</v>
          </cell>
          <cell r="B798">
            <v>52.3</v>
          </cell>
        </row>
        <row r="799">
          <cell r="A799">
            <v>42583</v>
          </cell>
          <cell r="B799">
            <v>49.4</v>
          </cell>
        </row>
        <row r="800">
          <cell r="A800">
            <v>42614</v>
          </cell>
          <cell r="B800">
            <v>51.7</v>
          </cell>
          <cell r="E800">
            <v>2.1954308653463706E-2</v>
          </cell>
        </row>
        <row r="801">
          <cell r="A801">
            <v>42644</v>
          </cell>
          <cell r="B801">
            <v>52</v>
          </cell>
        </row>
        <row r="802">
          <cell r="A802">
            <v>42675</v>
          </cell>
          <cell r="B802">
            <v>53.5</v>
          </cell>
        </row>
        <row r="803">
          <cell r="A803">
            <v>42705</v>
          </cell>
          <cell r="B803">
            <v>54.5</v>
          </cell>
          <cell r="E803">
            <v>2.5410542135027914E-2</v>
          </cell>
        </row>
        <row r="804">
          <cell r="A804">
            <v>42736</v>
          </cell>
          <cell r="B804">
            <v>56</v>
          </cell>
        </row>
        <row r="805">
          <cell r="A805">
            <v>42767</v>
          </cell>
          <cell r="B805">
            <v>57.6</v>
          </cell>
        </row>
        <row r="806">
          <cell r="A806">
            <v>42795</v>
          </cell>
          <cell r="B806">
            <v>56.6</v>
          </cell>
          <cell r="E806">
            <v>2.2819473208793184E-2</v>
          </cell>
        </row>
        <row r="807">
          <cell r="A807">
            <v>42826</v>
          </cell>
          <cell r="B807">
            <v>55.3</v>
          </cell>
        </row>
        <row r="808">
          <cell r="A808">
            <v>42856</v>
          </cell>
          <cell r="B808">
            <v>55.5</v>
          </cell>
        </row>
        <row r="809">
          <cell r="A809">
            <v>42887</v>
          </cell>
          <cell r="B809">
            <v>56.7</v>
          </cell>
          <cell r="E809">
            <v>1.7187440460796122E-2</v>
          </cell>
        </row>
        <row r="810">
          <cell r="A810">
            <v>42917</v>
          </cell>
          <cell r="B810">
            <v>56.5</v>
          </cell>
        </row>
        <row r="811">
          <cell r="A811">
            <v>42948</v>
          </cell>
          <cell r="B811">
            <v>59.3</v>
          </cell>
        </row>
        <row r="812">
          <cell r="A812">
            <v>42979</v>
          </cell>
          <cell r="B812">
            <v>60.2</v>
          </cell>
          <cell r="E812">
            <v>2.947361514080904E-2</v>
          </cell>
        </row>
        <row r="813">
          <cell r="A813">
            <v>43009</v>
          </cell>
          <cell r="B813">
            <v>58.5</v>
          </cell>
        </row>
        <row r="814">
          <cell r="A814">
            <v>43040</v>
          </cell>
          <cell r="B814">
            <v>58.2</v>
          </cell>
        </row>
        <row r="815">
          <cell r="A815">
            <v>43070</v>
          </cell>
          <cell r="B815">
            <v>59.3</v>
          </cell>
          <cell r="E815">
            <v>3.877858426200409E-2</v>
          </cell>
        </row>
        <row r="816">
          <cell r="A816">
            <v>43101</v>
          </cell>
          <cell r="B816">
            <v>59.1</v>
          </cell>
        </row>
        <row r="817">
          <cell r="A817">
            <v>43132</v>
          </cell>
          <cell r="B817">
            <v>60.7</v>
          </cell>
        </row>
        <row r="818">
          <cell r="A818">
            <v>43160</v>
          </cell>
          <cell r="B818">
            <v>59.3</v>
          </cell>
          <cell r="E818">
            <v>3.7791224044322114E-2</v>
          </cell>
        </row>
        <row r="819">
          <cell r="A819">
            <v>43191</v>
          </cell>
          <cell r="B819">
            <v>57.9</v>
          </cell>
        </row>
        <row r="820">
          <cell r="A820">
            <v>43221</v>
          </cell>
          <cell r="B820">
            <v>58.7</v>
          </cell>
        </row>
        <row r="821">
          <cell r="A821">
            <v>43252</v>
          </cell>
          <cell r="B821">
            <v>60</v>
          </cell>
          <cell r="E821">
            <v>2.7014556184875804E-2</v>
          </cell>
        </row>
        <row r="822">
          <cell r="A822">
            <v>43282</v>
          </cell>
          <cell r="B822">
            <v>58.4</v>
          </cell>
        </row>
        <row r="823">
          <cell r="A823">
            <v>43313</v>
          </cell>
          <cell r="B823">
            <v>60.8</v>
          </cell>
        </row>
        <row r="824">
          <cell r="A824">
            <v>43344</v>
          </cell>
          <cell r="B824">
            <v>59.5</v>
          </cell>
          <cell r="E824">
            <v>2.1173902749594964E-2</v>
          </cell>
        </row>
        <row r="825">
          <cell r="A825">
            <v>43374</v>
          </cell>
          <cell r="B825">
            <v>57.5</v>
          </cell>
        </row>
        <row r="826">
          <cell r="A826">
            <v>43405</v>
          </cell>
          <cell r="B826">
            <v>58.8</v>
          </cell>
        </row>
        <row r="827">
          <cell r="A827">
            <v>43435</v>
          </cell>
          <cell r="B827">
            <v>54.3</v>
          </cell>
          <cell r="E827">
            <v>1.3197675838225065E-2</v>
          </cell>
        </row>
        <row r="828">
          <cell r="A828">
            <v>43466</v>
          </cell>
          <cell r="B828">
            <v>56.6</v>
          </cell>
        </row>
        <row r="829">
          <cell r="A829">
            <v>43497</v>
          </cell>
          <cell r="B829">
            <v>54.1</v>
          </cell>
        </row>
        <row r="830">
          <cell r="A830">
            <v>43525</v>
          </cell>
          <cell r="B830">
            <v>54.6</v>
          </cell>
          <cell r="E830">
            <v>2.9321911866146966E-2</v>
          </cell>
        </row>
        <row r="831">
          <cell r="A831">
            <v>43556</v>
          </cell>
          <cell r="B831">
            <v>53.4</v>
          </cell>
        </row>
        <row r="832">
          <cell r="A832">
            <v>43586</v>
          </cell>
          <cell r="B832">
            <v>52.3</v>
          </cell>
        </row>
        <row r="833">
          <cell r="A833">
            <v>43617</v>
          </cell>
          <cell r="B833">
            <v>51.6</v>
          </cell>
          <cell r="E833">
            <v>1.4911308938809764E-2</v>
          </cell>
        </row>
        <row r="834">
          <cell r="A834">
            <v>43647</v>
          </cell>
          <cell r="B834">
            <v>51.3</v>
          </cell>
        </row>
        <row r="835">
          <cell r="A835">
            <v>43678</v>
          </cell>
          <cell r="B835">
            <v>48.8</v>
          </cell>
        </row>
        <row r="836">
          <cell r="A836">
            <v>43709</v>
          </cell>
          <cell r="B836">
            <v>48.2</v>
          </cell>
          <cell r="E836">
            <v>2.5721021247193443E-2</v>
          </cell>
        </row>
        <row r="837">
          <cell r="A837">
            <v>43739</v>
          </cell>
          <cell r="B837">
            <v>48.5</v>
          </cell>
        </row>
        <row r="838">
          <cell r="A838">
            <v>43770</v>
          </cell>
          <cell r="B838">
            <v>48.1</v>
          </cell>
        </row>
        <row r="839">
          <cell r="A839">
            <v>43800</v>
          </cell>
          <cell r="B839">
            <v>47.8</v>
          </cell>
          <cell r="E839">
            <v>2.3656281731889273E-2</v>
          </cell>
        </row>
        <row r="840">
          <cell r="A840">
            <v>43831</v>
          </cell>
          <cell r="B840">
            <v>50.9</v>
          </cell>
        </row>
        <row r="841">
          <cell r="A841">
            <v>43862</v>
          </cell>
          <cell r="B841">
            <v>50.3</v>
          </cell>
        </row>
        <row r="842">
          <cell r="A842">
            <v>43891</v>
          </cell>
          <cell r="B842">
            <v>49.7</v>
          </cell>
          <cell r="E842">
            <v>-4.9557632983636801E-2</v>
          </cell>
        </row>
        <row r="843">
          <cell r="A843">
            <v>43922</v>
          </cell>
          <cell r="B843">
            <v>41.7</v>
          </cell>
        </row>
        <row r="844">
          <cell r="A844">
            <v>43952</v>
          </cell>
          <cell r="B844">
            <v>43.1</v>
          </cell>
        </row>
        <row r="845">
          <cell r="A845">
            <v>43983</v>
          </cell>
          <cell r="B845">
            <v>52.2</v>
          </cell>
          <cell r="E845">
            <v>-0.31383181420365103</v>
          </cell>
        </row>
        <row r="846">
          <cell r="A846">
            <v>44013</v>
          </cell>
          <cell r="B846">
            <v>53.7</v>
          </cell>
        </row>
        <row r="847">
          <cell r="A847">
            <v>44044</v>
          </cell>
          <cell r="B847">
            <v>55.6</v>
          </cell>
        </row>
        <row r="848">
          <cell r="A848">
            <v>44075</v>
          </cell>
          <cell r="B848">
            <v>55.7</v>
          </cell>
          <cell r="E848">
            <v>0.3344130589193397</v>
          </cell>
        </row>
        <row r="849">
          <cell r="A849">
            <v>44105</v>
          </cell>
          <cell r="B849">
            <v>58.8</v>
          </cell>
        </row>
        <row r="850">
          <cell r="A850">
            <v>44136</v>
          </cell>
          <cell r="B850">
            <v>57.7</v>
          </cell>
        </row>
        <row r="851">
          <cell r="A851">
            <v>44166</v>
          </cell>
          <cell r="B851">
            <v>60.5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mworld.org/supply-management-news-and-reports/reports/ism-report-on-business/pmi/jun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73D9-BEB1-407B-B896-F834A1C52947}">
  <sheetPr>
    <tabColor theme="1"/>
  </sheetPr>
  <dimension ref="B2:S28"/>
  <sheetViews>
    <sheetView tabSelected="1" topLeftCell="A2" zoomScale="80" zoomScaleNormal="80" workbookViewId="0">
      <selection activeCell="F13" sqref="F13"/>
    </sheetView>
  </sheetViews>
  <sheetFormatPr baseColWidth="10" defaultColWidth="10.73046875" defaultRowHeight="14.25" x14ac:dyDescent="0.45"/>
  <cols>
    <col min="1" max="1" width="10.73046875" style="11"/>
    <col min="2" max="2" width="13.3984375" style="11" customWidth="1"/>
    <col min="3" max="16384" width="10.73046875" style="11"/>
  </cols>
  <sheetData>
    <row r="2" spans="2:19" s="88" customFormat="1" ht="28.9" customHeight="1" x14ac:dyDescent="0.45">
      <c r="B2" s="88" t="s">
        <v>55</v>
      </c>
    </row>
    <row r="3" spans="2:19" ht="14.65" thickBot="1" x14ac:dyDescent="0.5"/>
    <row r="4" spans="2:19" ht="14.65" thickBot="1" x14ac:dyDescent="0.5">
      <c r="B4" s="91" t="s">
        <v>56</v>
      </c>
      <c r="C4" s="92"/>
      <c r="D4" s="93" t="s">
        <v>57</v>
      </c>
      <c r="G4" s="109" t="s">
        <v>75</v>
      </c>
    </row>
    <row r="5" spans="2:19" x14ac:dyDescent="0.45">
      <c r="B5" s="89" t="s">
        <v>1</v>
      </c>
      <c r="C5" s="90"/>
      <c r="D5" s="94">
        <v>0.2</v>
      </c>
    </row>
    <row r="6" spans="2:19" x14ac:dyDescent="0.45">
      <c r="B6" s="89" t="s">
        <v>2</v>
      </c>
      <c r="C6" s="90"/>
      <c r="D6" s="94">
        <v>0.2</v>
      </c>
    </row>
    <row r="7" spans="2:19" x14ac:dyDescent="0.45">
      <c r="B7" s="89" t="s">
        <v>3</v>
      </c>
      <c r="C7" s="90"/>
      <c r="D7" s="94">
        <v>0.2</v>
      </c>
    </row>
    <row r="8" spans="2:19" x14ac:dyDescent="0.45">
      <c r="B8" s="89" t="s">
        <v>4</v>
      </c>
      <c r="C8" s="90"/>
      <c r="D8" s="94">
        <v>0.2</v>
      </c>
    </row>
    <row r="9" spans="2:19" x14ac:dyDescent="0.45">
      <c r="B9" s="89" t="s">
        <v>5</v>
      </c>
      <c r="C9" s="90"/>
      <c r="D9" s="94">
        <v>0.2</v>
      </c>
    </row>
    <row r="10" spans="2:19" ht="14.65" thickBot="1" x14ac:dyDescent="0.5">
      <c r="B10" s="95" t="s">
        <v>0</v>
      </c>
      <c r="C10" s="96"/>
      <c r="D10" s="97">
        <v>1</v>
      </c>
    </row>
    <row r="12" spans="2:19" x14ac:dyDescent="0.45">
      <c r="B12" s="105" t="s">
        <v>58</v>
      </c>
      <c r="C12" s="104"/>
      <c r="D12" s="104"/>
      <c r="E12" s="104"/>
      <c r="F12" s="104"/>
      <c r="G12" s="104"/>
      <c r="H12" s="104"/>
      <c r="I12" s="104"/>
      <c r="J12" s="104"/>
      <c r="K12" s="104"/>
      <c r="M12" s="147" t="s">
        <v>97</v>
      </c>
      <c r="N12" s="147"/>
    </row>
    <row r="13" spans="2:19" x14ac:dyDescent="0.45">
      <c r="B13" s="107" t="s">
        <v>59</v>
      </c>
      <c r="C13" s="104"/>
      <c r="D13" s="104"/>
      <c r="E13" s="104"/>
      <c r="F13" s="104"/>
      <c r="G13" s="104"/>
      <c r="H13" s="104"/>
      <c r="I13" s="104"/>
      <c r="J13" s="104"/>
      <c r="K13" s="104"/>
      <c r="M13" s="148"/>
      <c r="N13" s="148"/>
      <c r="O13" s="8"/>
      <c r="P13" s="120"/>
      <c r="Q13" s="120"/>
      <c r="R13" s="120"/>
      <c r="S13" s="120"/>
    </row>
    <row r="14" spans="2:19" ht="14.25" customHeight="1" x14ac:dyDescent="0.45">
      <c r="B14" s="100" t="s">
        <v>61</v>
      </c>
      <c r="C14" s="101" t="s">
        <v>62</v>
      </c>
      <c r="D14" s="90"/>
      <c r="E14" s="90"/>
      <c r="F14" s="90"/>
      <c r="G14" s="90"/>
      <c r="H14" s="90"/>
      <c r="I14" s="90"/>
      <c r="J14" s="90"/>
      <c r="K14" s="90"/>
      <c r="M14" s="149" t="s">
        <v>76</v>
      </c>
      <c r="N14" s="149" t="s">
        <v>77</v>
      </c>
      <c r="O14" s="149" t="s">
        <v>78</v>
      </c>
      <c r="P14" s="150" t="s">
        <v>94</v>
      </c>
      <c r="Q14" s="150" t="s">
        <v>80</v>
      </c>
      <c r="R14" s="150" t="s">
        <v>95</v>
      </c>
      <c r="S14" s="150" t="s">
        <v>96</v>
      </c>
    </row>
    <row r="15" spans="2:19" x14ac:dyDescent="0.45">
      <c r="B15" s="100" t="s">
        <v>2</v>
      </c>
      <c r="C15" s="101" t="s">
        <v>63</v>
      </c>
      <c r="D15" s="90"/>
      <c r="E15" s="90"/>
      <c r="F15" s="90"/>
      <c r="G15" s="90"/>
      <c r="H15" s="90"/>
      <c r="I15" s="90"/>
      <c r="J15" s="90"/>
      <c r="K15" s="90"/>
      <c r="M15" s="151"/>
      <c r="N15" s="151"/>
      <c r="O15" s="151"/>
      <c r="P15" s="152"/>
      <c r="Q15" s="152"/>
      <c r="R15" s="152"/>
      <c r="S15" s="152"/>
    </row>
    <row r="16" spans="2:19" x14ac:dyDescent="0.45">
      <c r="B16" s="100" t="s">
        <v>3</v>
      </c>
      <c r="C16" s="101" t="s">
        <v>65</v>
      </c>
      <c r="D16" s="90"/>
      <c r="E16" s="90"/>
      <c r="F16" s="90"/>
      <c r="G16" s="90"/>
      <c r="H16" s="90"/>
      <c r="I16" s="90"/>
      <c r="J16" s="90"/>
      <c r="K16" s="90"/>
      <c r="M16" s="8" t="s">
        <v>81</v>
      </c>
      <c r="N16" s="8">
        <v>54</v>
      </c>
      <c r="O16" s="121">
        <f>N16/$N$28</f>
        <v>6.3157894736842107E-2</v>
      </c>
      <c r="P16" s="122">
        <v>-1.0999999999999999E-2</v>
      </c>
      <c r="Q16" s="120">
        <v>-3.4000000000000002E-2</v>
      </c>
      <c r="R16" s="120">
        <v>5.0000000000000001E-3</v>
      </c>
      <c r="S16" s="120">
        <v>3.9E-2</v>
      </c>
    </row>
    <row r="17" spans="2:19" x14ac:dyDescent="0.45">
      <c r="B17" s="100" t="s">
        <v>64</v>
      </c>
      <c r="C17" s="101" t="s">
        <v>66</v>
      </c>
      <c r="D17" s="90"/>
      <c r="E17" s="90"/>
      <c r="F17" s="90"/>
      <c r="G17" s="90"/>
      <c r="H17" s="90"/>
      <c r="I17" s="90"/>
      <c r="J17" s="90"/>
      <c r="K17" s="90"/>
      <c r="M17" s="8" t="s">
        <v>82</v>
      </c>
      <c r="N17" s="8">
        <v>11</v>
      </c>
      <c r="O17" s="121">
        <f t="shared" ref="O17:O27" si="0">N17/$N$28</f>
        <v>1.2865497076023392E-2</v>
      </c>
      <c r="P17" s="122">
        <v>8.0000000000000002E-3</v>
      </c>
      <c r="Q17" s="120">
        <v>-0.01</v>
      </c>
      <c r="R17" s="120">
        <v>-1.4999999999999999E-2</v>
      </c>
      <c r="S17" s="120">
        <v>2.5999999999999999E-2</v>
      </c>
    </row>
    <row r="18" spans="2:19" x14ac:dyDescent="0.45">
      <c r="B18" s="102" t="s">
        <v>5</v>
      </c>
      <c r="C18" s="103" t="s">
        <v>67</v>
      </c>
      <c r="D18" s="104"/>
      <c r="E18" s="104"/>
      <c r="F18" s="104"/>
      <c r="G18" s="104"/>
      <c r="H18" s="104"/>
      <c r="I18" s="104"/>
      <c r="J18" s="104"/>
      <c r="K18" s="104"/>
      <c r="M18" s="8" t="s">
        <v>83</v>
      </c>
      <c r="N18" s="8">
        <v>28</v>
      </c>
      <c r="O18" s="121">
        <f t="shared" si="0"/>
        <v>3.2748538011695909E-2</v>
      </c>
      <c r="P18" s="122">
        <v>2.1000000000000001E-2</v>
      </c>
      <c r="Q18" s="120">
        <v>1.0999999999999999E-2</v>
      </c>
      <c r="R18" s="120">
        <v>0.01</v>
      </c>
      <c r="S18" s="120">
        <v>1.4E-2</v>
      </c>
    </row>
    <row r="19" spans="2:19" x14ac:dyDescent="0.45">
      <c r="B19" s="108" t="s">
        <v>60</v>
      </c>
      <c r="C19" s="106"/>
      <c r="D19" s="106"/>
      <c r="E19" s="106"/>
      <c r="F19" s="106"/>
      <c r="G19" s="106"/>
      <c r="H19" s="106"/>
      <c r="I19" s="106"/>
      <c r="J19" s="106"/>
      <c r="K19" s="106"/>
      <c r="M19" s="8" t="s">
        <v>84</v>
      </c>
      <c r="N19" s="8">
        <v>37</v>
      </c>
      <c r="O19" s="121">
        <f t="shared" si="0"/>
        <v>4.3274853801169591E-2</v>
      </c>
      <c r="P19" s="122">
        <v>1.7999999999999999E-2</v>
      </c>
      <c r="Q19" s="120">
        <v>1.2999999999999999E-2</v>
      </c>
      <c r="R19" s="120">
        <v>2.4E-2</v>
      </c>
      <c r="S19" s="120">
        <v>1.4999999999999999E-2</v>
      </c>
    </row>
    <row r="20" spans="2:19" x14ac:dyDescent="0.45">
      <c r="B20" s="98" t="s">
        <v>68</v>
      </c>
      <c r="C20" s="101" t="s">
        <v>69</v>
      </c>
      <c r="M20" s="8" t="s">
        <v>85</v>
      </c>
      <c r="N20" s="8">
        <v>52</v>
      </c>
      <c r="O20" s="121">
        <f t="shared" si="0"/>
        <v>6.0818713450292397E-2</v>
      </c>
      <c r="P20" s="122">
        <v>2.1000000000000001E-2</v>
      </c>
      <c r="Q20" s="120">
        <v>2.3E-2</v>
      </c>
      <c r="R20" s="120">
        <v>1.4999999999999999E-2</v>
      </c>
      <c r="S20" s="120">
        <v>2.8000000000000001E-2</v>
      </c>
    </row>
    <row r="21" spans="2:19" x14ac:dyDescent="0.45">
      <c r="B21" s="98" t="s">
        <v>6</v>
      </c>
      <c r="C21" s="101" t="s">
        <v>70</v>
      </c>
      <c r="M21" s="8" t="s">
        <v>86</v>
      </c>
      <c r="N21" s="8">
        <v>72</v>
      </c>
      <c r="O21" s="121">
        <f t="shared" si="0"/>
        <v>8.4210526315789472E-2</v>
      </c>
      <c r="P21" s="122">
        <v>0.03</v>
      </c>
      <c r="Q21" s="120">
        <v>0.03</v>
      </c>
      <c r="R21" s="120">
        <v>2.1999999999999999E-2</v>
      </c>
      <c r="S21" s="120">
        <v>1.7000000000000001E-2</v>
      </c>
    </row>
    <row r="22" spans="2:19" x14ac:dyDescent="0.45">
      <c r="B22" s="98" t="s">
        <v>71</v>
      </c>
      <c r="C22" s="99" t="s">
        <v>72</v>
      </c>
      <c r="M22" s="8" t="s">
        <v>87</v>
      </c>
      <c r="N22" s="8">
        <v>99</v>
      </c>
      <c r="O22" s="121">
        <f t="shared" si="0"/>
        <v>0.11578947368421053</v>
      </c>
      <c r="P22" s="122">
        <v>2.7E-2</v>
      </c>
      <c r="Q22" s="120">
        <v>2.4E-2</v>
      </c>
      <c r="R22" s="120">
        <v>2.8000000000000001E-2</v>
      </c>
      <c r="S22" s="120">
        <v>2.9000000000000001E-2</v>
      </c>
    </row>
    <row r="23" spans="2:19" x14ac:dyDescent="0.45">
      <c r="B23" s="98" t="s">
        <v>8</v>
      </c>
      <c r="C23" s="99" t="s">
        <v>73</v>
      </c>
      <c r="M23" s="8" t="s">
        <v>88</v>
      </c>
      <c r="N23" s="8">
        <v>105</v>
      </c>
      <c r="O23" s="121">
        <f t="shared" si="0"/>
        <v>0.12280701754385964</v>
      </c>
      <c r="P23" s="122">
        <v>0.03</v>
      </c>
      <c r="Q23" s="120">
        <v>3.2000000000000001E-2</v>
      </c>
      <c r="R23" s="120">
        <v>3.1E-2</v>
      </c>
      <c r="S23" s="120">
        <v>2.8000000000000001E-2</v>
      </c>
    </row>
    <row r="24" spans="2:19" x14ac:dyDescent="0.45">
      <c r="B24" s="98" t="s">
        <v>9</v>
      </c>
      <c r="C24" s="99" t="s">
        <v>74</v>
      </c>
      <c r="M24" s="8" t="s">
        <v>89</v>
      </c>
      <c r="N24" s="8">
        <v>120</v>
      </c>
      <c r="O24" s="121">
        <f t="shared" si="0"/>
        <v>0.14035087719298245</v>
      </c>
      <c r="P24" s="122">
        <v>3.1E-2</v>
      </c>
      <c r="Q24" s="120">
        <v>3.6999999999999998E-2</v>
      </c>
      <c r="R24" s="120">
        <v>3.6999999999999998E-2</v>
      </c>
      <c r="S24" s="120">
        <v>3.5999999999999997E-2</v>
      </c>
    </row>
    <row r="25" spans="2:19" x14ac:dyDescent="0.45">
      <c r="M25" s="8" t="s">
        <v>90</v>
      </c>
      <c r="N25" s="8">
        <v>83</v>
      </c>
      <c r="O25" s="121">
        <f t="shared" si="0"/>
        <v>9.7076023391812871E-2</v>
      </c>
      <c r="P25" s="122">
        <v>3.6999999999999998E-2</v>
      </c>
      <c r="Q25" s="120">
        <v>4.2000000000000003E-2</v>
      </c>
      <c r="R25" s="120">
        <v>4.3999999999999997E-2</v>
      </c>
      <c r="S25" s="120">
        <v>3.5999999999999997E-2</v>
      </c>
    </row>
    <row r="26" spans="2:19" x14ac:dyDescent="0.45">
      <c r="M26" s="8" t="s">
        <v>91</v>
      </c>
      <c r="N26" s="8">
        <v>77</v>
      </c>
      <c r="O26" s="121">
        <f t="shared" si="0"/>
        <v>9.005847953216374E-2</v>
      </c>
      <c r="P26" s="122">
        <v>4.2999999999999997E-2</v>
      </c>
      <c r="Q26" s="120">
        <v>4.8000000000000001E-2</v>
      </c>
      <c r="R26" s="120">
        <v>4.8000000000000001E-2</v>
      </c>
      <c r="S26" s="120">
        <v>3.5999999999999997E-2</v>
      </c>
    </row>
    <row r="27" spans="2:19" x14ac:dyDescent="0.45">
      <c r="M27" s="8" t="s">
        <v>92</v>
      </c>
      <c r="N27" s="8">
        <v>117</v>
      </c>
      <c r="O27" s="121">
        <f t="shared" si="0"/>
        <v>0.1368421052631579</v>
      </c>
      <c r="P27" s="122">
        <v>6.2E-2</v>
      </c>
      <c r="Q27" s="120">
        <v>6.8000000000000005E-2</v>
      </c>
      <c r="R27" s="120">
        <v>5.1999999999999998E-2</v>
      </c>
      <c r="S27" s="120">
        <v>4.5999999999999999E-2</v>
      </c>
    </row>
    <row r="28" spans="2:19" x14ac:dyDescent="0.45">
      <c r="M28" s="123"/>
      <c r="N28" s="123">
        <f>SUM(N16:N27)</f>
        <v>855</v>
      </c>
      <c r="O28" s="123"/>
      <c r="P28" s="124"/>
      <c r="Q28" s="124"/>
      <c r="R28" s="124"/>
      <c r="S28" s="124"/>
    </row>
  </sheetData>
  <mergeCells count="8">
    <mergeCell ref="S14:S15"/>
    <mergeCell ref="M12:N13"/>
    <mergeCell ref="M14:M15"/>
    <mergeCell ref="N14:N15"/>
    <mergeCell ref="O14:O15"/>
    <mergeCell ref="P14:P15"/>
    <mergeCell ref="Q14:Q15"/>
    <mergeCell ref="R14:R15"/>
  </mergeCells>
  <hyperlinks>
    <hyperlink ref="G4" r:id="rId1" xr:uid="{0E460E16-82AE-4797-85B3-30A99623310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62E6-0B14-4CAF-950A-14F400C87493}">
  <sheetPr>
    <tabColor theme="5" tint="-0.249977111117893"/>
  </sheetPr>
  <dimension ref="A1:D918"/>
  <sheetViews>
    <sheetView zoomScale="70" zoomScaleNormal="70" workbookViewId="0">
      <selection activeCell="R15" sqref="R15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44.35" customHeight="1" x14ac:dyDescent="0.45">
      <c r="A1" s="16" t="s">
        <v>39</v>
      </c>
      <c r="B1" s="17" t="s">
        <v>3</v>
      </c>
      <c r="C1" s="17" t="s">
        <v>42</v>
      </c>
      <c r="D1" s="66" t="s">
        <v>48</v>
      </c>
    </row>
    <row r="2" spans="1:4" x14ac:dyDescent="0.45">
      <c r="A2" s="18">
        <v>17533</v>
      </c>
      <c r="B2" s="19">
        <v>54.8</v>
      </c>
      <c r="C2" s="19"/>
      <c r="D2" s="61"/>
    </row>
    <row r="3" spans="1:4" x14ac:dyDescent="0.45">
      <c r="A3" s="18">
        <v>17564</v>
      </c>
      <c r="B3" s="19">
        <v>55.8</v>
      </c>
      <c r="C3" s="19">
        <f t="shared" ref="C3:C66" si="0">B3-B2</f>
        <v>1</v>
      </c>
      <c r="D3" s="61"/>
    </row>
    <row r="4" spans="1:4" x14ac:dyDescent="0.45">
      <c r="A4" s="18">
        <v>17593</v>
      </c>
      <c r="B4" s="19">
        <v>44</v>
      </c>
      <c r="C4" s="19">
        <f t="shared" si="0"/>
        <v>-11.799999999999997</v>
      </c>
      <c r="D4" s="61"/>
    </row>
    <row r="5" spans="1:4" x14ac:dyDescent="0.45">
      <c r="A5" s="18">
        <v>17624</v>
      </c>
      <c r="B5" s="19">
        <v>43.9</v>
      </c>
      <c r="C5" s="19">
        <f t="shared" si="0"/>
        <v>-0.10000000000000142</v>
      </c>
      <c r="D5" s="61"/>
    </row>
    <row r="6" spans="1:4" x14ac:dyDescent="0.45">
      <c r="A6" s="18">
        <v>17654</v>
      </c>
      <c r="B6" s="19">
        <v>51.8</v>
      </c>
      <c r="C6" s="19">
        <f t="shared" si="0"/>
        <v>7.8999999999999986</v>
      </c>
      <c r="D6" s="61"/>
    </row>
    <row r="7" spans="1:4" x14ac:dyDescent="0.45">
      <c r="A7" s="18">
        <v>17685</v>
      </c>
      <c r="B7" s="19">
        <v>50.8</v>
      </c>
      <c r="C7" s="19">
        <f t="shared" si="0"/>
        <v>-1</v>
      </c>
      <c r="D7" s="61"/>
    </row>
    <row r="8" spans="1:4" x14ac:dyDescent="0.45">
      <c r="A8" s="18">
        <v>17715</v>
      </c>
      <c r="B8" s="19">
        <v>49.1</v>
      </c>
      <c r="C8" s="19">
        <f t="shared" si="0"/>
        <v>-1.6999999999999957</v>
      </c>
      <c r="D8" s="61"/>
    </row>
    <row r="9" spans="1:4" x14ac:dyDescent="0.45">
      <c r="A9" s="18">
        <v>17746</v>
      </c>
      <c r="B9" s="19">
        <v>46.1</v>
      </c>
      <c r="C9" s="19">
        <f t="shared" si="0"/>
        <v>-3</v>
      </c>
      <c r="D9" s="61"/>
    </row>
    <row r="10" spans="1:4" x14ac:dyDescent="0.45">
      <c r="A10" s="18">
        <v>17777</v>
      </c>
      <c r="B10" s="19">
        <v>46.1</v>
      </c>
      <c r="C10" s="19">
        <f t="shared" si="0"/>
        <v>0</v>
      </c>
      <c r="D10" s="61"/>
    </row>
    <row r="11" spans="1:4" x14ac:dyDescent="0.45">
      <c r="A11" s="18">
        <v>17807</v>
      </c>
      <c r="B11" s="19">
        <v>47.5</v>
      </c>
      <c r="C11" s="19">
        <f t="shared" si="0"/>
        <v>1.3999999999999986</v>
      </c>
      <c r="D11" s="61"/>
    </row>
    <row r="12" spans="1:4" x14ac:dyDescent="0.45">
      <c r="A12" s="18">
        <v>17838</v>
      </c>
      <c r="B12" s="19">
        <v>44</v>
      </c>
      <c r="C12" s="19">
        <f t="shared" si="0"/>
        <v>-3.5</v>
      </c>
      <c r="D12" s="61"/>
    </row>
    <row r="13" spans="1:4" x14ac:dyDescent="0.45">
      <c r="A13" s="18">
        <v>17868</v>
      </c>
      <c r="B13" s="19">
        <v>39</v>
      </c>
      <c r="C13" s="19">
        <f t="shared" si="0"/>
        <v>-5</v>
      </c>
      <c r="D13" s="61"/>
    </row>
    <row r="14" spans="1:4" x14ac:dyDescent="0.45">
      <c r="A14" s="18">
        <v>17899</v>
      </c>
      <c r="B14" s="19">
        <v>34.1</v>
      </c>
      <c r="C14" s="19">
        <f t="shared" si="0"/>
        <v>-4.8999999999999986</v>
      </c>
      <c r="D14" s="62">
        <f>B14-B2</f>
        <v>-20.699999999999996</v>
      </c>
    </row>
    <row r="15" spans="1:4" x14ac:dyDescent="0.45">
      <c r="A15" s="18">
        <v>17930</v>
      </c>
      <c r="B15" s="19">
        <v>28.3</v>
      </c>
      <c r="C15" s="19">
        <f t="shared" si="0"/>
        <v>-5.8000000000000007</v>
      </c>
      <c r="D15" s="62">
        <f t="shared" ref="D15:D78" si="1">B15-B3</f>
        <v>-27.499999999999996</v>
      </c>
    </row>
    <row r="16" spans="1:4" x14ac:dyDescent="0.45">
      <c r="A16" s="18">
        <v>17958</v>
      </c>
      <c r="B16" s="19">
        <v>31.1</v>
      </c>
      <c r="C16" s="19">
        <f t="shared" si="0"/>
        <v>2.8000000000000007</v>
      </c>
      <c r="D16" s="62">
        <f t="shared" si="1"/>
        <v>-12.899999999999999</v>
      </c>
    </row>
    <row r="17" spans="1:4" x14ac:dyDescent="0.45">
      <c r="A17" s="18">
        <v>17989</v>
      </c>
      <c r="B17" s="19">
        <v>31.6</v>
      </c>
      <c r="C17" s="19">
        <f t="shared" si="0"/>
        <v>0.5</v>
      </c>
      <c r="D17" s="62">
        <f t="shared" si="1"/>
        <v>-12.299999999999997</v>
      </c>
    </row>
    <row r="18" spans="1:4" x14ac:dyDescent="0.45">
      <c r="A18" s="18">
        <v>18019</v>
      </c>
      <c r="B18" s="19">
        <v>29</v>
      </c>
      <c r="C18" s="19">
        <f t="shared" si="0"/>
        <v>-2.6000000000000014</v>
      </c>
      <c r="D18" s="62">
        <f t="shared" si="1"/>
        <v>-22.799999999999997</v>
      </c>
    </row>
    <row r="19" spans="1:4" x14ac:dyDescent="0.45">
      <c r="A19" s="18">
        <v>18050</v>
      </c>
      <c r="B19" s="19">
        <v>27.2</v>
      </c>
      <c r="C19" s="19">
        <f t="shared" si="0"/>
        <v>-1.8000000000000007</v>
      </c>
      <c r="D19" s="62">
        <f t="shared" si="1"/>
        <v>-23.599999999999998</v>
      </c>
    </row>
    <row r="20" spans="1:4" x14ac:dyDescent="0.45">
      <c r="A20" s="18">
        <v>18080</v>
      </c>
      <c r="B20" s="19">
        <v>34.799999999999997</v>
      </c>
      <c r="C20" s="19">
        <f t="shared" si="0"/>
        <v>7.5999999999999979</v>
      </c>
      <c r="D20" s="62">
        <f t="shared" si="1"/>
        <v>-14.300000000000004</v>
      </c>
    </row>
    <row r="21" spans="1:4" x14ac:dyDescent="0.45">
      <c r="A21" s="18">
        <v>18111</v>
      </c>
      <c r="B21" s="19">
        <v>40</v>
      </c>
      <c r="C21" s="19">
        <f t="shared" si="0"/>
        <v>5.2000000000000028</v>
      </c>
      <c r="D21" s="62">
        <f t="shared" si="1"/>
        <v>-6.1000000000000014</v>
      </c>
    </row>
    <row r="22" spans="1:4" x14ac:dyDescent="0.45">
      <c r="A22" s="18">
        <v>18142</v>
      </c>
      <c r="B22" s="19">
        <v>51.4</v>
      </c>
      <c r="C22" s="19">
        <f t="shared" si="0"/>
        <v>11.399999999999999</v>
      </c>
      <c r="D22" s="62">
        <f t="shared" si="1"/>
        <v>5.2999999999999972</v>
      </c>
    </row>
    <row r="23" spans="1:4" x14ac:dyDescent="0.45">
      <c r="A23" s="18">
        <v>18172</v>
      </c>
      <c r="B23" s="19">
        <v>43.7</v>
      </c>
      <c r="C23" s="19">
        <f t="shared" si="0"/>
        <v>-7.6999999999999957</v>
      </c>
      <c r="D23" s="62">
        <f t="shared" si="1"/>
        <v>-3.7999999999999972</v>
      </c>
    </row>
    <row r="24" spans="1:4" x14ac:dyDescent="0.45">
      <c r="A24" s="18">
        <v>18203</v>
      </c>
      <c r="B24" s="19">
        <v>42.9</v>
      </c>
      <c r="C24" s="19">
        <f t="shared" si="0"/>
        <v>-0.80000000000000426</v>
      </c>
      <c r="D24" s="62">
        <f t="shared" si="1"/>
        <v>-1.1000000000000014</v>
      </c>
    </row>
    <row r="25" spans="1:4" x14ac:dyDescent="0.45">
      <c r="A25" s="18">
        <v>18233</v>
      </c>
      <c r="B25" s="19">
        <v>52.6</v>
      </c>
      <c r="C25" s="19">
        <f t="shared" si="0"/>
        <v>9.7000000000000028</v>
      </c>
      <c r="D25" s="62">
        <f t="shared" si="1"/>
        <v>13.600000000000001</v>
      </c>
    </row>
    <row r="26" spans="1:4" x14ac:dyDescent="0.45">
      <c r="A26" s="18">
        <v>18264</v>
      </c>
      <c r="B26" s="19">
        <v>57.7</v>
      </c>
      <c r="C26" s="19">
        <f t="shared" si="0"/>
        <v>5.1000000000000014</v>
      </c>
      <c r="D26" s="62">
        <f t="shared" si="1"/>
        <v>23.6</v>
      </c>
    </row>
    <row r="27" spans="1:4" x14ac:dyDescent="0.45">
      <c r="A27" s="18">
        <v>18295</v>
      </c>
      <c r="B27" s="19">
        <v>51.1</v>
      </c>
      <c r="C27" s="19">
        <f t="shared" si="0"/>
        <v>-6.6000000000000014</v>
      </c>
      <c r="D27" s="62">
        <f t="shared" si="1"/>
        <v>22.8</v>
      </c>
    </row>
    <row r="28" spans="1:4" x14ac:dyDescent="0.45">
      <c r="A28" s="18">
        <v>18323</v>
      </c>
      <c r="B28" s="19">
        <v>56.9</v>
      </c>
      <c r="C28" s="19">
        <f t="shared" si="0"/>
        <v>5.7999999999999972</v>
      </c>
      <c r="D28" s="62">
        <f t="shared" si="1"/>
        <v>25.799999999999997</v>
      </c>
    </row>
    <row r="29" spans="1:4" x14ac:dyDescent="0.45">
      <c r="A29" s="18">
        <v>18354</v>
      </c>
      <c r="B29" s="19">
        <v>63.4</v>
      </c>
      <c r="C29" s="19">
        <f t="shared" si="0"/>
        <v>6.5</v>
      </c>
      <c r="D29" s="62">
        <f t="shared" si="1"/>
        <v>31.799999999999997</v>
      </c>
    </row>
    <row r="30" spans="1:4" x14ac:dyDescent="0.45">
      <c r="A30" s="18">
        <v>18384</v>
      </c>
      <c r="B30" s="19">
        <v>69.8</v>
      </c>
      <c r="C30" s="19">
        <f t="shared" si="0"/>
        <v>6.3999999999999986</v>
      </c>
      <c r="D30" s="62">
        <f t="shared" si="1"/>
        <v>40.799999999999997</v>
      </c>
    </row>
    <row r="31" spans="1:4" x14ac:dyDescent="0.45">
      <c r="A31" s="18">
        <v>18415</v>
      </c>
      <c r="B31" s="19">
        <v>71.900000000000006</v>
      </c>
      <c r="C31" s="19">
        <f t="shared" si="0"/>
        <v>2.1000000000000085</v>
      </c>
      <c r="D31" s="62">
        <f t="shared" si="1"/>
        <v>44.7</v>
      </c>
    </row>
    <row r="32" spans="1:4" x14ac:dyDescent="0.45">
      <c r="A32" s="18">
        <v>18445</v>
      </c>
      <c r="B32" s="19">
        <v>72.5</v>
      </c>
      <c r="C32" s="19">
        <f t="shared" si="0"/>
        <v>0.59999999999999432</v>
      </c>
      <c r="D32" s="62">
        <f t="shared" si="1"/>
        <v>37.700000000000003</v>
      </c>
    </row>
    <row r="33" spans="1:4" x14ac:dyDescent="0.45">
      <c r="A33" s="18">
        <v>18476</v>
      </c>
      <c r="B33" s="19">
        <v>72.3</v>
      </c>
      <c r="C33" s="19">
        <f t="shared" si="0"/>
        <v>-0.20000000000000284</v>
      </c>
      <c r="D33" s="62">
        <f t="shared" si="1"/>
        <v>32.299999999999997</v>
      </c>
    </row>
    <row r="34" spans="1:4" x14ac:dyDescent="0.45">
      <c r="A34" s="18">
        <v>18507</v>
      </c>
      <c r="B34" s="19">
        <v>72.2</v>
      </c>
      <c r="C34" s="19">
        <f t="shared" si="0"/>
        <v>-9.9999999999994316E-2</v>
      </c>
      <c r="D34" s="62">
        <f t="shared" si="1"/>
        <v>20.800000000000004</v>
      </c>
    </row>
    <row r="35" spans="1:4" x14ac:dyDescent="0.45">
      <c r="A35" s="18">
        <v>18537</v>
      </c>
      <c r="B35" s="19">
        <v>65.599999999999994</v>
      </c>
      <c r="C35" s="19">
        <f t="shared" si="0"/>
        <v>-6.6000000000000085</v>
      </c>
      <c r="D35" s="62">
        <f t="shared" si="1"/>
        <v>21.899999999999991</v>
      </c>
    </row>
    <row r="36" spans="1:4" x14ac:dyDescent="0.45">
      <c r="A36" s="18">
        <v>18568</v>
      </c>
      <c r="B36" s="19">
        <v>66.7</v>
      </c>
      <c r="C36" s="19">
        <f t="shared" si="0"/>
        <v>1.1000000000000085</v>
      </c>
      <c r="D36" s="62">
        <f t="shared" si="1"/>
        <v>23.800000000000004</v>
      </c>
    </row>
    <row r="37" spans="1:4" x14ac:dyDescent="0.45">
      <c r="A37" s="18">
        <v>18598</v>
      </c>
      <c r="B37" s="19">
        <v>65.099999999999994</v>
      </c>
      <c r="C37" s="19">
        <f t="shared" si="0"/>
        <v>-1.6000000000000085</v>
      </c>
      <c r="D37" s="62">
        <f t="shared" si="1"/>
        <v>12.499999999999993</v>
      </c>
    </row>
    <row r="38" spans="1:4" x14ac:dyDescent="0.45">
      <c r="A38" s="18">
        <v>18629</v>
      </c>
      <c r="B38" s="19">
        <v>67.8</v>
      </c>
      <c r="C38" s="19">
        <f t="shared" si="0"/>
        <v>2.7000000000000028</v>
      </c>
      <c r="D38" s="62">
        <f t="shared" si="1"/>
        <v>10.099999999999994</v>
      </c>
    </row>
    <row r="39" spans="1:4" x14ac:dyDescent="0.45">
      <c r="A39" s="18">
        <v>18660</v>
      </c>
      <c r="B39" s="19">
        <v>73.7</v>
      </c>
      <c r="C39" s="19">
        <f t="shared" si="0"/>
        <v>5.9000000000000057</v>
      </c>
      <c r="D39" s="62">
        <f t="shared" si="1"/>
        <v>22.6</v>
      </c>
    </row>
    <row r="40" spans="1:4" x14ac:dyDescent="0.45">
      <c r="A40" s="18">
        <v>18688</v>
      </c>
      <c r="B40" s="19">
        <v>72</v>
      </c>
      <c r="C40" s="19">
        <f t="shared" si="0"/>
        <v>-1.7000000000000028</v>
      </c>
      <c r="D40" s="62">
        <f t="shared" si="1"/>
        <v>15.100000000000001</v>
      </c>
    </row>
    <row r="41" spans="1:4" x14ac:dyDescent="0.45">
      <c r="A41" s="18">
        <v>18719</v>
      </c>
      <c r="B41" s="19">
        <v>61.9</v>
      </c>
      <c r="C41" s="19">
        <f t="shared" si="0"/>
        <v>-10.100000000000001</v>
      </c>
      <c r="D41" s="62">
        <f t="shared" si="1"/>
        <v>-1.5</v>
      </c>
    </row>
    <row r="42" spans="1:4" x14ac:dyDescent="0.45">
      <c r="A42" s="18">
        <v>18749</v>
      </c>
      <c r="B42" s="19">
        <v>58.8</v>
      </c>
      <c r="C42" s="19">
        <f t="shared" si="0"/>
        <v>-3.1000000000000014</v>
      </c>
      <c r="D42" s="62">
        <f t="shared" si="1"/>
        <v>-11</v>
      </c>
    </row>
    <row r="43" spans="1:4" x14ac:dyDescent="0.45">
      <c r="A43" s="18">
        <v>18780</v>
      </c>
      <c r="B43" s="19">
        <v>56.4</v>
      </c>
      <c r="C43" s="19">
        <f t="shared" si="0"/>
        <v>-2.3999999999999986</v>
      </c>
      <c r="D43" s="62">
        <f t="shared" si="1"/>
        <v>-15.500000000000007</v>
      </c>
    </row>
    <row r="44" spans="1:4" x14ac:dyDescent="0.45">
      <c r="A44" s="18">
        <v>18810</v>
      </c>
      <c r="B44" s="19">
        <v>53.2</v>
      </c>
      <c r="C44" s="19">
        <f t="shared" si="0"/>
        <v>-3.1999999999999957</v>
      </c>
      <c r="D44" s="62">
        <f t="shared" si="1"/>
        <v>-19.299999999999997</v>
      </c>
    </row>
    <row r="45" spans="1:4" x14ac:dyDescent="0.45">
      <c r="A45" s="18">
        <v>18841</v>
      </c>
      <c r="B45" s="19">
        <v>51.7</v>
      </c>
      <c r="C45" s="19">
        <f t="shared" si="0"/>
        <v>-1.5</v>
      </c>
      <c r="D45" s="62">
        <f t="shared" si="1"/>
        <v>-20.599999999999994</v>
      </c>
    </row>
    <row r="46" spans="1:4" x14ac:dyDescent="0.45">
      <c r="A46" s="18">
        <v>18872</v>
      </c>
      <c r="B46" s="19">
        <v>48.6</v>
      </c>
      <c r="C46" s="19">
        <f t="shared" si="0"/>
        <v>-3.1000000000000014</v>
      </c>
      <c r="D46" s="62">
        <f t="shared" si="1"/>
        <v>-23.6</v>
      </c>
    </row>
    <row r="47" spans="1:4" x14ac:dyDescent="0.45">
      <c r="A47" s="18">
        <v>18902</v>
      </c>
      <c r="B47" s="19">
        <v>51.1</v>
      </c>
      <c r="C47" s="19">
        <f t="shared" si="0"/>
        <v>2.5</v>
      </c>
      <c r="D47" s="62">
        <f t="shared" si="1"/>
        <v>-14.499999999999993</v>
      </c>
    </row>
    <row r="48" spans="1:4" x14ac:dyDescent="0.45">
      <c r="A48" s="18">
        <v>18933</v>
      </c>
      <c r="B48" s="19">
        <v>50.2</v>
      </c>
      <c r="C48" s="19">
        <f t="shared" si="0"/>
        <v>-0.89999999999999858</v>
      </c>
      <c r="D48" s="62">
        <f t="shared" si="1"/>
        <v>-16.5</v>
      </c>
    </row>
    <row r="49" spans="1:4" x14ac:dyDescent="0.45">
      <c r="A49" s="18">
        <v>18963</v>
      </c>
      <c r="B49" s="19">
        <v>51.8</v>
      </c>
      <c r="C49" s="19">
        <f t="shared" si="0"/>
        <v>1.5999999999999943</v>
      </c>
      <c r="D49" s="62">
        <f t="shared" si="1"/>
        <v>-13.299999999999997</v>
      </c>
    </row>
    <row r="50" spans="1:4" x14ac:dyDescent="0.45">
      <c r="A50" s="18">
        <v>18994</v>
      </c>
      <c r="B50" s="19">
        <v>46.9</v>
      </c>
      <c r="C50" s="19">
        <f t="shared" si="0"/>
        <v>-4.8999999999999986</v>
      </c>
      <c r="D50" s="62">
        <f t="shared" si="1"/>
        <v>-20.9</v>
      </c>
    </row>
    <row r="51" spans="1:4" x14ac:dyDescent="0.45">
      <c r="A51" s="18">
        <v>19025</v>
      </c>
      <c r="B51" s="19">
        <v>44.8</v>
      </c>
      <c r="C51" s="19">
        <f t="shared" si="0"/>
        <v>-2.1000000000000014</v>
      </c>
      <c r="D51" s="62">
        <f t="shared" si="1"/>
        <v>-28.900000000000006</v>
      </c>
    </row>
    <row r="52" spans="1:4" x14ac:dyDescent="0.45">
      <c r="A52" s="18">
        <v>19054</v>
      </c>
      <c r="B52" s="19">
        <v>41.8</v>
      </c>
      <c r="C52" s="19">
        <f t="shared" si="0"/>
        <v>-3</v>
      </c>
      <c r="D52" s="62">
        <f t="shared" si="1"/>
        <v>-30.200000000000003</v>
      </c>
    </row>
    <row r="53" spans="1:4" x14ac:dyDescent="0.45">
      <c r="A53" s="18">
        <v>19085</v>
      </c>
      <c r="B53" s="19">
        <v>43.3</v>
      </c>
      <c r="C53" s="19">
        <f t="shared" si="0"/>
        <v>1.5</v>
      </c>
      <c r="D53" s="62">
        <f t="shared" si="1"/>
        <v>-18.600000000000001</v>
      </c>
    </row>
    <row r="54" spans="1:4" x14ac:dyDescent="0.45">
      <c r="A54" s="18">
        <v>19115</v>
      </c>
      <c r="B54" s="19">
        <v>42.7</v>
      </c>
      <c r="C54" s="19">
        <f t="shared" si="0"/>
        <v>-0.59999999999999432</v>
      </c>
      <c r="D54" s="62">
        <f t="shared" si="1"/>
        <v>-16.099999999999994</v>
      </c>
    </row>
    <row r="55" spans="1:4" x14ac:dyDescent="0.45">
      <c r="A55" s="18">
        <v>19146</v>
      </c>
      <c r="B55" s="19">
        <v>43.5</v>
      </c>
      <c r="C55" s="19">
        <f t="shared" si="0"/>
        <v>0.79999999999999716</v>
      </c>
      <c r="D55" s="62">
        <f t="shared" si="1"/>
        <v>-12.899999999999999</v>
      </c>
    </row>
    <row r="56" spans="1:4" x14ac:dyDescent="0.45">
      <c r="A56" s="18">
        <v>19176</v>
      </c>
      <c r="B56" s="19">
        <v>39.5</v>
      </c>
      <c r="C56" s="19">
        <f t="shared" si="0"/>
        <v>-4</v>
      </c>
      <c r="D56" s="62">
        <f t="shared" si="1"/>
        <v>-13.700000000000003</v>
      </c>
    </row>
    <row r="57" spans="1:4" x14ac:dyDescent="0.45">
      <c r="A57" s="18">
        <v>19207</v>
      </c>
      <c r="B57" s="19">
        <v>63.1</v>
      </c>
      <c r="C57" s="19">
        <f t="shared" si="0"/>
        <v>23.6</v>
      </c>
      <c r="D57" s="62">
        <f t="shared" si="1"/>
        <v>11.399999999999999</v>
      </c>
    </row>
    <row r="58" spans="1:4" x14ac:dyDescent="0.45">
      <c r="A58" s="18">
        <v>19238</v>
      </c>
      <c r="B58" s="19">
        <v>56.2</v>
      </c>
      <c r="C58" s="19">
        <f t="shared" si="0"/>
        <v>-6.8999999999999986</v>
      </c>
      <c r="D58" s="62">
        <f t="shared" si="1"/>
        <v>7.6000000000000014</v>
      </c>
    </row>
    <row r="59" spans="1:4" x14ac:dyDescent="0.45">
      <c r="A59" s="18">
        <v>19268</v>
      </c>
      <c r="B59" s="19">
        <v>57.8</v>
      </c>
      <c r="C59" s="19">
        <f t="shared" si="0"/>
        <v>1.5999999999999943</v>
      </c>
      <c r="D59" s="62">
        <f t="shared" si="1"/>
        <v>6.6999999999999957</v>
      </c>
    </row>
    <row r="60" spans="1:4" x14ac:dyDescent="0.45">
      <c r="A60" s="18">
        <v>19299</v>
      </c>
      <c r="B60" s="19">
        <v>60.9</v>
      </c>
      <c r="C60" s="19">
        <f t="shared" si="0"/>
        <v>3.1000000000000014</v>
      </c>
      <c r="D60" s="62">
        <f t="shared" si="1"/>
        <v>10.699999999999996</v>
      </c>
    </row>
    <row r="61" spans="1:4" x14ac:dyDescent="0.45">
      <c r="A61" s="18">
        <v>19329</v>
      </c>
      <c r="B61" s="19">
        <v>55.6</v>
      </c>
      <c r="C61" s="19">
        <f t="shared" si="0"/>
        <v>-5.2999999999999972</v>
      </c>
      <c r="D61" s="62">
        <f t="shared" si="1"/>
        <v>3.8000000000000043</v>
      </c>
    </row>
    <row r="62" spans="1:4" x14ac:dyDescent="0.45">
      <c r="A62" s="18">
        <v>19360</v>
      </c>
      <c r="B62" s="19">
        <v>61.5</v>
      </c>
      <c r="C62" s="19">
        <f t="shared" si="0"/>
        <v>5.8999999999999986</v>
      </c>
      <c r="D62" s="62">
        <f t="shared" si="1"/>
        <v>14.600000000000001</v>
      </c>
    </row>
    <row r="63" spans="1:4" x14ac:dyDescent="0.45">
      <c r="A63" s="18">
        <v>19391</v>
      </c>
      <c r="B63" s="19">
        <v>61.7</v>
      </c>
      <c r="C63" s="19">
        <f t="shared" si="0"/>
        <v>0.20000000000000284</v>
      </c>
      <c r="D63" s="62">
        <f t="shared" si="1"/>
        <v>16.900000000000006</v>
      </c>
    </row>
    <row r="64" spans="1:4" x14ac:dyDescent="0.45">
      <c r="A64" s="18">
        <v>19419</v>
      </c>
      <c r="B64" s="19">
        <v>59.4</v>
      </c>
      <c r="C64" s="19">
        <f t="shared" si="0"/>
        <v>-2.3000000000000043</v>
      </c>
      <c r="D64" s="62">
        <f t="shared" si="1"/>
        <v>17.600000000000001</v>
      </c>
    </row>
    <row r="65" spans="1:4" x14ac:dyDescent="0.45">
      <c r="A65" s="18">
        <v>19450</v>
      </c>
      <c r="B65" s="19">
        <v>55</v>
      </c>
      <c r="C65" s="19">
        <f t="shared" si="0"/>
        <v>-4.3999999999999986</v>
      </c>
      <c r="D65" s="62">
        <f t="shared" si="1"/>
        <v>11.700000000000003</v>
      </c>
    </row>
    <row r="66" spans="1:4" x14ac:dyDescent="0.45">
      <c r="A66" s="18">
        <v>19480</v>
      </c>
      <c r="B66" s="19">
        <v>52.3</v>
      </c>
      <c r="C66" s="19">
        <f t="shared" si="0"/>
        <v>-2.7000000000000028</v>
      </c>
      <c r="D66" s="62">
        <f t="shared" si="1"/>
        <v>9.5999999999999943</v>
      </c>
    </row>
    <row r="67" spans="1:4" x14ac:dyDescent="0.45">
      <c r="A67" s="18">
        <v>19511</v>
      </c>
      <c r="B67" s="19">
        <v>53.8</v>
      </c>
      <c r="C67" s="19">
        <f t="shared" ref="C67:C130" si="2">B67-B66</f>
        <v>1.5</v>
      </c>
      <c r="D67" s="62">
        <f t="shared" si="1"/>
        <v>10.299999999999997</v>
      </c>
    </row>
    <row r="68" spans="1:4" x14ac:dyDescent="0.45">
      <c r="A68" s="18">
        <v>19541</v>
      </c>
      <c r="B68" s="19">
        <v>54.4</v>
      </c>
      <c r="C68" s="19">
        <f t="shared" si="2"/>
        <v>0.60000000000000142</v>
      </c>
      <c r="D68" s="62">
        <f t="shared" si="1"/>
        <v>14.899999999999999</v>
      </c>
    </row>
    <row r="69" spans="1:4" x14ac:dyDescent="0.45">
      <c r="A69" s="18">
        <v>19572</v>
      </c>
      <c r="B69" s="19">
        <v>48.1</v>
      </c>
      <c r="C69" s="19">
        <f t="shared" si="2"/>
        <v>-6.2999999999999972</v>
      </c>
      <c r="D69" s="62">
        <f t="shared" si="1"/>
        <v>-15</v>
      </c>
    </row>
    <row r="70" spans="1:4" x14ac:dyDescent="0.45">
      <c r="A70" s="18">
        <v>19603</v>
      </c>
      <c r="B70" s="19">
        <v>43.8</v>
      </c>
      <c r="C70" s="19">
        <f t="shared" si="2"/>
        <v>-4.3000000000000043</v>
      </c>
      <c r="D70" s="62">
        <f t="shared" si="1"/>
        <v>-12.400000000000006</v>
      </c>
    </row>
    <row r="71" spans="1:4" x14ac:dyDescent="0.45">
      <c r="A71" s="18">
        <v>19633</v>
      </c>
      <c r="B71" s="19">
        <v>37.9</v>
      </c>
      <c r="C71" s="19">
        <f t="shared" si="2"/>
        <v>-5.8999999999999986</v>
      </c>
      <c r="D71" s="62">
        <f t="shared" si="1"/>
        <v>-19.899999999999999</v>
      </c>
    </row>
    <row r="72" spans="1:4" x14ac:dyDescent="0.45">
      <c r="A72" s="18">
        <v>19664</v>
      </c>
      <c r="B72" s="19">
        <v>35.799999999999997</v>
      </c>
      <c r="C72" s="19">
        <f t="shared" si="2"/>
        <v>-2.1000000000000014</v>
      </c>
      <c r="D72" s="62">
        <f t="shared" si="1"/>
        <v>-25.1</v>
      </c>
    </row>
    <row r="73" spans="1:4" x14ac:dyDescent="0.45">
      <c r="A73" s="18">
        <v>19694</v>
      </c>
      <c r="B73" s="19">
        <v>36.6</v>
      </c>
      <c r="C73" s="19">
        <f t="shared" si="2"/>
        <v>0.80000000000000426</v>
      </c>
      <c r="D73" s="62">
        <f t="shared" si="1"/>
        <v>-19</v>
      </c>
    </row>
    <row r="74" spans="1:4" x14ac:dyDescent="0.45">
      <c r="A74" s="18">
        <v>19725</v>
      </c>
      <c r="B74" s="19">
        <v>31.5</v>
      </c>
      <c r="C74" s="19">
        <f t="shared" si="2"/>
        <v>-5.1000000000000014</v>
      </c>
      <c r="D74" s="62">
        <f t="shared" si="1"/>
        <v>-30</v>
      </c>
    </row>
    <row r="75" spans="1:4" x14ac:dyDescent="0.45">
      <c r="A75" s="18">
        <v>19756</v>
      </c>
      <c r="B75" s="19">
        <v>34.799999999999997</v>
      </c>
      <c r="C75" s="19">
        <f t="shared" si="2"/>
        <v>3.2999999999999972</v>
      </c>
      <c r="D75" s="62">
        <f t="shared" si="1"/>
        <v>-26.900000000000006</v>
      </c>
    </row>
    <row r="76" spans="1:4" x14ac:dyDescent="0.45">
      <c r="A76" s="18">
        <v>19784</v>
      </c>
      <c r="B76" s="19">
        <v>40.200000000000003</v>
      </c>
      <c r="C76" s="19">
        <f t="shared" si="2"/>
        <v>5.4000000000000057</v>
      </c>
      <c r="D76" s="62">
        <f t="shared" si="1"/>
        <v>-19.199999999999996</v>
      </c>
    </row>
    <row r="77" spans="1:4" x14ac:dyDescent="0.45">
      <c r="A77" s="18">
        <v>19815</v>
      </c>
      <c r="B77" s="19">
        <v>42.4</v>
      </c>
      <c r="C77" s="19">
        <f t="shared" si="2"/>
        <v>2.1999999999999957</v>
      </c>
      <c r="D77" s="62">
        <f t="shared" si="1"/>
        <v>-12.600000000000001</v>
      </c>
    </row>
    <row r="78" spans="1:4" x14ac:dyDescent="0.45">
      <c r="A78" s="18">
        <v>19845</v>
      </c>
      <c r="B78" s="19">
        <v>44.5</v>
      </c>
      <c r="C78" s="19">
        <f t="shared" si="2"/>
        <v>2.1000000000000014</v>
      </c>
      <c r="D78" s="62">
        <f t="shared" si="1"/>
        <v>-7.7999999999999972</v>
      </c>
    </row>
    <row r="79" spans="1:4" x14ac:dyDescent="0.45">
      <c r="A79" s="18">
        <v>19876</v>
      </c>
      <c r="B79" s="19">
        <v>45.2</v>
      </c>
      <c r="C79" s="19">
        <f t="shared" si="2"/>
        <v>0.70000000000000284</v>
      </c>
      <c r="D79" s="62">
        <f t="shared" ref="D79:D142" si="3">B79-B67</f>
        <v>-8.5999999999999943</v>
      </c>
    </row>
    <row r="80" spans="1:4" x14ac:dyDescent="0.45">
      <c r="A80" s="18">
        <v>19906</v>
      </c>
      <c r="B80" s="19">
        <v>44.4</v>
      </c>
      <c r="C80" s="19">
        <f t="shared" si="2"/>
        <v>-0.80000000000000426</v>
      </c>
      <c r="D80" s="62">
        <f t="shared" si="3"/>
        <v>-10</v>
      </c>
    </row>
    <row r="81" spans="1:4" x14ac:dyDescent="0.45">
      <c r="A81" s="18">
        <v>19937</v>
      </c>
      <c r="B81" s="19">
        <v>37.700000000000003</v>
      </c>
      <c r="C81" s="19">
        <f t="shared" si="2"/>
        <v>-6.6999999999999957</v>
      </c>
      <c r="D81" s="62">
        <f t="shared" si="3"/>
        <v>-10.399999999999999</v>
      </c>
    </row>
    <row r="82" spans="1:4" x14ac:dyDescent="0.45">
      <c r="A82" s="18">
        <v>19968</v>
      </c>
      <c r="B82" s="19">
        <v>49.7</v>
      </c>
      <c r="C82" s="19">
        <f t="shared" si="2"/>
        <v>12</v>
      </c>
      <c r="D82" s="62">
        <f t="shared" si="3"/>
        <v>5.9000000000000057</v>
      </c>
    </row>
    <row r="83" spans="1:4" x14ac:dyDescent="0.45">
      <c r="A83" s="18">
        <v>19998</v>
      </c>
      <c r="B83" s="19">
        <v>55.8</v>
      </c>
      <c r="C83" s="19">
        <f t="shared" si="2"/>
        <v>6.0999999999999943</v>
      </c>
      <c r="D83" s="62">
        <f t="shared" si="3"/>
        <v>17.899999999999999</v>
      </c>
    </row>
    <row r="84" spans="1:4" x14ac:dyDescent="0.45">
      <c r="A84" s="18">
        <v>20029</v>
      </c>
      <c r="B84" s="19">
        <v>55.1</v>
      </c>
      <c r="C84" s="19">
        <f t="shared" si="2"/>
        <v>-0.69999999999999574</v>
      </c>
      <c r="D84" s="62">
        <f t="shared" si="3"/>
        <v>19.300000000000004</v>
      </c>
    </row>
    <row r="85" spans="1:4" x14ac:dyDescent="0.45">
      <c r="A85" s="18">
        <v>20059</v>
      </c>
      <c r="B85" s="19">
        <v>55.8</v>
      </c>
      <c r="C85" s="19">
        <f t="shared" si="2"/>
        <v>0.69999999999999574</v>
      </c>
      <c r="D85" s="62">
        <f t="shared" si="3"/>
        <v>19.199999999999996</v>
      </c>
    </row>
    <row r="86" spans="1:4" x14ac:dyDescent="0.45">
      <c r="A86" s="18">
        <v>20090</v>
      </c>
      <c r="B86" s="19">
        <v>59</v>
      </c>
      <c r="C86" s="19">
        <f t="shared" si="2"/>
        <v>3.2000000000000028</v>
      </c>
      <c r="D86" s="62">
        <f t="shared" si="3"/>
        <v>27.5</v>
      </c>
    </row>
    <row r="87" spans="1:4" x14ac:dyDescent="0.45">
      <c r="A87" s="18">
        <v>20121</v>
      </c>
      <c r="B87" s="19">
        <v>63.4</v>
      </c>
      <c r="C87" s="19">
        <f t="shared" si="2"/>
        <v>4.3999999999999986</v>
      </c>
      <c r="D87" s="62">
        <f t="shared" si="3"/>
        <v>28.6</v>
      </c>
    </row>
    <row r="88" spans="1:4" x14ac:dyDescent="0.45">
      <c r="A88" s="18">
        <v>20149</v>
      </c>
      <c r="B88" s="19">
        <v>63</v>
      </c>
      <c r="C88" s="19">
        <f t="shared" si="2"/>
        <v>-0.39999999999999858</v>
      </c>
      <c r="D88" s="62">
        <f t="shared" si="3"/>
        <v>22.799999999999997</v>
      </c>
    </row>
    <row r="89" spans="1:4" x14ac:dyDescent="0.45">
      <c r="A89" s="18">
        <v>20180</v>
      </c>
      <c r="B89" s="19">
        <v>63.9</v>
      </c>
      <c r="C89" s="19">
        <f t="shared" si="2"/>
        <v>0.89999999999999858</v>
      </c>
      <c r="D89" s="62">
        <f t="shared" si="3"/>
        <v>21.5</v>
      </c>
    </row>
    <row r="90" spans="1:4" x14ac:dyDescent="0.45">
      <c r="A90" s="18">
        <v>20210</v>
      </c>
      <c r="B90" s="19">
        <v>66.2</v>
      </c>
      <c r="C90" s="19">
        <f t="shared" si="2"/>
        <v>2.3000000000000043</v>
      </c>
      <c r="D90" s="62">
        <f t="shared" si="3"/>
        <v>21.700000000000003</v>
      </c>
    </row>
    <row r="91" spans="1:4" x14ac:dyDescent="0.45">
      <c r="A91" s="18">
        <v>20241</v>
      </c>
      <c r="B91" s="19">
        <v>61.2</v>
      </c>
      <c r="C91" s="19">
        <f t="shared" si="2"/>
        <v>-5</v>
      </c>
      <c r="D91" s="62">
        <f t="shared" si="3"/>
        <v>16</v>
      </c>
    </row>
    <row r="92" spans="1:4" x14ac:dyDescent="0.45">
      <c r="A92" s="18">
        <v>20271</v>
      </c>
      <c r="B92" s="19">
        <v>60.9</v>
      </c>
      <c r="C92" s="19">
        <f t="shared" si="2"/>
        <v>-0.30000000000000426</v>
      </c>
      <c r="D92" s="62">
        <f t="shared" si="3"/>
        <v>16.5</v>
      </c>
    </row>
    <row r="93" spans="1:4" x14ac:dyDescent="0.45">
      <c r="A93" s="18">
        <v>20302</v>
      </c>
      <c r="B93" s="19">
        <v>59.2</v>
      </c>
      <c r="C93" s="19">
        <f t="shared" si="2"/>
        <v>-1.6999999999999957</v>
      </c>
      <c r="D93" s="62">
        <f t="shared" si="3"/>
        <v>21.5</v>
      </c>
    </row>
    <row r="94" spans="1:4" x14ac:dyDescent="0.45">
      <c r="A94" s="18">
        <v>20333</v>
      </c>
      <c r="B94" s="19">
        <v>59.7</v>
      </c>
      <c r="C94" s="19">
        <f t="shared" si="2"/>
        <v>0.5</v>
      </c>
      <c r="D94" s="62">
        <f t="shared" si="3"/>
        <v>10</v>
      </c>
    </row>
    <row r="95" spans="1:4" x14ac:dyDescent="0.45">
      <c r="A95" s="18">
        <v>20363</v>
      </c>
      <c r="B95" s="19">
        <v>60.9</v>
      </c>
      <c r="C95" s="19">
        <f t="shared" si="2"/>
        <v>1.1999999999999957</v>
      </c>
      <c r="D95" s="62">
        <f t="shared" si="3"/>
        <v>5.1000000000000014</v>
      </c>
    </row>
    <row r="96" spans="1:4" x14ac:dyDescent="0.45">
      <c r="A96" s="18">
        <v>20394</v>
      </c>
      <c r="B96" s="19">
        <v>61.3</v>
      </c>
      <c r="C96" s="19">
        <f t="shared" si="2"/>
        <v>0.39999999999999858</v>
      </c>
      <c r="D96" s="62">
        <f t="shared" si="3"/>
        <v>6.1999999999999957</v>
      </c>
    </row>
    <row r="97" spans="1:4" x14ac:dyDescent="0.45">
      <c r="A97" s="18">
        <v>20424</v>
      </c>
      <c r="B97" s="19">
        <v>63.9</v>
      </c>
      <c r="C97" s="19">
        <f t="shared" si="2"/>
        <v>2.6000000000000014</v>
      </c>
      <c r="D97" s="62">
        <f t="shared" si="3"/>
        <v>8.1000000000000014</v>
      </c>
    </row>
    <row r="98" spans="1:4" x14ac:dyDescent="0.45">
      <c r="A98" s="18">
        <v>20455</v>
      </c>
      <c r="B98" s="19">
        <v>62.3</v>
      </c>
      <c r="C98" s="19">
        <f t="shared" si="2"/>
        <v>-1.6000000000000014</v>
      </c>
      <c r="D98" s="62">
        <f t="shared" si="3"/>
        <v>3.2999999999999972</v>
      </c>
    </row>
    <row r="99" spans="1:4" x14ac:dyDescent="0.45">
      <c r="A99" s="18">
        <v>20486</v>
      </c>
      <c r="B99" s="19">
        <v>61</v>
      </c>
      <c r="C99" s="19">
        <f t="shared" si="2"/>
        <v>-1.2999999999999972</v>
      </c>
      <c r="D99" s="62">
        <f t="shared" si="3"/>
        <v>-2.3999999999999986</v>
      </c>
    </row>
    <row r="100" spans="1:4" x14ac:dyDescent="0.45">
      <c r="A100" s="18">
        <v>20515</v>
      </c>
      <c r="B100" s="19">
        <v>56.9</v>
      </c>
      <c r="C100" s="19">
        <f t="shared" si="2"/>
        <v>-4.1000000000000014</v>
      </c>
      <c r="D100" s="62">
        <f t="shared" si="3"/>
        <v>-6.1000000000000014</v>
      </c>
    </row>
    <row r="101" spans="1:4" x14ac:dyDescent="0.45">
      <c r="A101" s="18">
        <v>20546</v>
      </c>
      <c r="B101" s="19">
        <v>54.8</v>
      </c>
      <c r="C101" s="19">
        <f t="shared" si="2"/>
        <v>-2.1000000000000014</v>
      </c>
      <c r="D101" s="62">
        <f t="shared" si="3"/>
        <v>-9.1000000000000014</v>
      </c>
    </row>
    <row r="102" spans="1:4" x14ac:dyDescent="0.45">
      <c r="A102" s="18">
        <v>20576</v>
      </c>
      <c r="B102" s="19">
        <v>51.4</v>
      </c>
      <c r="C102" s="19">
        <f t="shared" si="2"/>
        <v>-3.3999999999999986</v>
      </c>
      <c r="D102" s="62">
        <f t="shared" si="3"/>
        <v>-14.800000000000004</v>
      </c>
    </row>
    <row r="103" spans="1:4" x14ac:dyDescent="0.45">
      <c r="A103" s="18">
        <v>20607</v>
      </c>
      <c r="B103" s="19">
        <v>43.9</v>
      </c>
      <c r="C103" s="19">
        <f t="shared" si="2"/>
        <v>-7.5</v>
      </c>
      <c r="D103" s="62">
        <f t="shared" si="3"/>
        <v>-17.300000000000004</v>
      </c>
    </row>
    <row r="104" spans="1:4" x14ac:dyDescent="0.45">
      <c r="A104" s="18">
        <v>20637</v>
      </c>
      <c r="B104" s="19">
        <v>40.799999999999997</v>
      </c>
      <c r="C104" s="19">
        <f t="shared" si="2"/>
        <v>-3.1000000000000014</v>
      </c>
      <c r="D104" s="62">
        <f t="shared" si="3"/>
        <v>-20.100000000000001</v>
      </c>
    </row>
    <row r="105" spans="1:4" x14ac:dyDescent="0.45">
      <c r="A105" s="18">
        <v>20668</v>
      </c>
      <c r="B105" s="19">
        <v>50.3</v>
      </c>
      <c r="C105" s="19">
        <f t="shared" si="2"/>
        <v>9.5</v>
      </c>
      <c r="D105" s="62">
        <f t="shared" si="3"/>
        <v>-8.9000000000000057</v>
      </c>
    </row>
    <row r="106" spans="1:4" x14ac:dyDescent="0.45">
      <c r="A106" s="18">
        <v>20699</v>
      </c>
      <c r="B106" s="19">
        <v>52.9</v>
      </c>
      <c r="C106" s="19">
        <f t="shared" si="2"/>
        <v>2.6000000000000014</v>
      </c>
      <c r="D106" s="62">
        <f t="shared" si="3"/>
        <v>-6.8000000000000043</v>
      </c>
    </row>
    <row r="107" spans="1:4" x14ac:dyDescent="0.45">
      <c r="A107" s="18">
        <v>20729</v>
      </c>
      <c r="B107" s="19">
        <v>52.2</v>
      </c>
      <c r="C107" s="19">
        <f t="shared" si="2"/>
        <v>-0.69999999999999574</v>
      </c>
      <c r="D107" s="62">
        <f t="shared" si="3"/>
        <v>-8.6999999999999957</v>
      </c>
    </row>
    <row r="108" spans="1:4" x14ac:dyDescent="0.45">
      <c r="A108" s="18">
        <v>20760</v>
      </c>
      <c r="B108" s="19">
        <v>56</v>
      </c>
      <c r="C108" s="19">
        <f t="shared" si="2"/>
        <v>3.7999999999999972</v>
      </c>
      <c r="D108" s="62">
        <f t="shared" si="3"/>
        <v>-5.2999999999999972</v>
      </c>
    </row>
    <row r="109" spans="1:4" x14ac:dyDescent="0.45">
      <c r="A109" s="18">
        <v>20790</v>
      </c>
      <c r="B109" s="19">
        <v>55.4</v>
      </c>
      <c r="C109" s="19">
        <f t="shared" si="2"/>
        <v>-0.60000000000000142</v>
      </c>
      <c r="D109" s="62">
        <f t="shared" si="3"/>
        <v>-8.5</v>
      </c>
    </row>
    <row r="110" spans="1:4" x14ac:dyDescent="0.45">
      <c r="A110" s="18">
        <v>20821</v>
      </c>
      <c r="B110" s="19">
        <v>56.6</v>
      </c>
      <c r="C110" s="19">
        <f t="shared" si="2"/>
        <v>1.2000000000000028</v>
      </c>
      <c r="D110" s="62">
        <f t="shared" si="3"/>
        <v>-5.6999999999999957</v>
      </c>
    </row>
    <row r="111" spans="1:4" x14ac:dyDescent="0.45">
      <c r="A111" s="18">
        <v>20852</v>
      </c>
      <c r="B111" s="19">
        <v>53.8</v>
      </c>
      <c r="C111" s="19">
        <f t="shared" si="2"/>
        <v>-2.8000000000000043</v>
      </c>
      <c r="D111" s="62">
        <f t="shared" si="3"/>
        <v>-7.2000000000000028</v>
      </c>
    </row>
    <row r="112" spans="1:4" x14ac:dyDescent="0.45">
      <c r="A112" s="18">
        <v>20880</v>
      </c>
      <c r="B112" s="19">
        <v>52.5</v>
      </c>
      <c r="C112" s="19">
        <f t="shared" si="2"/>
        <v>-1.2999999999999972</v>
      </c>
      <c r="D112" s="62">
        <f t="shared" si="3"/>
        <v>-4.3999999999999986</v>
      </c>
    </row>
    <row r="113" spans="1:4" x14ac:dyDescent="0.45">
      <c r="A113" s="18">
        <v>20911</v>
      </c>
      <c r="B113" s="19">
        <v>40.299999999999997</v>
      </c>
      <c r="C113" s="19">
        <f t="shared" si="2"/>
        <v>-12.200000000000003</v>
      </c>
      <c r="D113" s="62">
        <f t="shared" si="3"/>
        <v>-14.5</v>
      </c>
    </row>
    <row r="114" spans="1:4" x14ac:dyDescent="0.45">
      <c r="A114" s="18">
        <v>20941</v>
      </c>
      <c r="B114" s="19">
        <v>41.9</v>
      </c>
      <c r="C114" s="19">
        <f t="shared" si="2"/>
        <v>1.6000000000000014</v>
      </c>
      <c r="D114" s="62">
        <f t="shared" si="3"/>
        <v>-9.5</v>
      </c>
    </row>
    <row r="115" spans="1:4" x14ac:dyDescent="0.45">
      <c r="A115" s="18">
        <v>20972</v>
      </c>
      <c r="B115" s="19">
        <v>45.1</v>
      </c>
      <c r="C115" s="19">
        <f t="shared" si="2"/>
        <v>3.2000000000000028</v>
      </c>
      <c r="D115" s="62">
        <f t="shared" si="3"/>
        <v>1.2000000000000028</v>
      </c>
    </row>
    <row r="116" spans="1:4" x14ac:dyDescent="0.45">
      <c r="A116" s="18">
        <v>21002</v>
      </c>
      <c r="B116" s="19">
        <v>45.5</v>
      </c>
      <c r="C116" s="19">
        <f t="shared" si="2"/>
        <v>0.39999999999999858</v>
      </c>
      <c r="D116" s="62">
        <f t="shared" si="3"/>
        <v>4.7000000000000028</v>
      </c>
    </row>
    <row r="117" spans="1:4" x14ac:dyDescent="0.45">
      <c r="A117" s="18">
        <v>21033</v>
      </c>
      <c r="B117" s="19">
        <v>43.1</v>
      </c>
      <c r="C117" s="19">
        <f t="shared" si="2"/>
        <v>-2.3999999999999986</v>
      </c>
      <c r="D117" s="62">
        <f t="shared" si="3"/>
        <v>-7.1999999999999957</v>
      </c>
    </row>
    <row r="118" spans="1:4" x14ac:dyDescent="0.45">
      <c r="A118" s="18">
        <v>21064</v>
      </c>
      <c r="B118" s="19">
        <v>42.1</v>
      </c>
      <c r="C118" s="19">
        <f t="shared" si="2"/>
        <v>-1</v>
      </c>
      <c r="D118" s="62">
        <f t="shared" si="3"/>
        <v>-10.799999999999997</v>
      </c>
    </row>
    <row r="119" spans="1:4" x14ac:dyDescent="0.45">
      <c r="A119" s="18">
        <v>21094</v>
      </c>
      <c r="B119" s="19">
        <v>36.6</v>
      </c>
      <c r="C119" s="19">
        <f t="shared" si="2"/>
        <v>-5.5</v>
      </c>
      <c r="D119" s="62">
        <f t="shared" si="3"/>
        <v>-15.600000000000001</v>
      </c>
    </row>
    <row r="120" spans="1:4" x14ac:dyDescent="0.45">
      <c r="A120" s="18">
        <v>21125</v>
      </c>
      <c r="B120" s="19">
        <v>34.799999999999997</v>
      </c>
      <c r="C120" s="19">
        <f t="shared" si="2"/>
        <v>-1.8000000000000043</v>
      </c>
      <c r="D120" s="62">
        <f t="shared" si="3"/>
        <v>-21.200000000000003</v>
      </c>
    </row>
    <row r="121" spans="1:4" x14ac:dyDescent="0.45">
      <c r="A121" s="18">
        <v>21155</v>
      </c>
      <c r="B121" s="19">
        <v>30.4</v>
      </c>
      <c r="C121" s="19">
        <f t="shared" si="2"/>
        <v>-4.3999999999999986</v>
      </c>
      <c r="D121" s="62">
        <f t="shared" si="3"/>
        <v>-25</v>
      </c>
    </row>
    <row r="122" spans="1:4" x14ac:dyDescent="0.45">
      <c r="A122" s="18">
        <v>21186</v>
      </c>
      <c r="B122" s="19">
        <v>29.7</v>
      </c>
      <c r="C122" s="19">
        <f t="shared" si="2"/>
        <v>-0.69999999999999929</v>
      </c>
      <c r="D122" s="62">
        <f t="shared" si="3"/>
        <v>-26.900000000000002</v>
      </c>
    </row>
    <row r="123" spans="1:4" x14ac:dyDescent="0.45">
      <c r="A123" s="18">
        <v>21217</v>
      </c>
      <c r="B123" s="19">
        <v>27.9</v>
      </c>
      <c r="C123" s="19">
        <f t="shared" si="2"/>
        <v>-1.8000000000000007</v>
      </c>
      <c r="D123" s="62">
        <f t="shared" si="3"/>
        <v>-25.9</v>
      </c>
    </row>
    <row r="124" spans="1:4" x14ac:dyDescent="0.45">
      <c r="A124" s="18">
        <v>21245</v>
      </c>
      <c r="B124" s="19">
        <v>33.4</v>
      </c>
      <c r="C124" s="19">
        <f t="shared" si="2"/>
        <v>5.5</v>
      </c>
      <c r="D124" s="62">
        <f t="shared" si="3"/>
        <v>-19.100000000000001</v>
      </c>
    </row>
    <row r="125" spans="1:4" x14ac:dyDescent="0.45">
      <c r="A125" s="18">
        <v>21276</v>
      </c>
      <c r="B125" s="19">
        <v>31.5</v>
      </c>
      <c r="C125" s="19">
        <f t="shared" si="2"/>
        <v>-1.8999999999999986</v>
      </c>
      <c r="D125" s="62">
        <f t="shared" si="3"/>
        <v>-8.7999999999999972</v>
      </c>
    </row>
    <row r="126" spans="1:4" x14ac:dyDescent="0.45">
      <c r="A126" s="18">
        <v>21306</v>
      </c>
      <c r="B126" s="19">
        <v>39.700000000000003</v>
      </c>
      <c r="C126" s="19">
        <f t="shared" si="2"/>
        <v>8.2000000000000028</v>
      </c>
      <c r="D126" s="62">
        <f t="shared" si="3"/>
        <v>-2.1999999999999957</v>
      </c>
    </row>
    <row r="127" spans="1:4" x14ac:dyDescent="0.45">
      <c r="A127" s="18">
        <v>21337</v>
      </c>
      <c r="B127" s="19">
        <v>46.7</v>
      </c>
      <c r="C127" s="19">
        <f t="shared" si="2"/>
        <v>7</v>
      </c>
      <c r="D127" s="62">
        <f t="shared" si="3"/>
        <v>1.6000000000000014</v>
      </c>
    </row>
    <row r="128" spans="1:4" x14ac:dyDescent="0.45">
      <c r="A128" s="18">
        <v>21367</v>
      </c>
      <c r="B128" s="19">
        <v>47.6</v>
      </c>
      <c r="C128" s="19">
        <f t="shared" si="2"/>
        <v>0.89999999999999858</v>
      </c>
      <c r="D128" s="62">
        <f t="shared" si="3"/>
        <v>2.1000000000000014</v>
      </c>
    </row>
    <row r="129" spans="1:4" x14ac:dyDescent="0.45">
      <c r="A129" s="18">
        <v>21398</v>
      </c>
      <c r="B129" s="19">
        <v>52.1</v>
      </c>
      <c r="C129" s="19">
        <f t="shared" si="2"/>
        <v>4.5</v>
      </c>
      <c r="D129" s="62">
        <f t="shared" si="3"/>
        <v>9</v>
      </c>
    </row>
    <row r="130" spans="1:4" x14ac:dyDescent="0.45">
      <c r="A130" s="18">
        <v>21429</v>
      </c>
      <c r="B130" s="19">
        <v>55.5</v>
      </c>
      <c r="C130" s="19">
        <f t="shared" si="2"/>
        <v>3.3999999999999986</v>
      </c>
      <c r="D130" s="62">
        <f t="shared" si="3"/>
        <v>13.399999999999999</v>
      </c>
    </row>
    <row r="131" spans="1:4" x14ac:dyDescent="0.45">
      <c r="A131" s="18">
        <v>21459</v>
      </c>
      <c r="B131" s="19">
        <v>59.6</v>
      </c>
      <c r="C131" s="19">
        <f t="shared" ref="C131:C194" si="4">B131-B130</f>
        <v>4.1000000000000014</v>
      </c>
      <c r="D131" s="62">
        <f t="shared" si="3"/>
        <v>23</v>
      </c>
    </row>
    <row r="132" spans="1:4" x14ac:dyDescent="0.45">
      <c r="A132" s="18">
        <v>21490</v>
      </c>
      <c r="B132" s="19">
        <v>58</v>
      </c>
      <c r="C132" s="19">
        <f t="shared" si="4"/>
        <v>-1.6000000000000014</v>
      </c>
      <c r="D132" s="62">
        <f t="shared" si="3"/>
        <v>23.200000000000003</v>
      </c>
    </row>
    <row r="133" spans="1:4" x14ac:dyDescent="0.45">
      <c r="A133" s="18">
        <v>21520</v>
      </c>
      <c r="B133" s="19">
        <v>59</v>
      </c>
      <c r="C133" s="19">
        <f t="shared" si="4"/>
        <v>1</v>
      </c>
      <c r="D133" s="62">
        <f t="shared" si="3"/>
        <v>28.6</v>
      </c>
    </row>
    <row r="134" spans="1:4" x14ac:dyDescent="0.45">
      <c r="A134" s="18">
        <v>21551</v>
      </c>
      <c r="B134" s="19">
        <v>60.8</v>
      </c>
      <c r="C134" s="19">
        <f t="shared" si="4"/>
        <v>1.7999999999999972</v>
      </c>
      <c r="D134" s="62">
        <f t="shared" si="3"/>
        <v>31.099999999999998</v>
      </c>
    </row>
    <row r="135" spans="1:4" x14ac:dyDescent="0.45">
      <c r="A135" s="18">
        <v>21582</v>
      </c>
      <c r="B135" s="19">
        <v>62.5</v>
      </c>
      <c r="C135" s="19">
        <f t="shared" si="4"/>
        <v>1.7000000000000028</v>
      </c>
      <c r="D135" s="62">
        <f t="shared" si="3"/>
        <v>34.6</v>
      </c>
    </row>
    <row r="136" spans="1:4" x14ac:dyDescent="0.45">
      <c r="A136" s="18">
        <v>21610</v>
      </c>
      <c r="B136" s="19">
        <v>62.3</v>
      </c>
      <c r="C136" s="19">
        <f t="shared" si="4"/>
        <v>-0.20000000000000284</v>
      </c>
      <c r="D136" s="62">
        <f t="shared" si="3"/>
        <v>28.9</v>
      </c>
    </row>
    <row r="137" spans="1:4" x14ac:dyDescent="0.45">
      <c r="A137" s="18">
        <v>21641</v>
      </c>
      <c r="B137" s="19">
        <v>63.6</v>
      </c>
      <c r="C137" s="19">
        <f t="shared" si="4"/>
        <v>1.3000000000000043</v>
      </c>
      <c r="D137" s="62">
        <f t="shared" si="3"/>
        <v>32.1</v>
      </c>
    </row>
    <row r="138" spans="1:4" x14ac:dyDescent="0.45">
      <c r="A138" s="18">
        <v>21671</v>
      </c>
      <c r="B138" s="19">
        <v>64.8</v>
      </c>
      <c r="C138" s="19">
        <f t="shared" si="4"/>
        <v>1.1999999999999957</v>
      </c>
      <c r="D138" s="62">
        <f t="shared" si="3"/>
        <v>25.099999999999994</v>
      </c>
    </row>
    <row r="139" spans="1:4" x14ac:dyDescent="0.45">
      <c r="A139" s="18">
        <v>21702</v>
      </c>
      <c r="B139" s="19">
        <v>62.2</v>
      </c>
      <c r="C139" s="19">
        <f t="shared" si="4"/>
        <v>-2.5999999999999943</v>
      </c>
      <c r="D139" s="62">
        <f t="shared" si="3"/>
        <v>15.5</v>
      </c>
    </row>
    <row r="140" spans="1:4" x14ac:dyDescent="0.45">
      <c r="A140" s="18">
        <v>21732</v>
      </c>
      <c r="B140" s="19">
        <v>59</v>
      </c>
      <c r="C140" s="19">
        <f t="shared" si="4"/>
        <v>-3.2000000000000028</v>
      </c>
      <c r="D140" s="62">
        <f t="shared" si="3"/>
        <v>11.399999999999999</v>
      </c>
    </row>
    <row r="141" spans="1:4" x14ac:dyDescent="0.45">
      <c r="A141" s="18">
        <v>21763</v>
      </c>
      <c r="B141" s="19">
        <v>53.6</v>
      </c>
      <c r="C141" s="19">
        <f t="shared" si="4"/>
        <v>-5.3999999999999986</v>
      </c>
      <c r="D141" s="62">
        <f t="shared" si="3"/>
        <v>1.5</v>
      </c>
    </row>
    <row r="142" spans="1:4" x14ac:dyDescent="0.45">
      <c r="A142" s="18">
        <v>21794</v>
      </c>
      <c r="B142" s="19">
        <v>48</v>
      </c>
      <c r="C142" s="19">
        <f t="shared" si="4"/>
        <v>-5.6000000000000014</v>
      </c>
      <c r="D142" s="62">
        <f t="shared" si="3"/>
        <v>-7.5</v>
      </c>
    </row>
    <row r="143" spans="1:4" x14ac:dyDescent="0.45">
      <c r="A143" s="18">
        <v>21824</v>
      </c>
      <c r="B143" s="19">
        <v>47.3</v>
      </c>
      <c r="C143" s="19">
        <f t="shared" si="4"/>
        <v>-0.70000000000000284</v>
      </c>
      <c r="D143" s="62">
        <f t="shared" ref="D143:D206" si="5">B143-B131</f>
        <v>-12.300000000000004</v>
      </c>
    </row>
    <row r="144" spans="1:4" x14ac:dyDescent="0.45">
      <c r="A144" s="18">
        <v>21855</v>
      </c>
      <c r="B144" s="19">
        <v>48.8</v>
      </c>
      <c r="C144" s="19">
        <f t="shared" si="4"/>
        <v>1.5</v>
      </c>
      <c r="D144" s="62">
        <f t="shared" si="5"/>
        <v>-9.2000000000000028</v>
      </c>
    </row>
    <row r="145" spans="1:4" x14ac:dyDescent="0.45">
      <c r="A145" s="18">
        <v>21885</v>
      </c>
      <c r="B145" s="19">
        <v>54.8</v>
      </c>
      <c r="C145" s="19">
        <f t="shared" si="4"/>
        <v>6</v>
      </c>
      <c r="D145" s="62">
        <f t="shared" si="5"/>
        <v>-4.2000000000000028</v>
      </c>
    </row>
    <row r="146" spans="1:4" x14ac:dyDescent="0.45">
      <c r="A146" s="18">
        <v>21916</v>
      </c>
      <c r="B146" s="19">
        <v>60.8</v>
      </c>
      <c r="C146" s="19">
        <f t="shared" si="4"/>
        <v>6</v>
      </c>
      <c r="D146" s="62">
        <f t="shared" si="5"/>
        <v>0</v>
      </c>
    </row>
    <row r="147" spans="1:4" x14ac:dyDescent="0.45">
      <c r="A147" s="18">
        <v>21947</v>
      </c>
      <c r="B147" s="19">
        <v>57.2</v>
      </c>
      <c r="C147" s="19">
        <f t="shared" si="4"/>
        <v>-3.5999999999999943</v>
      </c>
      <c r="D147" s="62">
        <f t="shared" si="5"/>
        <v>-5.2999999999999972</v>
      </c>
    </row>
    <row r="148" spans="1:4" x14ac:dyDescent="0.45">
      <c r="A148" s="18">
        <v>21976</v>
      </c>
      <c r="B148" s="19">
        <v>48</v>
      </c>
      <c r="C148" s="19">
        <f t="shared" si="4"/>
        <v>-9.2000000000000028</v>
      </c>
      <c r="D148" s="62">
        <f t="shared" si="5"/>
        <v>-14.299999999999997</v>
      </c>
    </row>
    <row r="149" spans="1:4" x14ac:dyDescent="0.45">
      <c r="A149" s="18">
        <v>22007</v>
      </c>
      <c r="B149" s="19">
        <v>42</v>
      </c>
      <c r="C149" s="19">
        <f t="shared" si="4"/>
        <v>-6</v>
      </c>
      <c r="D149" s="62">
        <f t="shared" si="5"/>
        <v>-21.6</v>
      </c>
    </row>
    <row r="150" spans="1:4" x14ac:dyDescent="0.45">
      <c r="A150" s="18">
        <v>22037</v>
      </c>
      <c r="B150" s="19">
        <v>42.5</v>
      </c>
      <c r="C150" s="19">
        <f t="shared" si="4"/>
        <v>0.5</v>
      </c>
      <c r="D150" s="62">
        <f t="shared" si="5"/>
        <v>-22.299999999999997</v>
      </c>
    </row>
    <row r="151" spans="1:4" x14ac:dyDescent="0.45">
      <c r="A151" s="18">
        <v>22068</v>
      </c>
      <c r="B151" s="19">
        <v>39.700000000000003</v>
      </c>
      <c r="C151" s="19">
        <f t="shared" si="4"/>
        <v>-2.7999999999999972</v>
      </c>
      <c r="D151" s="62">
        <f t="shared" si="5"/>
        <v>-22.5</v>
      </c>
    </row>
    <row r="152" spans="1:4" x14ac:dyDescent="0.45">
      <c r="A152" s="18">
        <v>22098</v>
      </c>
      <c r="B152" s="19">
        <v>42.1</v>
      </c>
      <c r="C152" s="19">
        <f t="shared" si="4"/>
        <v>2.3999999999999986</v>
      </c>
      <c r="D152" s="62">
        <f t="shared" si="5"/>
        <v>-16.899999999999999</v>
      </c>
    </row>
    <row r="153" spans="1:4" x14ac:dyDescent="0.45">
      <c r="A153" s="18">
        <v>22129</v>
      </c>
      <c r="B153" s="19">
        <v>43.6</v>
      </c>
      <c r="C153" s="19">
        <f t="shared" si="4"/>
        <v>1.5</v>
      </c>
      <c r="D153" s="62">
        <f t="shared" si="5"/>
        <v>-10</v>
      </c>
    </row>
    <row r="154" spans="1:4" x14ac:dyDescent="0.45">
      <c r="A154" s="18">
        <v>22160</v>
      </c>
      <c r="B154" s="19">
        <v>40.200000000000003</v>
      </c>
      <c r="C154" s="19">
        <f t="shared" si="4"/>
        <v>-3.3999999999999986</v>
      </c>
      <c r="D154" s="62">
        <f t="shared" si="5"/>
        <v>-7.7999999999999972</v>
      </c>
    </row>
    <row r="155" spans="1:4" x14ac:dyDescent="0.45">
      <c r="A155" s="18">
        <v>22190</v>
      </c>
      <c r="B155" s="19">
        <v>43.7</v>
      </c>
      <c r="C155" s="19">
        <f t="shared" si="4"/>
        <v>3.5</v>
      </c>
      <c r="D155" s="62">
        <f t="shared" si="5"/>
        <v>-3.5999999999999943</v>
      </c>
    </row>
    <row r="156" spans="1:4" x14ac:dyDescent="0.45">
      <c r="A156" s="18">
        <v>22221</v>
      </c>
      <c r="B156" s="19">
        <v>43</v>
      </c>
      <c r="C156" s="19">
        <f t="shared" si="4"/>
        <v>-0.70000000000000284</v>
      </c>
      <c r="D156" s="62">
        <f t="shared" si="5"/>
        <v>-5.7999999999999972</v>
      </c>
    </row>
    <row r="157" spans="1:4" x14ac:dyDescent="0.45">
      <c r="A157" s="18">
        <v>22251</v>
      </c>
      <c r="B157" s="19">
        <v>40.700000000000003</v>
      </c>
      <c r="C157" s="19">
        <f t="shared" si="4"/>
        <v>-2.2999999999999972</v>
      </c>
      <c r="D157" s="62">
        <f t="shared" si="5"/>
        <v>-14.099999999999994</v>
      </c>
    </row>
    <row r="158" spans="1:4" x14ac:dyDescent="0.45">
      <c r="A158" s="18">
        <v>22282</v>
      </c>
      <c r="B158" s="19">
        <v>39.700000000000003</v>
      </c>
      <c r="C158" s="19">
        <f t="shared" si="4"/>
        <v>-1</v>
      </c>
      <c r="D158" s="62">
        <f t="shared" si="5"/>
        <v>-21.099999999999994</v>
      </c>
    </row>
    <row r="159" spans="1:4" x14ac:dyDescent="0.45">
      <c r="A159" s="18">
        <v>22313</v>
      </c>
      <c r="B159" s="19">
        <v>34.200000000000003</v>
      </c>
      <c r="C159" s="19">
        <f t="shared" si="4"/>
        <v>-5.5</v>
      </c>
      <c r="D159" s="62">
        <f t="shared" si="5"/>
        <v>-23</v>
      </c>
    </row>
    <row r="160" spans="1:4" x14ac:dyDescent="0.45">
      <c r="A160" s="18">
        <v>22341</v>
      </c>
      <c r="B160" s="19">
        <v>42.2</v>
      </c>
      <c r="C160" s="19">
        <f t="shared" si="4"/>
        <v>8</v>
      </c>
      <c r="D160" s="62">
        <f t="shared" si="5"/>
        <v>-5.7999999999999972</v>
      </c>
    </row>
    <row r="161" spans="1:4" x14ac:dyDescent="0.45">
      <c r="A161" s="18">
        <v>22372</v>
      </c>
      <c r="B161" s="19">
        <v>53.2</v>
      </c>
      <c r="C161" s="19">
        <f t="shared" si="4"/>
        <v>11</v>
      </c>
      <c r="D161" s="62">
        <f t="shared" si="5"/>
        <v>11.200000000000003</v>
      </c>
    </row>
    <row r="162" spans="1:4" x14ac:dyDescent="0.45">
      <c r="A162" s="18">
        <v>22402</v>
      </c>
      <c r="B162" s="19">
        <v>56.3</v>
      </c>
      <c r="C162" s="19">
        <f t="shared" si="4"/>
        <v>3.0999999999999943</v>
      </c>
      <c r="D162" s="62">
        <f t="shared" si="5"/>
        <v>13.799999999999997</v>
      </c>
    </row>
    <row r="163" spans="1:4" x14ac:dyDescent="0.45">
      <c r="A163" s="18">
        <v>22433</v>
      </c>
      <c r="B163" s="19">
        <v>55.1</v>
      </c>
      <c r="C163" s="19">
        <f t="shared" si="4"/>
        <v>-1.1999999999999957</v>
      </c>
      <c r="D163" s="62">
        <f t="shared" si="5"/>
        <v>15.399999999999999</v>
      </c>
    </row>
    <row r="164" spans="1:4" x14ac:dyDescent="0.45">
      <c r="A164" s="18">
        <v>22463</v>
      </c>
      <c r="B164" s="19">
        <v>54.1</v>
      </c>
      <c r="C164" s="19">
        <f t="shared" si="4"/>
        <v>-1</v>
      </c>
      <c r="D164" s="62">
        <f t="shared" si="5"/>
        <v>12</v>
      </c>
    </row>
    <row r="165" spans="1:4" x14ac:dyDescent="0.45">
      <c r="A165" s="18">
        <v>22494</v>
      </c>
      <c r="B165" s="19">
        <v>58.3</v>
      </c>
      <c r="C165" s="19">
        <f t="shared" si="4"/>
        <v>4.1999999999999957</v>
      </c>
      <c r="D165" s="62">
        <f t="shared" si="5"/>
        <v>14.699999999999996</v>
      </c>
    </row>
    <row r="166" spans="1:4" x14ac:dyDescent="0.45">
      <c r="A166" s="18">
        <v>22525</v>
      </c>
      <c r="B166" s="19">
        <v>61.1</v>
      </c>
      <c r="C166" s="19">
        <f t="shared" si="4"/>
        <v>2.8000000000000043</v>
      </c>
      <c r="D166" s="62">
        <f t="shared" si="5"/>
        <v>20.9</v>
      </c>
    </row>
    <row r="167" spans="1:4" x14ac:dyDescent="0.45">
      <c r="A167" s="18">
        <v>22555</v>
      </c>
      <c r="B167" s="19">
        <v>58.2</v>
      </c>
      <c r="C167" s="19">
        <f t="shared" si="4"/>
        <v>-2.8999999999999986</v>
      </c>
      <c r="D167" s="62">
        <f t="shared" si="5"/>
        <v>14.5</v>
      </c>
    </row>
    <row r="168" spans="1:4" x14ac:dyDescent="0.45">
      <c r="A168" s="18">
        <v>22586</v>
      </c>
      <c r="B168" s="19">
        <v>59</v>
      </c>
      <c r="C168" s="19">
        <f t="shared" si="4"/>
        <v>0.79999999999999716</v>
      </c>
      <c r="D168" s="62">
        <f t="shared" si="5"/>
        <v>16</v>
      </c>
    </row>
    <row r="169" spans="1:4" x14ac:dyDescent="0.45">
      <c r="A169" s="18">
        <v>22616</v>
      </c>
      <c r="B169" s="19">
        <v>58.6</v>
      </c>
      <c r="C169" s="19">
        <f t="shared" si="4"/>
        <v>-0.39999999999999858</v>
      </c>
      <c r="D169" s="62">
        <f t="shared" si="5"/>
        <v>17.899999999999999</v>
      </c>
    </row>
    <row r="170" spans="1:4" x14ac:dyDescent="0.45">
      <c r="A170" s="18">
        <v>22647</v>
      </c>
      <c r="B170" s="19">
        <v>60.3</v>
      </c>
      <c r="C170" s="19">
        <f t="shared" si="4"/>
        <v>1.6999999999999957</v>
      </c>
      <c r="D170" s="62">
        <f t="shared" si="5"/>
        <v>20.599999999999994</v>
      </c>
    </row>
    <row r="171" spans="1:4" x14ac:dyDescent="0.45">
      <c r="A171" s="18">
        <v>22678</v>
      </c>
      <c r="B171" s="19">
        <v>60.5</v>
      </c>
      <c r="C171" s="19">
        <f t="shared" si="4"/>
        <v>0.20000000000000284</v>
      </c>
      <c r="D171" s="62">
        <f t="shared" si="5"/>
        <v>26.299999999999997</v>
      </c>
    </row>
    <row r="172" spans="1:4" x14ac:dyDescent="0.45">
      <c r="A172" s="18">
        <v>22706</v>
      </c>
      <c r="B172" s="19">
        <v>57.6</v>
      </c>
      <c r="C172" s="19">
        <f t="shared" si="4"/>
        <v>-2.8999999999999986</v>
      </c>
      <c r="D172" s="62">
        <f t="shared" si="5"/>
        <v>15.399999999999999</v>
      </c>
    </row>
    <row r="173" spans="1:4" x14ac:dyDescent="0.45">
      <c r="A173" s="18">
        <v>22737</v>
      </c>
      <c r="B173" s="19">
        <v>55.6</v>
      </c>
      <c r="C173" s="19">
        <f t="shared" si="4"/>
        <v>-2</v>
      </c>
      <c r="D173" s="62">
        <f t="shared" si="5"/>
        <v>2.3999999999999986</v>
      </c>
    </row>
    <row r="174" spans="1:4" x14ac:dyDescent="0.45">
      <c r="A174" s="18">
        <v>22767</v>
      </c>
      <c r="B174" s="19">
        <v>52.3</v>
      </c>
      <c r="C174" s="19">
        <f t="shared" si="4"/>
        <v>-3.3000000000000043</v>
      </c>
      <c r="D174" s="62">
        <f t="shared" si="5"/>
        <v>-4</v>
      </c>
    </row>
    <row r="175" spans="1:4" x14ac:dyDescent="0.45">
      <c r="A175" s="18">
        <v>22798</v>
      </c>
      <c r="B175" s="19">
        <v>51.6</v>
      </c>
      <c r="C175" s="19">
        <f t="shared" si="4"/>
        <v>-0.69999999999999574</v>
      </c>
      <c r="D175" s="62">
        <f t="shared" si="5"/>
        <v>-3.5</v>
      </c>
    </row>
    <row r="176" spans="1:4" x14ac:dyDescent="0.45">
      <c r="A176" s="18">
        <v>22828</v>
      </c>
      <c r="B176" s="19">
        <v>51.2</v>
      </c>
      <c r="C176" s="19">
        <f t="shared" si="4"/>
        <v>-0.39999999999999858</v>
      </c>
      <c r="D176" s="62">
        <f t="shared" si="5"/>
        <v>-2.8999999999999986</v>
      </c>
    </row>
    <row r="177" spans="1:4" x14ac:dyDescent="0.45">
      <c r="A177" s="18">
        <v>22859</v>
      </c>
      <c r="B177" s="19">
        <v>47</v>
      </c>
      <c r="C177" s="19">
        <f t="shared" si="4"/>
        <v>-4.2000000000000028</v>
      </c>
      <c r="D177" s="62">
        <f t="shared" si="5"/>
        <v>-11.299999999999997</v>
      </c>
    </row>
    <row r="178" spans="1:4" x14ac:dyDescent="0.45">
      <c r="A178" s="18">
        <v>22890</v>
      </c>
      <c r="B178" s="19">
        <v>49.7</v>
      </c>
      <c r="C178" s="19">
        <f t="shared" si="4"/>
        <v>2.7000000000000028</v>
      </c>
      <c r="D178" s="62">
        <f t="shared" si="5"/>
        <v>-11.399999999999999</v>
      </c>
    </row>
    <row r="179" spans="1:4" x14ac:dyDescent="0.45">
      <c r="A179" s="18">
        <v>22920</v>
      </c>
      <c r="B179" s="19">
        <v>49.9</v>
      </c>
      <c r="C179" s="19">
        <f t="shared" si="4"/>
        <v>0.19999999999999574</v>
      </c>
      <c r="D179" s="62">
        <f t="shared" si="5"/>
        <v>-8.3000000000000043</v>
      </c>
    </row>
    <row r="180" spans="1:4" x14ac:dyDescent="0.45">
      <c r="A180" s="18">
        <v>22951</v>
      </c>
      <c r="B180" s="19">
        <v>48.7</v>
      </c>
      <c r="C180" s="19">
        <f t="shared" si="4"/>
        <v>-1.1999999999999957</v>
      </c>
      <c r="D180" s="62">
        <f t="shared" si="5"/>
        <v>-10.299999999999997</v>
      </c>
    </row>
    <row r="181" spans="1:4" x14ac:dyDescent="0.45">
      <c r="A181" s="18">
        <v>22981</v>
      </c>
      <c r="B181" s="19">
        <v>54.6</v>
      </c>
      <c r="C181" s="19">
        <f t="shared" si="4"/>
        <v>5.8999999999999986</v>
      </c>
      <c r="D181" s="62">
        <f t="shared" si="5"/>
        <v>-4</v>
      </c>
    </row>
    <row r="182" spans="1:4" x14ac:dyDescent="0.45">
      <c r="A182" s="18">
        <v>23012</v>
      </c>
      <c r="B182" s="19">
        <v>52.5</v>
      </c>
      <c r="C182" s="19">
        <f t="shared" si="4"/>
        <v>-2.1000000000000014</v>
      </c>
      <c r="D182" s="62">
        <f t="shared" si="5"/>
        <v>-7.7999999999999972</v>
      </c>
    </row>
    <row r="183" spans="1:4" x14ac:dyDescent="0.45">
      <c r="A183" s="18">
        <v>23043</v>
      </c>
      <c r="B183" s="19">
        <v>50.2</v>
      </c>
      <c r="C183" s="19">
        <f t="shared" si="4"/>
        <v>-2.2999999999999972</v>
      </c>
      <c r="D183" s="62">
        <f t="shared" si="5"/>
        <v>-10.299999999999997</v>
      </c>
    </row>
    <row r="184" spans="1:4" x14ac:dyDescent="0.45">
      <c r="A184" s="18">
        <v>23071</v>
      </c>
      <c r="B184" s="19">
        <v>52.4</v>
      </c>
      <c r="C184" s="19">
        <f t="shared" si="4"/>
        <v>2.1999999999999957</v>
      </c>
      <c r="D184" s="62">
        <f t="shared" si="5"/>
        <v>-5.2000000000000028</v>
      </c>
    </row>
    <row r="185" spans="1:4" x14ac:dyDescent="0.45">
      <c r="A185" s="18">
        <v>23102</v>
      </c>
      <c r="B185" s="19">
        <v>52.7</v>
      </c>
      <c r="C185" s="19">
        <f t="shared" si="4"/>
        <v>0.30000000000000426</v>
      </c>
      <c r="D185" s="62">
        <f t="shared" si="5"/>
        <v>-2.8999999999999986</v>
      </c>
    </row>
    <row r="186" spans="1:4" x14ac:dyDescent="0.45">
      <c r="A186" s="18">
        <v>23132</v>
      </c>
      <c r="B186" s="19">
        <v>53.5</v>
      </c>
      <c r="C186" s="19">
        <f t="shared" si="4"/>
        <v>0.79999999999999716</v>
      </c>
      <c r="D186" s="62">
        <f t="shared" si="5"/>
        <v>1.2000000000000028</v>
      </c>
    </row>
    <row r="187" spans="1:4" x14ac:dyDescent="0.45">
      <c r="A187" s="18">
        <v>23163</v>
      </c>
      <c r="B187" s="19">
        <v>52.6</v>
      </c>
      <c r="C187" s="19">
        <f t="shared" si="4"/>
        <v>-0.89999999999999858</v>
      </c>
      <c r="D187" s="62">
        <f t="shared" si="5"/>
        <v>1</v>
      </c>
    </row>
    <row r="188" spans="1:4" x14ac:dyDescent="0.45">
      <c r="A188" s="18">
        <v>23193</v>
      </c>
      <c r="B188" s="19">
        <v>52</v>
      </c>
      <c r="C188" s="19">
        <f t="shared" si="4"/>
        <v>-0.60000000000000142</v>
      </c>
      <c r="D188" s="62">
        <f t="shared" si="5"/>
        <v>0.79999999999999716</v>
      </c>
    </row>
    <row r="189" spans="1:4" x14ac:dyDescent="0.45">
      <c r="A189" s="18">
        <v>23224</v>
      </c>
      <c r="B189" s="19">
        <v>51.1</v>
      </c>
      <c r="C189" s="19">
        <f t="shared" si="4"/>
        <v>-0.89999999999999858</v>
      </c>
      <c r="D189" s="62">
        <f t="shared" si="5"/>
        <v>4.1000000000000014</v>
      </c>
    </row>
    <row r="190" spans="1:4" x14ac:dyDescent="0.45">
      <c r="A190" s="18">
        <v>23255</v>
      </c>
      <c r="B190" s="19">
        <v>54.8</v>
      </c>
      <c r="C190" s="19">
        <f t="shared" si="4"/>
        <v>3.6999999999999957</v>
      </c>
      <c r="D190" s="62">
        <f t="shared" si="5"/>
        <v>5.0999999999999943</v>
      </c>
    </row>
    <row r="191" spans="1:4" x14ac:dyDescent="0.45">
      <c r="A191" s="18">
        <v>23285</v>
      </c>
      <c r="B191" s="19">
        <v>54.5</v>
      </c>
      <c r="C191" s="19">
        <f t="shared" si="4"/>
        <v>-0.29999999999999716</v>
      </c>
      <c r="D191" s="62">
        <f t="shared" si="5"/>
        <v>4.6000000000000014</v>
      </c>
    </row>
    <row r="192" spans="1:4" x14ac:dyDescent="0.45">
      <c r="A192" s="18">
        <v>23316</v>
      </c>
      <c r="B192" s="19">
        <v>53.5</v>
      </c>
      <c r="C192" s="19">
        <f t="shared" si="4"/>
        <v>-1</v>
      </c>
      <c r="D192" s="62">
        <f t="shared" si="5"/>
        <v>4.7999999999999972</v>
      </c>
    </row>
    <row r="193" spans="1:4" x14ac:dyDescent="0.45">
      <c r="A193" s="18">
        <v>23346</v>
      </c>
      <c r="B193" s="19">
        <v>48.4</v>
      </c>
      <c r="C193" s="19">
        <f t="shared" si="4"/>
        <v>-5.1000000000000014</v>
      </c>
      <c r="D193" s="62">
        <f t="shared" si="5"/>
        <v>-6.2000000000000028</v>
      </c>
    </row>
    <row r="194" spans="1:4" x14ac:dyDescent="0.45">
      <c r="A194" s="18">
        <v>23377</v>
      </c>
      <c r="B194" s="19">
        <v>51.4</v>
      </c>
      <c r="C194" s="19">
        <f t="shared" si="4"/>
        <v>3</v>
      </c>
      <c r="D194" s="62">
        <f t="shared" si="5"/>
        <v>-1.1000000000000014</v>
      </c>
    </row>
    <row r="195" spans="1:4" x14ac:dyDescent="0.45">
      <c r="A195" s="18">
        <v>23408</v>
      </c>
      <c r="B195" s="19">
        <v>52.7</v>
      </c>
      <c r="C195" s="19">
        <f t="shared" ref="C195:C258" si="6">B195-B194</f>
        <v>1.3000000000000043</v>
      </c>
      <c r="D195" s="62">
        <f t="shared" si="5"/>
        <v>2.5</v>
      </c>
    </row>
    <row r="196" spans="1:4" x14ac:dyDescent="0.45">
      <c r="A196" s="18">
        <v>23437</v>
      </c>
      <c r="B196" s="19">
        <v>55.2</v>
      </c>
      <c r="C196" s="19">
        <f t="shared" si="6"/>
        <v>2.5</v>
      </c>
      <c r="D196" s="62">
        <f t="shared" si="5"/>
        <v>2.8000000000000043</v>
      </c>
    </row>
    <row r="197" spans="1:4" x14ac:dyDescent="0.45">
      <c r="A197" s="18">
        <v>23468</v>
      </c>
      <c r="B197" s="19">
        <v>55.2</v>
      </c>
      <c r="C197" s="19">
        <f t="shared" si="6"/>
        <v>0</v>
      </c>
      <c r="D197" s="62">
        <f t="shared" si="5"/>
        <v>2.5</v>
      </c>
    </row>
    <row r="198" spans="1:4" x14ac:dyDescent="0.45">
      <c r="A198" s="18">
        <v>23498</v>
      </c>
      <c r="B198" s="19">
        <v>56</v>
      </c>
      <c r="C198" s="19">
        <f t="shared" si="6"/>
        <v>0.79999999999999716</v>
      </c>
      <c r="D198" s="62">
        <f t="shared" si="5"/>
        <v>2.5</v>
      </c>
    </row>
    <row r="199" spans="1:4" x14ac:dyDescent="0.45">
      <c r="A199" s="18">
        <v>23529</v>
      </c>
      <c r="B199" s="19">
        <v>55.7</v>
      </c>
      <c r="C199" s="19">
        <f t="shared" si="6"/>
        <v>-0.29999999999999716</v>
      </c>
      <c r="D199" s="62">
        <f t="shared" si="5"/>
        <v>3.1000000000000014</v>
      </c>
    </row>
    <row r="200" spans="1:4" x14ac:dyDescent="0.45">
      <c r="A200" s="18">
        <v>23559</v>
      </c>
      <c r="B200" s="19">
        <v>56.3</v>
      </c>
      <c r="C200" s="19">
        <f t="shared" si="6"/>
        <v>0.59999999999999432</v>
      </c>
      <c r="D200" s="62">
        <f t="shared" si="5"/>
        <v>4.2999999999999972</v>
      </c>
    </row>
    <row r="201" spans="1:4" x14ac:dyDescent="0.45">
      <c r="A201" s="18">
        <v>23590</v>
      </c>
      <c r="B201" s="19">
        <v>58</v>
      </c>
      <c r="C201" s="19">
        <f t="shared" si="6"/>
        <v>1.7000000000000028</v>
      </c>
      <c r="D201" s="62">
        <f t="shared" si="5"/>
        <v>6.8999999999999986</v>
      </c>
    </row>
    <row r="202" spans="1:4" x14ac:dyDescent="0.45">
      <c r="A202" s="18">
        <v>23621</v>
      </c>
      <c r="B202" s="19">
        <v>56.8</v>
      </c>
      <c r="C202" s="19">
        <f t="shared" si="6"/>
        <v>-1.2000000000000028</v>
      </c>
      <c r="D202" s="62">
        <f t="shared" si="5"/>
        <v>2</v>
      </c>
    </row>
    <row r="203" spans="1:4" x14ac:dyDescent="0.45">
      <c r="A203" s="18">
        <v>23651</v>
      </c>
      <c r="B203" s="19">
        <v>55</v>
      </c>
      <c r="C203" s="19">
        <f t="shared" si="6"/>
        <v>-1.7999999999999972</v>
      </c>
      <c r="D203" s="62">
        <f t="shared" si="5"/>
        <v>0.5</v>
      </c>
    </row>
    <row r="204" spans="1:4" x14ac:dyDescent="0.45">
      <c r="A204" s="18">
        <v>23682</v>
      </c>
      <c r="B204" s="19">
        <v>57.3</v>
      </c>
      <c r="C204" s="19">
        <f t="shared" si="6"/>
        <v>2.2999999999999972</v>
      </c>
      <c r="D204" s="62">
        <f t="shared" si="5"/>
        <v>3.7999999999999972</v>
      </c>
    </row>
    <row r="205" spans="1:4" x14ac:dyDescent="0.45">
      <c r="A205" s="18">
        <v>23712</v>
      </c>
      <c r="B205" s="19">
        <v>55.2</v>
      </c>
      <c r="C205" s="19">
        <f t="shared" si="6"/>
        <v>-2.0999999999999943</v>
      </c>
      <c r="D205" s="62">
        <f t="shared" si="5"/>
        <v>6.8000000000000043</v>
      </c>
    </row>
    <row r="206" spans="1:4" x14ac:dyDescent="0.45">
      <c r="A206" s="18">
        <v>23743</v>
      </c>
      <c r="B206" s="19">
        <v>56.7</v>
      </c>
      <c r="C206" s="19">
        <f t="shared" si="6"/>
        <v>1.5</v>
      </c>
      <c r="D206" s="62">
        <f t="shared" si="5"/>
        <v>5.3000000000000043</v>
      </c>
    </row>
    <row r="207" spans="1:4" x14ac:dyDescent="0.45">
      <c r="A207" s="18">
        <v>23774</v>
      </c>
      <c r="B207" s="19">
        <v>58.3</v>
      </c>
      <c r="C207" s="19">
        <f t="shared" si="6"/>
        <v>1.5999999999999943</v>
      </c>
      <c r="D207" s="62">
        <f t="shared" ref="D207:D270" si="7">B207-B195</f>
        <v>5.5999999999999943</v>
      </c>
    </row>
    <row r="208" spans="1:4" x14ac:dyDescent="0.45">
      <c r="A208" s="18">
        <v>23802</v>
      </c>
      <c r="B208" s="19">
        <v>61.2</v>
      </c>
      <c r="C208" s="19">
        <f t="shared" si="6"/>
        <v>2.9000000000000057</v>
      </c>
      <c r="D208" s="62">
        <f t="shared" si="7"/>
        <v>6</v>
      </c>
    </row>
    <row r="209" spans="1:4" x14ac:dyDescent="0.45">
      <c r="A209" s="18">
        <v>23833</v>
      </c>
      <c r="B209" s="19">
        <v>59.2</v>
      </c>
      <c r="C209" s="19">
        <f t="shared" si="6"/>
        <v>-2</v>
      </c>
      <c r="D209" s="62">
        <f t="shared" si="7"/>
        <v>4</v>
      </c>
    </row>
    <row r="210" spans="1:4" x14ac:dyDescent="0.45">
      <c r="A210" s="18">
        <v>23863</v>
      </c>
      <c r="B210" s="19">
        <v>56.4</v>
      </c>
      <c r="C210" s="19">
        <f t="shared" si="6"/>
        <v>-2.8000000000000043</v>
      </c>
      <c r="D210" s="62">
        <f t="shared" si="7"/>
        <v>0.39999999999999858</v>
      </c>
    </row>
    <row r="211" spans="1:4" x14ac:dyDescent="0.45">
      <c r="A211" s="18">
        <v>23894</v>
      </c>
      <c r="B211" s="19">
        <v>55.4</v>
      </c>
      <c r="C211" s="19">
        <f t="shared" si="6"/>
        <v>-1</v>
      </c>
      <c r="D211" s="62">
        <f t="shared" si="7"/>
        <v>-0.30000000000000426</v>
      </c>
    </row>
    <row r="212" spans="1:4" x14ac:dyDescent="0.45">
      <c r="A212" s="18">
        <v>23924</v>
      </c>
      <c r="B212" s="19">
        <v>56.2</v>
      </c>
      <c r="C212" s="19">
        <f t="shared" si="6"/>
        <v>0.80000000000000426</v>
      </c>
      <c r="D212" s="62">
        <f t="shared" si="7"/>
        <v>-9.9999999999994316E-2</v>
      </c>
    </row>
    <row r="213" spans="1:4" x14ac:dyDescent="0.45">
      <c r="A213" s="18">
        <v>23955</v>
      </c>
      <c r="B213" s="19">
        <v>58</v>
      </c>
      <c r="C213" s="19">
        <f t="shared" si="6"/>
        <v>1.7999999999999972</v>
      </c>
      <c r="D213" s="62">
        <f t="shared" si="7"/>
        <v>0</v>
      </c>
    </row>
    <row r="214" spans="1:4" x14ac:dyDescent="0.45">
      <c r="A214" s="18">
        <v>23986</v>
      </c>
      <c r="B214" s="19">
        <v>56.2</v>
      </c>
      <c r="C214" s="19">
        <f t="shared" si="6"/>
        <v>-1.7999999999999972</v>
      </c>
      <c r="D214" s="62">
        <f t="shared" si="7"/>
        <v>-0.59999999999999432</v>
      </c>
    </row>
    <row r="215" spans="1:4" x14ac:dyDescent="0.45">
      <c r="A215" s="18">
        <v>24016</v>
      </c>
      <c r="B215" s="19">
        <v>56.9</v>
      </c>
      <c r="C215" s="19">
        <f t="shared" si="6"/>
        <v>0.69999999999999574</v>
      </c>
      <c r="D215" s="62">
        <f t="shared" si="7"/>
        <v>1.8999999999999986</v>
      </c>
    </row>
    <row r="216" spans="1:4" x14ac:dyDescent="0.45">
      <c r="A216" s="18">
        <v>24047</v>
      </c>
      <c r="B216" s="19">
        <v>54.7</v>
      </c>
      <c r="C216" s="19">
        <f t="shared" si="6"/>
        <v>-2.1999999999999957</v>
      </c>
      <c r="D216" s="62">
        <f t="shared" si="7"/>
        <v>-2.5999999999999943</v>
      </c>
    </row>
    <row r="217" spans="1:4" x14ac:dyDescent="0.45">
      <c r="A217" s="18">
        <v>24077</v>
      </c>
      <c r="B217" s="19">
        <v>60.2</v>
      </c>
      <c r="C217" s="19">
        <f t="shared" si="6"/>
        <v>5.5</v>
      </c>
      <c r="D217" s="62">
        <f t="shared" si="7"/>
        <v>5</v>
      </c>
    </row>
    <row r="218" spans="1:4" x14ac:dyDescent="0.45">
      <c r="A218" s="18">
        <v>24108</v>
      </c>
      <c r="B218" s="19">
        <v>62.6</v>
      </c>
      <c r="C218" s="19">
        <f t="shared" si="6"/>
        <v>2.3999999999999986</v>
      </c>
      <c r="D218" s="62">
        <f t="shared" si="7"/>
        <v>5.8999999999999986</v>
      </c>
    </row>
    <row r="219" spans="1:4" x14ac:dyDescent="0.45">
      <c r="A219" s="18">
        <v>24139</v>
      </c>
      <c r="B219" s="19">
        <v>61.2</v>
      </c>
      <c r="C219" s="19">
        <f t="shared" si="6"/>
        <v>-1.3999999999999986</v>
      </c>
      <c r="D219" s="62">
        <f t="shared" si="7"/>
        <v>2.9000000000000057</v>
      </c>
    </row>
    <row r="220" spans="1:4" x14ac:dyDescent="0.45">
      <c r="A220" s="18">
        <v>24167</v>
      </c>
      <c r="B220" s="19">
        <v>61.5</v>
      </c>
      <c r="C220" s="19">
        <f t="shared" si="6"/>
        <v>0.29999999999999716</v>
      </c>
      <c r="D220" s="62">
        <f t="shared" si="7"/>
        <v>0.29999999999999716</v>
      </c>
    </row>
    <row r="221" spans="1:4" x14ac:dyDescent="0.45">
      <c r="A221" s="18">
        <v>24198</v>
      </c>
      <c r="B221" s="19">
        <v>59.9</v>
      </c>
      <c r="C221" s="19">
        <f t="shared" si="6"/>
        <v>-1.6000000000000014</v>
      </c>
      <c r="D221" s="62">
        <f t="shared" si="7"/>
        <v>0.69999999999999574</v>
      </c>
    </row>
    <row r="222" spans="1:4" x14ac:dyDescent="0.45">
      <c r="A222" s="18">
        <v>24228</v>
      </c>
      <c r="B222" s="19">
        <v>57</v>
      </c>
      <c r="C222" s="19">
        <f t="shared" si="6"/>
        <v>-2.8999999999999986</v>
      </c>
      <c r="D222" s="62">
        <f t="shared" si="7"/>
        <v>0.60000000000000142</v>
      </c>
    </row>
    <row r="223" spans="1:4" x14ac:dyDescent="0.45">
      <c r="A223" s="18">
        <v>24259</v>
      </c>
      <c r="B223" s="19">
        <v>58.8</v>
      </c>
      <c r="C223" s="19">
        <f t="shared" si="6"/>
        <v>1.7999999999999972</v>
      </c>
      <c r="D223" s="62">
        <f t="shared" si="7"/>
        <v>3.3999999999999986</v>
      </c>
    </row>
    <row r="224" spans="1:4" x14ac:dyDescent="0.45">
      <c r="A224" s="18">
        <v>24289</v>
      </c>
      <c r="B224" s="19">
        <v>58.9</v>
      </c>
      <c r="C224" s="19">
        <f t="shared" si="6"/>
        <v>0.10000000000000142</v>
      </c>
      <c r="D224" s="62">
        <f t="shared" si="7"/>
        <v>2.6999999999999957</v>
      </c>
    </row>
    <row r="225" spans="1:4" x14ac:dyDescent="0.45">
      <c r="A225" s="18">
        <v>24320</v>
      </c>
      <c r="B225" s="19">
        <v>56.4</v>
      </c>
      <c r="C225" s="19">
        <f t="shared" si="6"/>
        <v>-2.5</v>
      </c>
      <c r="D225" s="62">
        <f t="shared" si="7"/>
        <v>-1.6000000000000014</v>
      </c>
    </row>
    <row r="226" spans="1:4" x14ac:dyDescent="0.45">
      <c r="A226" s="18">
        <v>24351</v>
      </c>
      <c r="B226" s="19">
        <v>56.5</v>
      </c>
      <c r="C226" s="19">
        <f t="shared" si="6"/>
        <v>0.10000000000000142</v>
      </c>
      <c r="D226" s="62">
        <f t="shared" si="7"/>
        <v>0.29999999999999716</v>
      </c>
    </row>
    <row r="227" spans="1:4" x14ac:dyDescent="0.45">
      <c r="A227" s="18">
        <v>24381</v>
      </c>
      <c r="B227" s="19">
        <v>56.9</v>
      </c>
      <c r="C227" s="19">
        <f t="shared" si="6"/>
        <v>0.39999999999999858</v>
      </c>
      <c r="D227" s="62">
        <f t="shared" si="7"/>
        <v>0</v>
      </c>
    </row>
    <row r="228" spans="1:4" x14ac:dyDescent="0.45">
      <c r="A228" s="18">
        <v>24412</v>
      </c>
      <c r="B228" s="19">
        <v>55.6</v>
      </c>
      <c r="C228" s="19">
        <f t="shared" si="6"/>
        <v>-1.2999999999999972</v>
      </c>
      <c r="D228" s="62">
        <f t="shared" si="7"/>
        <v>0.89999999999999858</v>
      </c>
    </row>
    <row r="229" spans="1:4" x14ac:dyDescent="0.45">
      <c r="A229" s="18">
        <v>24442</v>
      </c>
      <c r="B229" s="19">
        <v>50.7</v>
      </c>
      <c r="C229" s="19">
        <f t="shared" si="6"/>
        <v>-4.8999999999999986</v>
      </c>
      <c r="D229" s="62">
        <f t="shared" si="7"/>
        <v>-9.5</v>
      </c>
    </row>
    <row r="230" spans="1:4" x14ac:dyDescent="0.45">
      <c r="A230" s="18">
        <v>24473</v>
      </c>
      <c r="B230" s="19">
        <v>48.3</v>
      </c>
      <c r="C230" s="19">
        <f t="shared" si="6"/>
        <v>-2.4000000000000057</v>
      </c>
      <c r="D230" s="62">
        <f t="shared" si="7"/>
        <v>-14.300000000000004</v>
      </c>
    </row>
    <row r="231" spans="1:4" x14ac:dyDescent="0.45">
      <c r="A231" s="18">
        <v>24504</v>
      </c>
      <c r="B231" s="19">
        <v>47.6</v>
      </c>
      <c r="C231" s="19">
        <f t="shared" si="6"/>
        <v>-0.69999999999999574</v>
      </c>
      <c r="D231" s="62">
        <f t="shared" si="7"/>
        <v>-13.600000000000001</v>
      </c>
    </row>
    <row r="232" spans="1:4" x14ac:dyDescent="0.45">
      <c r="A232" s="18">
        <v>24532</v>
      </c>
      <c r="B232" s="19">
        <v>46.3</v>
      </c>
      <c r="C232" s="19">
        <f t="shared" si="6"/>
        <v>-1.3000000000000043</v>
      </c>
      <c r="D232" s="62">
        <f t="shared" si="7"/>
        <v>-15.200000000000003</v>
      </c>
    </row>
    <row r="233" spans="1:4" x14ac:dyDescent="0.45">
      <c r="A233" s="18">
        <v>24563</v>
      </c>
      <c r="B233" s="19">
        <v>41.8</v>
      </c>
      <c r="C233" s="19">
        <f t="shared" si="6"/>
        <v>-4.5</v>
      </c>
      <c r="D233" s="62">
        <f t="shared" si="7"/>
        <v>-18.100000000000001</v>
      </c>
    </row>
    <row r="234" spans="1:4" x14ac:dyDescent="0.45">
      <c r="A234" s="18">
        <v>24593</v>
      </c>
      <c r="B234" s="19">
        <v>45.5</v>
      </c>
      <c r="C234" s="19">
        <f t="shared" si="6"/>
        <v>3.7000000000000028</v>
      </c>
      <c r="D234" s="62">
        <f t="shared" si="7"/>
        <v>-11.5</v>
      </c>
    </row>
    <row r="235" spans="1:4" x14ac:dyDescent="0.45">
      <c r="A235" s="18">
        <v>24624</v>
      </c>
      <c r="B235" s="19">
        <v>45.8</v>
      </c>
      <c r="C235" s="19">
        <f t="shared" si="6"/>
        <v>0.29999999999999716</v>
      </c>
      <c r="D235" s="62">
        <f t="shared" si="7"/>
        <v>-13</v>
      </c>
    </row>
    <row r="236" spans="1:4" x14ac:dyDescent="0.45">
      <c r="A236" s="18">
        <v>24654</v>
      </c>
      <c r="B236" s="19">
        <v>50.2</v>
      </c>
      <c r="C236" s="19">
        <f t="shared" si="6"/>
        <v>4.4000000000000057</v>
      </c>
      <c r="D236" s="62">
        <f t="shared" si="7"/>
        <v>-8.6999999999999957</v>
      </c>
    </row>
    <row r="237" spans="1:4" x14ac:dyDescent="0.45">
      <c r="A237" s="18">
        <v>24685</v>
      </c>
      <c r="B237" s="19">
        <v>52.9</v>
      </c>
      <c r="C237" s="19">
        <f t="shared" si="6"/>
        <v>2.6999999999999957</v>
      </c>
      <c r="D237" s="62">
        <f t="shared" si="7"/>
        <v>-3.5</v>
      </c>
    </row>
    <row r="238" spans="1:4" x14ac:dyDescent="0.45">
      <c r="A238" s="18">
        <v>24716</v>
      </c>
      <c r="B238" s="19">
        <v>51.6</v>
      </c>
      <c r="C238" s="19">
        <f t="shared" si="6"/>
        <v>-1.2999999999999972</v>
      </c>
      <c r="D238" s="62">
        <f t="shared" si="7"/>
        <v>-4.8999999999999986</v>
      </c>
    </row>
    <row r="239" spans="1:4" x14ac:dyDescent="0.45">
      <c r="A239" s="18">
        <v>24746</v>
      </c>
      <c r="B239" s="19">
        <v>52.4</v>
      </c>
      <c r="C239" s="19">
        <f t="shared" si="6"/>
        <v>0.79999999999999716</v>
      </c>
      <c r="D239" s="62">
        <f t="shared" si="7"/>
        <v>-4.5</v>
      </c>
    </row>
    <row r="240" spans="1:4" x14ac:dyDescent="0.45">
      <c r="A240" s="18">
        <v>24777</v>
      </c>
      <c r="B240" s="19">
        <v>51.5</v>
      </c>
      <c r="C240" s="19">
        <f t="shared" si="6"/>
        <v>-0.89999999999999858</v>
      </c>
      <c r="D240" s="62">
        <f t="shared" si="7"/>
        <v>-4.1000000000000014</v>
      </c>
    </row>
    <row r="241" spans="1:4" x14ac:dyDescent="0.45">
      <c r="A241" s="18">
        <v>24807</v>
      </c>
      <c r="B241" s="19">
        <v>51.5</v>
      </c>
      <c r="C241" s="19">
        <f t="shared" si="6"/>
        <v>0</v>
      </c>
      <c r="D241" s="62">
        <f t="shared" si="7"/>
        <v>0.79999999999999716</v>
      </c>
    </row>
    <row r="242" spans="1:4" x14ac:dyDescent="0.45">
      <c r="A242" s="18">
        <v>24838</v>
      </c>
      <c r="B242" s="19">
        <v>53.2</v>
      </c>
      <c r="C242" s="19">
        <f t="shared" si="6"/>
        <v>1.7000000000000028</v>
      </c>
      <c r="D242" s="62">
        <f t="shared" si="7"/>
        <v>4.9000000000000057</v>
      </c>
    </row>
    <row r="243" spans="1:4" x14ac:dyDescent="0.45">
      <c r="A243" s="18">
        <v>24869</v>
      </c>
      <c r="B243" s="19">
        <v>50.3</v>
      </c>
      <c r="C243" s="19">
        <f t="shared" si="6"/>
        <v>-2.9000000000000057</v>
      </c>
      <c r="D243" s="62">
        <f t="shared" si="7"/>
        <v>2.6999999999999957</v>
      </c>
    </row>
    <row r="244" spans="1:4" x14ac:dyDescent="0.45">
      <c r="A244" s="18">
        <v>24898</v>
      </c>
      <c r="B244" s="19">
        <v>50.1</v>
      </c>
      <c r="C244" s="19">
        <f t="shared" si="6"/>
        <v>-0.19999999999999574</v>
      </c>
      <c r="D244" s="62">
        <f t="shared" si="7"/>
        <v>3.8000000000000043</v>
      </c>
    </row>
    <row r="245" spans="1:4" x14ac:dyDescent="0.45">
      <c r="A245" s="18">
        <v>24929</v>
      </c>
      <c r="B245" s="19">
        <v>53.5</v>
      </c>
      <c r="C245" s="19">
        <f t="shared" si="6"/>
        <v>3.3999999999999986</v>
      </c>
      <c r="D245" s="62">
        <f t="shared" si="7"/>
        <v>11.700000000000003</v>
      </c>
    </row>
    <row r="246" spans="1:4" x14ac:dyDescent="0.45">
      <c r="A246" s="18">
        <v>24959</v>
      </c>
      <c r="B246" s="19">
        <v>53.1</v>
      </c>
      <c r="C246" s="19">
        <f t="shared" si="6"/>
        <v>-0.39999999999999858</v>
      </c>
      <c r="D246" s="62">
        <f t="shared" si="7"/>
        <v>7.6000000000000014</v>
      </c>
    </row>
    <row r="247" spans="1:4" x14ac:dyDescent="0.45">
      <c r="A247" s="18">
        <v>24990</v>
      </c>
      <c r="B247" s="19">
        <v>52.6</v>
      </c>
      <c r="C247" s="19">
        <f t="shared" si="6"/>
        <v>-0.5</v>
      </c>
      <c r="D247" s="62">
        <f t="shared" si="7"/>
        <v>6.8000000000000043</v>
      </c>
    </row>
    <row r="248" spans="1:4" x14ac:dyDescent="0.45">
      <c r="A248" s="18">
        <v>25020</v>
      </c>
      <c r="B248" s="19">
        <v>48.2</v>
      </c>
      <c r="C248" s="19">
        <f t="shared" si="6"/>
        <v>-4.3999999999999986</v>
      </c>
      <c r="D248" s="62">
        <f t="shared" si="7"/>
        <v>-2</v>
      </c>
    </row>
    <row r="249" spans="1:4" x14ac:dyDescent="0.45">
      <c r="A249" s="18">
        <v>25051</v>
      </c>
      <c r="B249" s="19">
        <v>49.5</v>
      </c>
      <c r="C249" s="19">
        <f t="shared" si="6"/>
        <v>1.2999999999999972</v>
      </c>
      <c r="D249" s="62">
        <f t="shared" si="7"/>
        <v>-3.3999999999999986</v>
      </c>
    </row>
    <row r="250" spans="1:4" x14ac:dyDescent="0.45">
      <c r="A250" s="18">
        <v>25082</v>
      </c>
      <c r="B250" s="19">
        <v>47.1</v>
      </c>
      <c r="C250" s="19">
        <f t="shared" si="6"/>
        <v>-2.3999999999999986</v>
      </c>
      <c r="D250" s="62">
        <f t="shared" si="7"/>
        <v>-4.5</v>
      </c>
    </row>
    <row r="251" spans="1:4" x14ac:dyDescent="0.45">
      <c r="A251" s="18">
        <v>25112</v>
      </c>
      <c r="B251" s="19">
        <v>52.6</v>
      </c>
      <c r="C251" s="19">
        <f t="shared" si="6"/>
        <v>5.5</v>
      </c>
      <c r="D251" s="62">
        <f t="shared" si="7"/>
        <v>0.20000000000000284</v>
      </c>
    </row>
    <row r="252" spans="1:4" x14ac:dyDescent="0.45">
      <c r="A252" s="18">
        <v>25143</v>
      </c>
      <c r="B252" s="19">
        <v>56.4</v>
      </c>
      <c r="C252" s="19">
        <f t="shared" si="6"/>
        <v>3.7999999999999972</v>
      </c>
      <c r="D252" s="62">
        <f t="shared" si="7"/>
        <v>4.8999999999999986</v>
      </c>
    </row>
    <row r="253" spans="1:4" x14ac:dyDescent="0.45">
      <c r="A253" s="18">
        <v>25173</v>
      </c>
      <c r="B253" s="19">
        <v>52.8</v>
      </c>
      <c r="C253" s="19">
        <f t="shared" si="6"/>
        <v>-3.6000000000000014</v>
      </c>
      <c r="D253" s="62">
        <f t="shared" si="7"/>
        <v>1.2999999999999972</v>
      </c>
    </row>
    <row r="254" spans="1:4" x14ac:dyDescent="0.45">
      <c r="A254" s="18">
        <v>25204</v>
      </c>
      <c r="B254" s="19">
        <v>51.9</v>
      </c>
      <c r="C254" s="19">
        <f t="shared" si="6"/>
        <v>-0.89999999999999858</v>
      </c>
      <c r="D254" s="62">
        <f t="shared" si="7"/>
        <v>-1.3000000000000043</v>
      </c>
    </row>
    <row r="255" spans="1:4" x14ac:dyDescent="0.45">
      <c r="A255" s="18">
        <v>25235</v>
      </c>
      <c r="B255" s="19">
        <v>56.1</v>
      </c>
      <c r="C255" s="19">
        <f t="shared" si="6"/>
        <v>4.2000000000000028</v>
      </c>
      <c r="D255" s="62">
        <f t="shared" si="7"/>
        <v>5.8000000000000043</v>
      </c>
    </row>
    <row r="256" spans="1:4" x14ac:dyDescent="0.45">
      <c r="A256" s="18">
        <v>25263</v>
      </c>
      <c r="B256" s="19">
        <v>53.8</v>
      </c>
      <c r="C256" s="19">
        <f t="shared" si="6"/>
        <v>-2.3000000000000043</v>
      </c>
      <c r="D256" s="62">
        <f t="shared" si="7"/>
        <v>3.6999999999999957</v>
      </c>
    </row>
    <row r="257" spans="1:4" x14ac:dyDescent="0.45">
      <c r="A257" s="18">
        <v>25294</v>
      </c>
      <c r="B257" s="19">
        <v>52.7</v>
      </c>
      <c r="C257" s="19">
        <f t="shared" si="6"/>
        <v>-1.0999999999999943</v>
      </c>
      <c r="D257" s="62">
        <f t="shared" si="7"/>
        <v>-0.79999999999999716</v>
      </c>
    </row>
    <row r="258" spans="1:4" x14ac:dyDescent="0.45">
      <c r="A258" s="18">
        <v>25324</v>
      </c>
      <c r="B258" s="19">
        <v>52.8</v>
      </c>
      <c r="C258" s="19">
        <f t="shared" si="6"/>
        <v>9.9999999999994316E-2</v>
      </c>
      <c r="D258" s="62">
        <f t="shared" si="7"/>
        <v>-0.30000000000000426</v>
      </c>
    </row>
    <row r="259" spans="1:4" x14ac:dyDescent="0.45">
      <c r="A259" s="18">
        <v>25355</v>
      </c>
      <c r="B259" s="19">
        <v>53.1</v>
      </c>
      <c r="C259" s="19">
        <f t="shared" ref="C259:C322" si="8">B259-B258</f>
        <v>0.30000000000000426</v>
      </c>
      <c r="D259" s="62">
        <f t="shared" si="7"/>
        <v>0.5</v>
      </c>
    </row>
    <row r="260" spans="1:4" x14ac:dyDescent="0.45">
      <c r="A260" s="18">
        <v>25385</v>
      </c>
      <c r="B260" s="19">
        <v>53</v>
      </c>
      <c r="C260" s="19">
        <f t="shared" si="8"/>
        <v>-0.10000000000000142</v>
      </c>
      <c r="D260" s="62">
        <f t="shared" si="7"/>
        <v>4.7999999999999972</v>
      </c>
    </row>
    <row r="261" spans="1:4" x14ac:dyDescent="0.45">
      <c r="A261" s="18">
        <v>25416</v>
      </c>
      <c r="B261" s="19">
        <v>51.2</v>
      </c>
      <c r="C261" s="19">
        <f t="shared" si="8"/>
        <v>-1.7999999999999972</v>
      </c>
      <c r="D261" s="62">
        <f t="shared" si="7"/>
        <v>1.7000000000000028</v>
      </c>
    </row>
    <row r="262" spans="1:4" x14ac:dyDescent="0.45">
      <c r="A262" s="18">
        <v>25447</v>
      </c>
      <c r="B262" s="19">
        <v>50.3</v>
      </c>
      <c r="C262" s="19">
        <f t="shared" si="8"/>
        <v>-0.90000000000000568</v>
      </c>
      <c r="D262" s="62">
        <f t="shared" si="7"/>
        <v>3.1999999999999957</v>
      </c>
    </row>
    <row r="263" spans="1:4" x14ac:dyDescent="0.45">
      <c r="A263" s="18">
        <v>25477</v>
      </c>
      <c r="B263" s="19">
        <v>51.3</v>
      </c>
      <c r="C263" s="19">
        <f t="shared" si="8"/>
        <v>1</v>
      </c>
      <c r="D263" s="62">
        <f t="shared" si="7"/>
        <v>-1.3000000000000043</v>
      </c>
    </row>
    <row r="264" spans="1:4" x14ac:dyDescent="0.45">
      <c r="A264" s="18">
        <v>25508</v>
      </c>
      <c r="B264" s="19">
        <v>50.4</v>
      </c>
      <c r="C264" s="19">
        <f t="shared" si="8"/>
        <v>-0.89999999999999858</v>
      </c>
      <c r="D264" s="62">
        <f t="shared" si="7"/>
        <v>-6</v>
      </c>
    </row>
    <row r="265" spans="1:4" x14ac:dyDescent="0.45">
      <c r="A265" s="18">
        <v>25538</v>
      </c>
      <c r="B265" s="19">
        <v>49.6</v>
      </c>
      <c r="C265" s="19">
        <f t="shared" si="8"/>
        <v>-0.79999999999999716</v>
      </c>
      <c r="D265" s="62">
        <f t="shared" si="7"/>
        <v>-3.1999999999999957</v>
      </c>
    </row>
    <row r="266" spans="1:4" x14ac:dyDescent="0.45">
      <c r="A266" s="18">
        <v>25569</v>
      </c>
      <c r="B266" s="19">
        <v>46.3</v>
      </c>
      <c r="C266" s="19">
        <f t="shared" si="8"/>
        <v>-3.3000000000000043</v>
      </c>
      <c r="D266" s="62">
        <f t="shared" si="7"/>
        <v>-5.6000000000000014</v>
      </c>
    </row>
    <row r="267" spans="1:4" x14ac:dyDescent="0.45">
      <c r="A267" s="18">
        <v>25600</v>
      </c>
      <c r="B267" s="19">
        <v>43.3</v>
      </c>
      <c r="C267" s="19">
        <f t="shared" si="8"/>
        <v>-3</v>
      </c>
      <c r="D267" s="62">
        <f t="shared" si="7"/>
        <v>-12.800000000000004</v>
      </c>
    </row>
    <row r="268" spans="1:4" x14ac:dyDescent="0.45">
      <c r="A268" s="18">
        <v>25628</v>
      </c>
      <c r="B268" s="19">
        <v>44.8</v>
      </c>
      <c r="C268" s="19">
        <f t="shared" si="8"/>
        <v>1.5</v>
      </c>
      <c r="D268" s="62">
        <f t="shared" si="7"/>
        <v>-9</v>
      </c>
    </row>
    <row r="269" spans="1:4" x14ac:dyDescent="0.45">
      <c r="A269" s="18">
        <v>25659</v>
      </c>
      <c r="B269" s="19">
        <v>40.700000000000003</v>
      </c>
      <c r="C269" s="19">
        <f t="shared" si="8"/>
        <v>-4.0999999999999943</v>
      </c>
      <c r="D269" s="62">
        <f t="shared" si="7"/>
        <v>-12</v>
      </c>
    </row>
    <row r="270" spans="1:4" x14ac:dyDescent="0.45">
      <c r="A270" s="18">
        <v>25689</v>
      </c>
      <c r="B270" s="19">
        <v>40.799999999999997</v>
      </c>
      <c r="C270" s="19">
        <f t="shared" si="8"/>
        <v>9.9999999999994316E-2</v>
      </c>
      <c r="D270" s="62">
        <f t="shared" si="7"/>
        <v>-12</v>
      </c>
    </row>
    <row r="271" spans="1:4" x14ac:dyDescent="0.45">
      <c r="A271" s="18">
        <v>25720</v>
      </c>
      <c r="B271" s="19">
        <v>41.4</v>
      </c>
      <c r="C271" s="19">
        <f t="shared" si="8"/>
        <v>0.60000000000000142</v>
      </c>
      <c r="D271" s="62">
        <f t="shared" ref="D271:D334" si="9">B271-B259</f>
        <v>-11.700000000000003</v>
      </c>
    </row>
    <row r="272" spans="1:4" x14ac:dyDescent="0.45">
      <c r="A272" s="18">
        <v>25750</v>
      </c>
      <c r="B272" s="19">
        <v>40.6</v>
      </c>
      <c r="C272" s="19">
        <f t="shared" si="8"/>
        <v>-0.79999999999999716</v>
      </c>
      <c r="D272" s="62">
        <f t="shared" si="9"/>
        <v>-12.399999999999999</v>
      </c>
    </row>
    <row r="273" spans="1:4" x14ac:dyDescent="0.45">
      <c r="A273" s="18">
        <v>25781</v>
      </c>
      <c r="B273" s="19">
        <v>40.1</v>
      </c>
      <c r="C273" s="19">
        <f t="shared" si="8"/>
        <v>-0.5</v>
      </c>
      <c r="D273" s="62">
        <f t="shared" si="9"/>
        <v>-11.100000000000001</v>
      </c>
    </row>
    <row r="274" spans="1:4" x14ac:dyDescent="0.45">
      <c r="A274" s="18">
        <v>25812</v>
      </c>
      <c r="B274" s="19">
        <v>39.5</v>
      </c>
      <c r="C274" s="19">
        <f t="shared" si="8"/>
        <v>-0.60000000000000142</v>
      </c>
      <c r="D274" s="62">
        <f t="shared" si="9"/>
        <v>-10.799999999999997</v>
      </c>
    </row>
    <row r="275" spans="1:4" x14ac:dyDescent="0.45">
      <c r="A275" s="18">
        <v>25842</v>
      </c>
      <c r="B275" s="19">
        <v>37.6</v>
      </c>
      <c r="C275" s="19">
        <f t="shared" si="8"/>
        <v>-1.8999999999999986</v>
      </c>
      <c r="D275" s="62">
        <f t="shared" si="9"/>
        <v>-13.699999999999996</v>
      </c>
    </row>
    <row r="276" spans="1:4" x14ac:dyDescent="0.45">
      <c r="A276" s="18">
        <v>25873</v>
      </c>
      <c r="B276" s="19">
        <v>33.799999999999997</v>
      </c>
      <c r="C276" s="19">
        <f t="shared" si="8"/>
        <v>-3.8000000000000043</v>
      </c>
      <c r="D276" s="62">
        <f t="shared" si="9"/>
        <v>-16.600000000000001</v>
      </c>
    </row>
    <row r="277" spans="1:4" x14ac:dyDescent="0.45">
      <c r="A277" s="18">
        <v>25903</v>
      </c>
      <c r="B277" s="19">
        <v>41.4</v>
      </c>
      <c r="C277" s="19">
        <f t="shared" si="8"/>
        <v>7.6000000000000014</v>
      </c>
      <c r="D277" s="62">
        <f t="shared" si="9"/>
        <v>-8.2000000000000028</v>
      </c>
    </row>
    <row r="278" spans="1:4" x14ac:dyDescent="0.45">
      <c r="A278" s="18">
        <v>25934</v>
      </c>
      <c r="B278" s="19">
        <v>40</v>
      </c>
      <c r="C278" s="19">
        <f t="shared" si="8"/>
        <v>-1.3999999999999986</v>
      </c>
      <c r="D278" s="62">
        <f t="shared" si="9"/>
        <v>-6.2999999999999972</v>
      </c>
    </row>
    <row r="279" spans="1:4" x14ac:dyDescent="0.45">
      <c r="A279" s="18">
        <v>25965</v>
      </c>
      <c r="B279" s="19">
        <v>47.7</v>
      </c>
      <c r="C279" s="19">
        <f t="shared" si="8"/>
        <v>7.7000000000000028</v>
      </c>
      <c r="D279" s="62">
        <f t="shared" si="9"/>
        <v>4.4000000000000057</v>
      </c>
    </row>
    <row r="280" spans="1:4" x14ac:dyDescent="0.45">
      <c r="A280" s="18">
        <v>25993</v>
      </c>
      <c r="B280" s="19">
        <v>44.3</v>
      </c>
      <c r="C280" s="19">
        <f t="shared" si="8"/>
        <v>-3.4000000000000057</v>
      </c>
      <c r="D280" s="62">
        <f t="shared" si="9"/>
        <v>-0.5</v>
      </c>
    </row>
    <row r="281" spans="1:4" x14ac:dyDescent="0.45">
      <c r="A281" s="18">
        <v>26024</v>
      </c>
      <c r="B281" s="19">
        <v>45.7</v>
      </c>
      <c r="C281" s="19">
        <f t="shared" si="8"/>
        <v>1.4000000000000057</v>
      </c>
      <c r="D281" s="62">
        <f t="shared" si="9"/>
        <v>5</v>
      </c>
    </row>
    <row r="282" spans="1:4" x14ac:dyDescent="0.45">
      <c r="A282" s="18">
        <v>26054</v>
      </c>
      <c r="B282" s="19">
        <v>47.4</v>
      </c>
      <c r="C282" s="19">
        <f t="shared" si="8"/>
        <v>1.6999999999999957</v>
      </c>
      <c r="D282" s="62">
        <f t="shared" si="9"/>
        <v>6.6000000000000014</v>
      </c>
    </row>
    <row r="283" spans="1:4" x14ac:dyDescent="0.45">
      <c r="A283" s="18">
        <v>26085</v>
      </c>
      <c r="B283" s="19">
        <v>47.5</v>
      </c>
      <c r="C283" s="19">
        <f t="shared" si="8"/>
        <v>0.10000000000000142</v>
      </c>
      <c r="D283" s="62">
        <f t="shared" si="9"/>
        <v>6.1000000000000014</v>
      </c>
    </row>
    <row r="284" spans="1:4" x14ac:dyDescent="0.45">
      <c r="A284" s="18">
        <v>26115</v>
      </c>
      <c r="B284" s="19">
        <v>49.5</v>
      </c>
      <c r="C284" s="19">
        <f t="shared" si="8"/>
        <v>2</v>
      </c>
      <c r="D284" s="62">
        <f t="shared" si="9"/>
        <v>8.8999999999999986</v>
      </c>
    </row>
    <row r="285" spans="1:4" x14ac:dyDescent="0.45">
      <c r="A285" s="18">
        <v>26146</v>
      </c>
      <c r="B285" s="19">
        <v>48.4</v>
      </c>
      <c r="C285" s="19">
        <f t="shared" si="8"/>
        <v>-1.1000000000000014</v>
      </c>
      <c r="D285" s="62">
        <f t="shared" si="9"/>
        <v>8.2999999999999972</v>
      </c>
    </row>
    <row r="286" spans="1:4" x14ac:dyDescent="0.45">
      <c r="A286" s="18">
        <v>26177</v>
      </c>
      <c r="B286" s="19">
        <v>53</v>
      </c>
      <c r="C286" s="19">
        <f t="shared" si="8"/>
        <v>4.6000000000000014</v>
      </c>
      <c r="D286" s="62">
        <f t="shared" si="9"/>
        <v>13.5</v>
      </c>
    </row>
    <row r="287" spans="1:4" x14ac:dyDescent="0.45">
      <c r="A287" s="18">
        <v>26207</v>
      </c>
      <c r="B287" s="19">
        <v>49.8</v>
      </c>
      <c r="C287" s="19">
        <f t="shared" si="8"/>
        <v>-3.2000000000000028</v>
      </c>
      <c r="D287" s="62">
        <f t="shared" si="9"/>
        <v>12.199999999999996</v>
      </c>
    </row>
    <row r="288" spans="1:4" x14ac:dyDescent="0.45">
      <c r="A288" s="18">
        <v>26238</v>
      </c>
      <c r="B288" s="19">
        <v>49.3</v>
      </c>
      <c r="C288" s="19">
        <f t="shared" si="8"/>
        <v>-0.5</v>
      </c>
      <c r="D288" s="62">
        <f t="shared" si="9"/>
        <v>15.5</v>
      </c>
    </row>
    <row r="289" spans="1:4" x14ac:dyDescent="0.45">
      <c r="A289" s="18">
        <v>26268</v>
      </c>
      <c r="B289" s="19">
        <v>49</v>
      </c>
      <c r="C289" s="19">
        <f t="shared" si="8"/>
        <v>-0.29999999999999716</v>
      </c>
      <c r="D289" s="62">
        <f t="shared" si="9"/>
        <v>7.6000000000000014</v>
      </c>
    </row>
    <row r="290" spans="1:4" x14ac:dyDescent="0.45">
      <c r="A290" s="18">
        <v>26299</v>
      </c>
      <c r="B290" s="19">
        <v>53.3</v>
      </c>
      <c r="C290" s="19">
        <f t="shared" si="8"/>
        <v>4.2999999999999972</v>
      </c>
      <c r="D290" s="62">
        <f t="shared" si="9"/>
        <v>13.299999999999997</v>
      </c>
    </row>
    <row r="291" spans="1:4" x14ac:dyDescent="0.45">
      <c r="A291" s="18">
        <v>26330</v>
      </c>
      <c r="B291" s="19">
        <v>54.4</v>
      </c>
      <c r="C291" s="19">
        <f t="shared" si="8"/>
        <v>1.1000000000000014</v>
      </c>
      <c r="D291" s="62">
        <f t="shared" si="9"/>
        <v>6.6999999999999957</v>
      </c>
    </row>
    <row r="292" spans="1:4" x14ac:dyDescent="0.45">
      <c r="A292" s="18">
        <v>26359</v>
      </c>
      <c r="B292" s="19">
        <v>53.9</v>
      </c>
      <c r="C292" s="19">
        <f t="shared" si="8"/>
        <v>-0.5</v>
      </c>
      <c r="D292" s="62">
        <f t="shared" si="9"/>
        <v>9.6000000000000014</v>
      </c>
    </row>
    <row r="293" spans="1:4" x14ac:dyDescent="0.45">
      <c r="A293" s="18">
        <v>26390</v>
      </c>
      <c r="B293" s="19">
        <v>55.9</v>
      </c>
      <c r="C293" s="19">
        <f t="shared" si="8"/>
        <v>2</v>
      </c>
      <c r="D293" s="62">
        <f t="shared" si="9"/>
        <v>10.199999999999996</v>
      </c>
    </row>
    <row r="294" spans="1:4" x14ac:dyDescent="0.45">
      <c r="A294" s="18">
        <v>26420</v>
      </c>
      <c r="B294" s="19">
        <v>56</v>
      </c>
      <c r="C294" s="19">
        <f t="shared" si="8"/>
        <v>0.10000000000000142</v>
      </c>
      <c r="D294" s="62">
        <f t="shared" si="9"/>
        <v>8.6000000000000014</v>
      </c>
    </row>
    <row r="295" spans="1:4" x14ac:dyDescent="0.45">
      <c r="A295" s="18">
        <v>26451</v>
      </c>
      <c r="B295" s="19">
        <v>53.9</v>
      </c>
      <c r="C295" s="19">
        <f t="shared" si="8"/>
        <v>-2.1000000000000014</v>
      </c>
      <c r="D295" s="62">
        <f t="shared" si="9"/>
        <v>6.3999999999999986</v>
      </c>
    </row>
    <row r="296" spans="1:4" x14ac:dyDescent="0.45">
      <c r="A296" s="18">
        <v>26481</v>
      </c>
      <c r="B296" s="19">
        <v>52.1</v>
      </c>
      <c r="C296" s="19">
        <f t="shared" si="8"/>
        <v>-1.7999999999999972</v>
      </c>
      <c r="D296" s="62">
        <f t="shared" si="9"/>
        <v>2.6000000000000014</v>
      </c>
    </row>
    <row r="297" spans="1:4" x14ac:dyDescent="0.45">
      <c r="A297" s="18">
        <v>26512</v>
      </c>
      <c r="B297" s="19">
        <v>57.1</v>
      </c>
      <c r="C297" s="19">
        <f t="shared" si="8"/>
        <v>5</v>
      </c>
      <c r="D297" s="62">
        <f t="shared" si="9"/>
        <v>8.7000000000000028</v>
      </c>
    </row>
    <row r="298" spans="1:4" x14ac:dyDescent="0.45">
      <c r="A298" s="18">
        <v>26543</v>
      </c>
      <c r="B298" s="19">
        <v>58.6</v>
      </c>
      <c r="C298" s="19">
        <f t="shared" si="8"/>
        <v>1.5</v>
      </c>
      <c r="D298" s="62">
        <f t="shared" si="9"/>
        <v>5.6000000000000014</v>
      </c>
    </row>
    <row r="299" spans="1:4" x14ac:dyDescent="0.45">
      <c r="A299" s="18">
        <v>26573</v>
      </c>
      <c r="B299" s="19">
        <v>59</v>
      </c>
      <c r="C299" s="19">
        <f t="shared" si="8"/>
        <v>0.39999999999999858</v>
      </c>
      <c r="D299" s="62">
        <f t="shared" si="9"/>
        <v>9.2000000000000028</v>
      </c>
    </row>
    <row r="300" spans="1:4" x14ac:dyDescent="0.45">
      <c r="A300" s="18">
        <v>26604</v>
      </c>
      <c r="B300" s="19">
        <v>61.7</v>
      </c>
      <c r="C300" s="19">
        <f t="shared" si="8"/>
        <v>2.7000000000000028</v>
      </c>
      <c r="D300" s="62">
        <f t="shared" si="9"/>
        <v>12.400000000000006</v>
      </c>
    </row>
    <row r="301" spans="1:4" x14ac:dyDescent="0.45">
      <c r="A301" s="18">
        <v>26634</v>
      </c>
      <c r="B301" s="19">
        <v>63.2</v>
      </c>
      <c r="C301" s="19">
        <f t="shared" si="8"/>
        <v>1.5</v>
      </c>
      <c r="D301" s="62">
        <f t="shared" si="9"/>
        <v>14.200000000000003</v>
      </c>
    </row>
    <row r="302" spans="1:4" x14ac:dyDescent="0.45">
      <c r="A302" s="18">
        <v>26665</v>
      </c>
      <c r="B302" s="19">
        <v>67.8</v>
      </c>
      <c r="C302" s="19">
        <f t="shared" si="8"/>
        <v>4.5999999999999943</v>
      </c>
      <c r="D302" s="62">
        <f t="shared" si="9"/>
        <v>14.5</v>
      </c>
    </row>
    <row r="303" spans="1:4" x14ac:dyDescent="0.45">
      <c r="A303" s="18">
        <v>26696</v>
      </c>
      <c r="B303" s="19">
        <v>63.2</v>
      </c>
      <c r="C303" s="19">
        <f t="shared" si="8"/>
        <v>-4.5999999999999943</v>
      </c>
      <c r="D303" s="62">
        <f t="shared" si="9"/>
        <v>8.8000000000000043</v>
      </c>
    </row>
    <row r="304" spans="1:4" x14ac:dyDescent="0.45">
      <c r="A304" s="18">
        <v>26724</v>
      </c>
      <c r="B304" s="19">
        <v>63.6</v>
      </c>
      <c r="C304" s="19">
        <f t="shared" si="8"/>
        <v>0.39999999999999858</v>
      </c>
      <c r="D304" s="62">
        <f t="shared" si="9"/>
        <v>9.7000000000000028</v>
      </c>
    </row>
    <row r="305" spans="1:4" x14ac:dyDescent="0.45">
      <c r="A305" s="18">
        <v>26755</v>
      </c>
      <c r="B305" s="19">
        <v>62.6</v>
      </c>
      <c r="C305" s="19">
        <f t="shared" si="8"/>
        <v>-1</v>
      </c>
      <c r="D305" s="62">
        <f t="shared" si="9"/>
        <v>6.7000000000000028</v>
      </c>
    </row>
    <row r="306" spans="1:4" x14ac:dyDescent="0.45">
      <c r="A306" s="18">
        <v>26785</v>
      </c>
      <c r="B306" s="19">
        <v>60.2</v>
      </c>
      <c r="C306" s="19">
        <f t="shared" si="8"/>
        <v>-2.3999999999999986</v>
      </c>
      <c r="D306" s="62">
        <f t="shared" si="9"/>
        <v>4.2000000000000028</v>
      </c>
    </row>
    <row r="307" spans="1:4" x14ac:dyDescent="0.45">
      <c r="A307" s="18">
        <v>26816</v>
      </c>
      <c r="B307" s="19">
        <v>59.7</v>
      </c>
      <c r="C307" s="19">
        <f t="shared" si="8"/>
        <v>-0.5</v>
      </c>
      <c r="D307" s="62">
        <f t="shared" si="9"/>
        <v>5.8000000000000043</v>
      </c>
    </row>
    <row r="308" spans="1:4" x14ac:dyDescent="0.45">
      <c r="A308" s="18">
        <v>26846</v>
      </c>
      <c r="B308" s="19">
        <v>56.4</v>
      </c>
      <c r="C308" s="19">
        <f t="shared" si="8"/>
        <v>-3.3000000000000043</v>
      </c>
      <c r="D308" s="62">
        <f t="shared" si="9"/>
        <v>4.2999999999999972</v>
      </c>
    </row>
    <row r="309" spans="1:4" x14ac:dyDescent="0.45">
      <c r="A309" s="18">
        <v>26877</v>
      </c>
      <c r="B309" s="19">
        <v>54.9</v>
      </c>
      <c r="C309" s="19">
        <f t="shared" si="8"/>
        <v>-1.5</v>
      </c>
      <c r="D309" s="62">
        <f t="shared" si="9"/>
        <v>-2.2000000000000028</v>
      </c>
    </row>
    <row r="310" spans="1:4" x14ac:dyDescent="0.45">
      <c r="A310" s="18">
        <v>26908</v>
      </c>
      <c r="B310" s="19">
        <v>56.1</v>
      </c>
      <c r="C310" s="19">
        <f t="shared" si="8"/>
        <v>1.2000000000000028</v>
      </c>
      <c r="D310" s="62">
        <f t="shared" si="9"/>
        <v>-2.5</v>
      </c>
    </row>
    <row r="311" spans="1:4" x14ac:dyDescent="0.45">
      <c r="A311" s="18">
        <v>26938</v>
      </c>
      <c r="B311" s="19">
        <v>60.4</v>
      </c>
      <c r="C311" s="19">
        <f t="shared" si="8"/>
        <v>4.2999999999999972</v>
      </c>
      <c r="D311" s="62">
        <f t="shared" si="9"/>
        <v>1.3999999999999986</v>
      </c>
    </row>
    <row r="312" spans="1:4" x14ac:dyDescent="0.45">
      <c r="A312" s="18">
        <v>26969</v>
      </c>
      <c r="B312" s="19">
        <v>60.8</v>
      </c>
      <c r="C312" s="19">
        <f t="shared" si="8"/>
        <v>0.39999999999999858</v>
      </c>
      <c r="D312" s="62">
        <f t="shared" si="9"/>
        <v>-0.90000000000000568</v>
      </c>
    </row>
    <row r="313" spans="1:4" x14ac:dyDescent="0.45">
      <c r="A313" s="18">
        <v>26999</v>
      </c>
      <c r="B313" s="19">
        <v>58</v>
      </c>
      <c r="C313" s="19">
        <f t="shared" si="8"/>
        <v>-2.7999999999999972</v>
      </c>
      <c r="D313" s="62">
        <f t="shared" si="9"/>
        <v>-5.2000000000000028</v>
      </c>
    </row>
    <row r="314" spans="1:4" x14ac:dyDescent="0.45">
      <c r="A314" s="18">
        <v>27030</v>
      </c>
      <c r="B314" s="19">
        <v>57.3</v>
      </c>
      <c r="C314" s="19">
        <f t="shared" si="8"/>
        <v>-0.70000000000000284</v>
      </c>
      <c r="D314" s="62">
        <f t="shared" si="9"/>
        <v>-10.5</v>
      </c>
    </row>
    <row r="315" spans="1:4" x14ac:dyDescent="0.45">
      <c r="A315" s="18">
        <v>27061</v>
      </c>
      <c r="B315" s="19">
        <v>51</v>
      </c>
      <c r="C315" s="19">
        <f t="shared" si="8"/>
        <v>-6.2999999999999972</v>
      </c>
      <c r="D315" s="62">
        <f t="shared" si="9"/>
        <v>-12.200000000000003</v>
      </c>
    </row>
    <row r="316" spans="1:4" x14ac:dyDescent="0.45">
      <c r="A316" s="18">
        <v>27089</v>
      </c>
      <c r="B316" s="19">
        <v>56.3</v>
      </c>
      <c r="C316" s="19">
        <f t="shared" si="8"/>
        <v>5.2999999999999972</v>
      </c>
      <c r="D316" s="62">
        <f t="shared" si="9"/>
        <v>-7.3000000000000043</v>
      </c>
    </row>
    <row r="317" spans="1:4" x14ac:dyDescent="0.45">
      <c r="A317" s="18">
        <v>27120</v>
      </c>
      <c r="B317" s="19">
        <v>53.9</v>
      </c>
      <c r="C317" s="19">
        <f t="shared" si="8"/>
        <v>-2.3999999999999986</v>
      </c>
      <c r="D317" s="62">
        <f t="shared" si="9"/>
        <v>-8.7000000000000028</v>
      </c>
    </row>
    <row r="318" spans="1:4" x14ac:dyDescent="0.45">
      <c r="A318" s="18">
        <v>27150</v>
      </c>
      <c r="B318" s="19">
        <v>51.1</v>
      </c>
      <c r="C318" s="19">
        <f t="shared" si="8"/>
        <v>-2.7999999999999972</v>
      </c>
      <c r="D318" s="62">
        <f t="shared" si="9"/>
        <v>-9.1000000000000014</v>
      </c>
    </row>
    <row r="319" spans="1:4" x14ac:dyDescent="0.45">
      <c r="A319" s="18">
        <v>27181</v>
      </c>
      <c r="B319" s="19">
        <v>49.9</v>
      </c>
      <c r="C319" s="19">
        <f t="shared" si="8"/>
        <v>-1.2000000000000028</v>
      </c>
      <c r="D319" s="62">
        <f t="shared" si="9"/>
        <v>-9.8000000000000043</v>
      </c>
    </row>
    <row r="320" spans="1:4" x14ac:dyDescent="0.45">
      <c r="A320" s="18">
        <v>27211</v>
      </c>
      <c r="B320" s="19">
        <v>50.3</v>
      </c>
      <c r="C320" s="19">
        <f t="shared" si="8"/>
        <v>0.39999999999999858</v>
      </c>
      <c r="D320" s="62">
        <f t="shared" si="9"/>
        <v>-6.1000000000000014</v>
      </c>
    </row>
    <row r="321" spans="1:4" x14ac:dyDescent="0.45">
      <c r="A321" s="18">
        <v>27242</v>
      </c>
      <c r="B321" s="19">
        <v>49.2</v>
      </c>
      <c r="C321" s="19">
        <f t="shared" si="8"/>
        <v>-1.0999999999999943</v>
      </c>
      <c r="D321" s="62">
        <f t="shared" si="9"/>
        <v>-5.6999999999999957</v>
      </c>
    </row>
    <row r="322" spans="1:4" x14ac:dyDescent="0.45">
      <c r="A322" s="18">
        <v>27273</v>
      </c>
      <c r="B322" s="19">
        <v>44.9</v>
      </c>
      <c r="C322" s="19">
        <f t="shared" si="8"/>
        <v>-4.3000000000000043</v>
      </c>
      <c r="D322" s="62">
        <f t="shared" si="9"/>
        <v>-11.200000000000003</v>
      </c>
    </row>
    <row r="323" spans="1:4" x14ac:dyDescent="0.45">
      <c r="A323" s="18">
        <v>27303</v>
      </c>
      <c r="B323" s="19">
        <v>45.4</v>
      </c>
      <c r="C323" s="19">
        <f t="shared" ref="C323:C386" si="10">B323-B322</f>
        <v>0.5</v>
      </c>
      <c r="D323" s="62">
        <f t="shared" si="9"/>
        <v>-15</v>
      </c>
    </row>
    <row r="324" spans="1:4" x14ac:dyDescent="0.45">
      <c r="A324" s="18">
        <v>27334</v>
      </c>
      <c r="B324" s="19">
        <v>39.6</v>
      </c>
      <c r="C324" s="19">
        <f t="shared" si="10"/>
        <v>-5.7999999999999972</v>
      </c>
      <c r="D324" s="62">
        <f t="shared" si="9"/>
        <v>-21.199999999999996</v>
      </c>
    </row>
    <row r="325" spans="1:4" x14ac:dyDescent="0.45">
      <c r="A325" s="18">
        <v>27364</v>
      </c>
      <c r="B325" s="19">
        <v>33.299999999999997</v>
      </c>
      <c r="C325" s="19">
        <f t="shared" si="10"/>
        <v>-6.3000000000000043</v>
      </c>
      <c r="D325" s="62">
        <f t="shared" si="9"/>
        <v>-24.700000000000003</v>
      </c>
    </row>
    <row r="326" spans="1:4" x14ac:dyDescent="0.45">
      <c r="A326" s="18">
        <v>27395</v>
      </c>
      <c r="B326" s="19">
        <v>29.7</v>
      </c>
      <c r="C326" s="19">
        <f t="shared" si="10"/>
        <v>-3.5999999999999979</v>
      </c>
      <c r="D326" s="62">
        <f t="shared" si="9"/>
        <v>-27.599999999999998</v>
      </c>
    </row>
    <row r="327" spans="1:4" x14ac:dyDescent="0.45">
      <c r="A327" s="18">
        <v>27426</v>
      </c>
      <c r="B327" s="19">
        <v>33.1</v>
      </c>
      <c r="C327" s="19">
        <f t="shared" si="10"/>
        <v>3.4000000000000021</v>
      </c>
      <c r="D327" s="62">
        <f t="shared" si="9"/>
        <v>-17.899999999999999</v>
      </c>
    </row>
    <row r="328" spans="1:4" x14ac:dyDescent="0.45">
      <c r="A328" s="18">
        <v>27454</v>
      </c>
      <c r="B328" s="19">
        <v>32.799999999999997</v>
      </c>
      <c r="C328" s="19">
        <f t="shared" si="10"/>
        <v>-0.30000000000000426</v>
      </c>
      <c r="D328" s="62">
        <f t="shared" si="9"/>
        <v>-23.5</v>
      </c>
    </row>
    <row r="329" spans="1:4" x14ac:dyDescent="0.45">
      <c r="A329" s="18">
        <v>27485</v>
      </c>
      <c r="B329" s="19">
        <v>36.9</v>
      </c>
      <c r="C329" s="19">
        <f t="shared" si="10"/>
        <v>4.1000000000000014</v>
      </c>
      <c r="D329" s="62">
        <f t="shared" si="9"/>
        <v>-17</v>
      </c>
    </row>
    <row r="330" spans="1:4" x14ac:dyDescent="0.45">
      <c r="A330" s="18">
        <v>27515</v>
      </c>
      <c r="B330" s="19">
        <v>39.6</v>
      </c>
      <c r="C330" s="19">
        <f t="shared" si="10"/>
        <v>2.7000000000000028</v>
      </c>
      <c r="D330" s="62">
        <f t="shared" si="9"/>
        <v>-11.5</v>
      </c>
    </row>
    <row r="331" spans="1:4" x14ac:dyDescent="0.45">
      <c r="A331" s="18">
        <v>27546</v>
      </c>
      <c r="B331" s="19">
        <v>43.9</v>
      </c>
      <c r="C331" s="19">
        <f t="shared" si="10"/>
        <v>4.2999999999999972</v>
      </c>
      <c r="D331" s="62">
        <f t="shared" si="9"/>
        <v>-6</v>
      </c>
    </row>
    <row r="332" spans="1:4" x14ac:dyDescent="0.45">
      <c r="A332" s="18">
        <v>27576</v>
      </c>
      <c r="B332" s="19">
        <v>44.3</v>
      </c>
      <c r="C332" s="19">
        <f t="shared" si="10"/>
        <v>0.39999999999999858</v>
      </c>
      <c r="D332" s="62">
        <f t="shared" si="9"/>
        <v>-6</v>
      </c>
    </row>
    <row r="333" spans="1:4" x14ac:dyDescent="0.45">
      <c r="A333" s="18">
        <v>27607</v>
      </c>
      <c r="B333" s="19">
        <v>49.7</v>
      </c>
      <c r="C333" s="19">
        <f t="shared" si="10"/>
        <v>5.4000000000000057</v>
      </c>
      <c r="D333" s="62">
        <f t="shared" si="9"/>
        <v>0.5</v>
      </c>
    </row>
    <row r="334" spans="1:4" x14ac:dyDescent="0.45">
      <c r="A334" s="18">
        <v>27638</v>
      </c>
      <c r="B334" s="19">
        <v>53.5</v>
      </c>
      <c r="C334" s="19">
        <f t="shared" si="10"/>
        <v>3.7999999999999972</v>
      </c>
      <c r="D334" s="62">
        <f t="shared" si="9"/>
        <v>8.6000000000000014</v>
      </c>
    </row>
    <row r="335" spans="1:4" x14ac:dyDescent="0.45">
      <c r="A335" s="18">
        <v>27668</v>
      </c>
      <c r="B335" s="19">
        <v>48.9</v>
      </c>
      <c r="C335" s="19">
        <f t="shared" si="10"/>
        <v>-4.6000000000000014</v>
      </c>
      <c r="D335" s="62">
        <f t="shared" ref="D335:D398" si="11">B335-B323</f>
        <v>3.5</v>
      </c>
    </row>
    <row r="336" spans="1:4" x14ac:dyDescent="0.45">
      <c r="A336" s="18">
        <v>27699</v>
      </c>
      <c r="B336" s="19">
        <v>49.8</v>
      </c>
      <c r="C336" s="19">
        <f t="shared" si="10"/>
        <v>0.89999999999999858</v>
      </c>
      <c r="D336" s="62">
        <f t="shared" si="11"/>
        <v>10.199999999999996</v>
      </c>
    </row>
    <row r="337" spans="1:4" x14ac:dyDescent="0.45">
      <c r="A337" s="18">
        <v>27729</v>
      </c>
      <c r="B337" s="19">
        <v>50.8</v>
      </c>
      <c r="C337" s="19">
        <f t="shared" si="10"/>
        <v>1</v>
      </c>
      <c r="D337" s="62">
        <f t="shared" si="11"/>
        <v>17.5</v>
      </c>
    </row>
    <row r="338" spans="1:4" x14ac:dyDescent="0.45">
      <c r="A338" s="18">
        <v>27760</v>
      </c>
      <c r="B338" s="19">
        <v>53.1</v>
      </c>
      <c r="C338" s="19">
        <f t="shared" si="10"/>
        <v>2.3000000000000043</v>
      </c>
      <c r="D338" s="62">
        <f t="shared" si="11"/>
        <v>23.400000000000002</v>
      </c>
    </row>
    <row r="339" spans="1:4" x14ac:dyDescent="0.45">
      <c r="A339" s="18">
        <v>27791</v>
      </c>
      <c r="B339" s="19">
        <v>57.3</v>
      </c>
      <c r="C339" s="19">
        <f t="shared" si="10"/>
        <v>4.1999999999999957</v>
      </c>
      <c r="D339" s="62">
        <f t="shared" si="11"/>
        <v>24.199999999999996</v>
      </c>
    </row>
    <row r="340" spans="1:4" x14ac:dyDescent="0.45">
      <c r="A340" s="18">
        <v>27820</v>
      </c>
      <c r="B340" s="19">
        <v>54.9</v>
      </c>
      <c r="C340" s="19">
        <f t="shared" si="10"/>
        <v>-2.3999999999999986</v>
      </c>
      <c r="D340" s="62">
        <f t="shared" si="11"/>
        <v>22.1</v>
      </c>
    </row>
    <row r="341" spans="1:4" x14ac:dyDescent="0.45">
      <c r="A341" s="18">
        <v>27851</v>
      </c>
      <c r="B341" s="19">
        <v>56.4</v>
      </c>
      <c r="C341" s="19">
        <f t="shared" si="10"/>
        <v>1.5</v>
      </c>
      <c r="D341" s="62">
        <f t="shared" si="11"/>
        <v>19.5</v>
      </c>
    </row>
    <row r="342" spans="1:4" x14ac:dyDescent="0.45">
      <c r="A342" s="18">
        <v>27881</v>
      </c>
      <c r="B342" s="19">
        <v>55.4</v>
      </c>
      <c r="C342" s="19">
        <f t="shared" si="10"/>
        <v>-1</v>
      </c>
      <c r="D342" s="62">
        <f t="shared" si="11"/>
        <v>15.799999999999997</v>
      </c>
    </row>
    <row r="343" spans="1:4" x14ac:dyDescent="0.45">
      <c r="A343" s="18">
        <v>27912</v>
      </c>
      <c r="B343" s="19">
        <v>54.3</v>
      </c>
      <c r="C343" s="19">
        <f t="shared" si="10"/>
        <v>-1.1000000000000014</v>
      </c>
      <c r="D343" s="62">
        <f t="shared" si="11"/>
        <v>10.399999999999999</v>
      </c>
    </row>
    <row r="344" spans="1:4" x14ac:dyDescent="0.45">
      <c r="A344" s="18">
        <v>27942</v>
      </c>
      <c r="B344" s="19">
        <v>55.1</v>
      </c>
      <c r="C344" s="19">
        <f t="shared" si="10"/>
        <v>0.80000000000000426</v>
      </c>
      <c r="D344" s="62">
        <f t="shared" si="11"/>
        <v>10.800000000000004</v>
      </c>
    </row>
    <row r="345" spans="1:4" x14ac:dyDescent="0.45">
      <c r="A345" s="18">
        <v>27973</v>
      </c>
      <c r="B345" s="19">
        <v>52.1</v>
      </c>
      <c r="C345" s="19">
        <f t="shared" si="10"/>
        <v>-3</v>
      </c>
      <c r="D345" s="62">
        <f t="shared" si="11"/>
        <v>2.3999999999999986</v>
      </c>
    </row>
    <row r="346" spans="1:4" x14ac:dyDescent="0.45">
      <c r="A346" s="18">
        <v>28004</v>
      </c>
      <c r="B346" s="19">
        <v>54.2</v>
      </c>
      <c r="C346" s="19">
        <f t="shared" si="10"/>
        <v>2.1000000000000014</v>
      </c>
      <c r="D346" s="62">
        <f t="shared" si="11"/>
        <v>0.70000000000000284</v>
      </c>
    </row>
    <row r="347" spans="1:4" x14ac:dyDescent="0.45">
      <c r="A347" s="18">
        <v>28034</v>
      </c>
      <c r="B347" s="19">
        <v>50.2</v>
      </c>
      <c r="C347" s="19">
        <f t="shared" si="10"/>
        <v>-4</v>
      </c>
      <c r="D347" s="62">
        <f t="shared" si="11"/>
        <v>1.3000000000000043</v>
      </c>
    </row>
    <row r="348" spans="1:4" x14ac:dyDescent="0.45">
      <c r="A348" s="18">
        <v>28065</v>
      </c>
      <c r="B348" s="19">
        <v>50.5</v>
      </c>
      <c r="C348" s="19">
        <f t="shared" si="10"/>
        <v>0.29999999999999716</v>
      </c>
      <c r="D348" s="62">
        <f t="shared" si="11"/>
        <v>0.70000000000000284</v>
      </c>
    </row>
    <row r="349" spans="1:4" x14ac:dyDescent="0.45">
      <c r="A349" s="18">
        <v>28095</v>
      </c>
      <c r="B349" s="19">
        <v>53.8</v>
      </c>
      <c r="C349" s="19">
        <f t="shared" si="10"/>
        <v>3.2999999999999972</v>
      </c>
      <c r="D349" s="62">
        <f t="shared" si="11"/>
        <v>3</v>
      </c>
    </row>
    <row r="350" spans="1:4" x14ac:dyDescent="0.45">
      <c r="A350" s="18">
        <v>28126</v>
      </c>
      <c r="B350" s="19">
        <v>49.9</v>
      </c>
      <c r="C350" s="19">
        <f t="shared" si="10"/>
        <v>-3.8999999999999986</v>
      </c>
      <c r="D350" s="62">
        <f t="shared" si="11"/>
        <v>-3.2000000000000028</v>
      </c>
    </row>
    <row r="351" spans="1:4" x14ac:dyDescent="0.45">
      <c r="A351" s="18">
        <v>28157</v>
      </c>
      <c r="B351" s="19">
        <v>51.5</v>
      </c>
      <c r="C351" s="19">
        <f t="shared" si="10"/>
        <v>1.6000000000000014</v>
      </c>
      <c r="D351" s="62">
        <f t="shared" si="11"/>
        <v>-5.7999999999999972</v>
      </c>
    </row>
    <row r="352" spans="1:4" x14ac:dyDescent="0.45">
      <c r="A352" s="18">
        <v>28185</v>
      </c>
      <c r="B352" s="19">
        <v>54.3</v>
      </c>
      <c r="C352" s="19">
        <f t="shared" si="10"/>
        <v>2.7999999999999972</v>
      </c>
      <c r="D352" s="62">
        <f t="shared" si="11"/>
        <v>-0.60000000000000142</v>
      </c>
    </row>
    <row r="353" spans="1:4" x14ac:dyDescent="0.45">
      <c r="A353" s="18">
        <v>28216</v>
      </c>
      <c r="B353" s="19">
        <v>51.9</v>
      </c>
      <c r="C353" s="19">
        <f t="shared" si="10"/>
        <v>-2.3999999999999986</v>
      </c>
      <c r="D353" s="62">
        <f t="shared" si="11"/>
        <v>-4.5</v>
      </c>
    </row>
    <row r="354" spans="1:4" x14ac:dyDescent="0.45">
      <c r="A354" s="18">
        <v>28246</v>
      </c>
      <c r="B354" s="19">
        <v>54.8</v>
      </c>
      <c r="C354" s="19">
        <f t="shared" si="10"/>
        <v>2.8999999999999986</v>
      </c>
      <c r="D354" s="62">
        <f t="shared" si="11"/>
        <v>-0.60000000000000142</v>
      </c>
    </row>
    <row r="355" spans="1:4" x14ac:dyDescent="0.45">
      <c r="A355" s="18">
        <v>28277</v>
      </c>
      <c r="B355" s="19">
        <v>52.5</v>
      </c>
      <c r="C355" s="19">
        <f t="shared" si="10"/>
        <v>-2.2999999999999972</v>
      </c>
      <c r="D355" s="62">
        <f t="shared" si="11"/>
        <v>-1.7999999999999972</v>
      </c>
    </row>
    <row r="356" spans="1:4" x14ac:dyDescent="0.45">
      <c r="A356" s="18">
        <v>28307</v>
      </c>
      <c r="B356" s="19">
        <v>54.5</v>
      </c>
      <c r="C356" s="19">
        <f t="shared" si="10"/>
        <v>2</v>
      </c>
      <c r="D356" s="62">
        <f t="shared" si="11"/>
        <v>-0.60000000000000142</v>
      </c>
    </row>
    <row r="357" spans="1:4" x14ac:dyDescent="0.45">
      <c r="A357" s="18">
        <v>28338</v>
      </c>
      <c r="B357" s="19">
        <v>53.6</v>
      </c>
      <c r="C357" s="19">
        <f t="shared" si="10"/>
        <v>-0.89999999999999858</v>
      </c>
      <c r="D357" s="62">
        <f t="shared" si="11"/>
        <v>1.5</v>
      </c>
    </row>
    <row r="358" spans="1:4" x14ac:dyDescent="0.45">
      <c r="A358" s="18">
        <v>28369</v>
      </c>
      <c r="B358" s="19">
        <v>50.4</v>
      </c>
      <c r="C358" s="19">
        <f t="shared" si="10"/>
        <v>-3.2000000000000028</v>
      </c>
      <c r="D358" s="62">
        <f t="shared" si="11"/>
        <v>-3.8000000000000043</v>
      </c>
    </row>
    <row r="359" spans="1:4" x14ac:dyDescent="0.45">
      <c r="A359" s="18">
        <v>28399</v>
      </c>
      <c r="B359" s="19">
        <v>56</v>
      </c>
      <c r="C359" s="19">
        <f t="shared" si="10"/>
        <v>5.6000000000000014</v>
      </c>
      <c r="D359" s="62">
        <f t="shared" si="11"/>
        <v>5.7999999999999972</v>
      </c>
    </row>
    <row r="360" spans="1:4" x14ac:dyDescent="0.45">
      <c r="A360" s="18">
        <v>28430</v>
      </c>
      <c r="B360" s="19">
        <v>51.8</v>
      </c>
      <c r="C360" s="19">
        <f t="shared" si="10"/>
        <v>-4.2000000000000028</v>
      </c>
      <c r="D360" s="62">
        <f t="shared" si="11"/>
        <v>1.2999999999999972</v>
      </c>
    </row>
    <row r="361" spans="1:4" x14ac:dyDescent="0.45">
      <c r="A361" s="18">
        <v>28460</v>
      </c>
      <c r="B361" s="19">
        <v>59.8</v>
      </c>
      <c r="C361" s="19">
        <f t="shared" si="10"/>
        <v>8</v>
      </c>
      <c r="D361" s="62">
        <f t="shared" si="11"/>
        <v>6</v>
      </c>
    </row>
    <row r="362" spans="1:4" x14ac:dyDescent="0.45">
      <c r="A362" s="18">
        <v>28491</v>
      </c>
      <c r="B362" s="19">
        <v>55.1</v>
      </c>
      <c r="C362" s="19">
        <f t="shared" si="10"/>
        <v>-4.6999999999999957</v>
      </c>
      <c r="D362" s="62">
        <f t="shared" si="11"/>
        <v>5.2000000000000028</v>
      </c>
    </row>
    <row r="363" spans="1:4" x14ac:dyDescent="0.45">
      <c r="A363" s="18">
        <v>28522</v>
      </c>
      <c r="B363" s="19">
        <v>52.8</v>
      </c>
      <c r="C363" s="19">
        <f t="shared" si="10"/>
        <v>-2.3000000000000043</v>
      </c>
      <c r="D363" s="62">
        <f t="shared" si="11"/>
        <v>1.2999999999999972</v>
      </c>
    </row>
    <row r="364" spans="1:4" x14ac:dyDescent="0.45">
      <c r="A364" s="18">
        <v>28550</v>
      </c>
      <c r="B364" s="19">
        <v>52.9</v>
      </c>
      <c r="C364" s="19">
        <f t="shared" si="10"/>
        <v>0.10000000000000142</v>
      </c>
      <c r="D364" s="62">
        <f t="shared" si="11"/>
        <v>-1.3999999999999986</v>
      </c>
    </row>
    <row r="365" spans="1:4" x14ac:dyDescent="0.45">
      <c r="A365" s="18">
        <v>28581</v>
      </c>
      <c r="B365" s="19">
        <v>53.8</v>
      </c>
      <c r="C365" s="19">
        <f t="shared" si="10"/>
        <v>0.89999999999999858</v>
      </c>
      <c r="D365" s="62">
        <f t="shared" si="11"/>
        <v>1.8999999999999986</v>
      </c>
    </row>
    <row r="366" spans="1:4" x14ac:dyDescent="0.45">
      <c r="A366" s="18">
        <v>28611</v>
      </c>
      <c r="B366" s="19">
        <v>57</v>
      </c>
      <c r="C366" s="19">
        <f t="shared" si="10"/>
        <v>3.2000000000000028</v>
      </c>
      <c r="D366" s="62">
        <f t="shared" si="11"/>
        <v>2.2000000000000028</v>
      </c>
    </row>
    <row r="367" spans="1:4" x14ac:dyDescent="0.45">
      <c r="A367" s="18">
        <v>28642</v>
      </c>
      <c r="B367" s="19">
        <v>57.2</v>
      </c>
      <c r="C367" s="19">
        <f t="shared" si="10"/>
        <v>0.20000000000000284</v>
      </c>
      <c r="D367" s="62">
        <f t="shared" si="11"/>
        <v>4.7000000000000028</v>
      </c>
    </row>
    <row r="368" spans="1:4" x14ac:dyDescent="0.45">
      <c r="A368" s="18">
        <v>28672</v>
      </c>
      <c r="B368" s="19">
        <v>58.8</v>
      </c>
      <c r="C368" s="19">
        <f t="shared" si="10"/>
        <v>1.5999999999999943</v>
      </c>
      <c r="D368" s="62">
        <f t="shared" si="11"/>
        <v>4.2999999999999972</v>
      </c>
    </row>
    <row r="369" spans="1:4" x14ac:dyDescent="0.45">
      <c r="A369" s="18">
        <v>28703</v>
      </c>
      <c r="B369" s="19">
        <v>55.3</v>
      </c>
      <c r="C369" s="19">
        <f t="shared" si="10"/>
        <v>-3.5</v>
      </c>
      <c r="D369" s="62">
        <f t="shared" si="11"/>
        <v>1.6999999999999957</v>
      </c>
    </row>
    <row r="370" spans="1:4" x14ac:dyDescent="0.45">
      <c r="A370" s="18">
        <v>28734</v>
      </c>
      <c r="B370" s="19">
        <v>57.2</v>
      </c>
      <c r="C370" s="19">
        <f t="shared" si="10"/>
        <v>1.9000000000000057</v>
      </c>
      <c r="D370" s="62">
        <f t="shared" si="11"/>
        <v>6.8000000000000043</v>
      </c>
    </row>
    <row r="371" spans="1:4" x14ac:dyDescent="0.45">
      <c r="A371" s="18">
        <v>28764</v>
      </c>
      <c r="B371" s="19">
        <v>57.9</v>
      </c>
      <c r="C371" s="19">
        <f t="shared" si="10"/>
        <v>0.69999999999999574</v>
      </c>
      <c r="D371" s="62">
        <f t="shared" si="11"/>
        <v>1.8999999999999986</v>
      </c>
    </row>
    <row r="372" spans="1:4" x14ac:dyDescent="0.45">
      <c r="A372" s="18">
        <v>28795</v>
      </c>
      <c r="B372" s="19">
        <v>60.4</v>
      </c>
      <c r="C372" s="19">
        <f t="shared" si="10"/>
        <v>2.5</v>
      </c>
      <c r="D372" s="62">
        <f t="shared" si="11"/>
        <v>8.6000000000000014</v>
      </c>
    </row>
    <row r="373" spans="1:4" x14ac:dyDescent="0.45">
      <c r="A373" s="18">
        <v>28825</v>
      </c>
      <c r="B373" s="19">
        <v>56.9</v>
      </c>
      <c r="C373" s="19">
        <f t="shared" si="10"/>
        <v>-3.5</v>
      </c>
      <c r="D373" s="62">
        <f t="shared" si="11"/>
        <v>-2.8999999999999986</v>
      </c>
    </row>
    <row r="374" spans="1:4" x14ac:dyDescent="0.45">
      <c r="A374" s="18">
        <v>28856</v>
      </c>
      <c r="B374" s="19">
        <v>57.3</v>
      </c>
      <c r="C374" s="19">
        <f t="shared" si="10"/>
        <v>0.39999999999999858</v>
      </c>
      <c r="D374" s="62">
        <f t="shared" si="11"/>
        <v>2.1999999999999957</v>
      </c>
    </row>
    <row r="375" spans="1:4" x14ac:dyDescent="0.45">
      <c r="A375" s="18">
        <v>28887</v>
      </c>
      <c r="B375" s="19">
        <v>55.6</v>
      </c>
      <c r="C375" s="19">
        <f t="shared" si="10"/>
        <v>-1.6999999999999957</v>
      </c>
      <c r="D375" s="62">
        <f t="shared" si="11"/>
        <v>2.8000000000000043</v>
      </c>
    </row>
    <row r="376" spans="1:4" x14ac:dyDescent="0.45">
      <c r="A376" s="18">
        <v>28915</v>
      </c>
      <c r="B376" s="19">
        <v>54.8</v>
      </c>
      <c r="C376" s="19">
        <f t="shared" si="10"/>
        <v>-0.80000000000000426</v>
      </c>
      <c r="D376" s="62">
        <f t="shared" si="11"/>
        <v>1.8999999999999986</v>
      </c>
    </row>
    <row r="377" spans="1:4" x14ac:dyDescent="0.45">
      <c r="A377" s="18">
        <v>28946</v>
      </c>
      <c r="B377" s="19">
        <v>46.9</v>
      </c>
      <c r="C377" s="19">
        <f t="shared" si="10"/>
        <v>-7.8999999999999986</v>
      </c>
      <c r="D377" s="62">
        <f t="shared" si="11"/>
        <v>-6.8999999999999986</v>
      </c>
    </row>
    <row r="378" spans="1:4" x14ac:dyDescent="0.45">
      <c r="A378" s="18">
        <v>28976</v>
      </c>
      <c r="B378" s="19">
        <v>54.5</v>
      </c>
      <c r="C378" s="19">
        <f t="shared" si="10"/>
        <v>7.6000000000000014</v>
      </c>
      <c r="D378" s="62">
        <f t="shared" si="11"/>
        <v>-2.5</v>
      </c>
    </row>
    <row r="379" spans="1:4" x14ac:dyDescent="0.45">
      <c r="A379" s="18">
        <v>29007</v>
      </c>
      <c r="B379" s="19">
        <v>53.8</v>
      </c>
      <c r="C379" s="19">
        <f t="shared" si="10"/>
        <v>-0.70000000000000284</v>
      </c>
      <c r="D379" s="62">
        <f t="shared" si="11"/>
        <v>-3.4000000000000057</v>
      </c>
    </row>
    <row r="380" spans="1:4" x14ac:dyDescent="0.45">
      <c r="A380" s="18">
        <v>29037</v>
      </c>
      <c r="B380" s="19">
        <v>50.2</v>
      </c>
      <c r="C380" s="19">
        <f t="shared" si="10"/>
        <v>-3.5999999999999943</v>
      </c>
      <c r="D380" s="62">
        <f t="shared" si="11"/>
        <v>-8.5999999999999943</v>
      </c>
    </row>
    <row r="381" spans="1:4" x14ac:dyDescent="0.45">
      <c r="A381" s="18">
        <v>29068</v>
      </c>
      <c r="B381" s="19">
        <v>50.5</v>
      </c>
      <c r="C381" s="19">
        <f t="shared" si="10"/>
        <v>0.29999999999999716</v>
      </c>
      <c r="D381" s="62">
        <f t="shared" si="11"/>
        <v>-4.7999999999999972</v>
      </c>
    </row>
    <row r="382" spans="1:4" x14ac:dyDescent="0.45">
      <c r="A382" s="18">
        <v>29099</v>
      </c>
      <c r="B382" s="19">
        <v>50.3</v>
      </c>
      <c r="C382" s="19">
        <f t="shared" si="10"/>
        <v>-0.20000000000000284</v>
      </c>
      <c r="D382" s="62">
        <f t="shared" si="11"/>
        <v>-6.9000000000000057</v>
      </c>
    </row>
    <row r="383" spans="1:4" x14ac:dyDescent="0.45">
      <c r="A383" s="18">
        <v>29129</v>
      </c>
      <c r="B383" s="19">
        <v>54.6</v>
      </c>
      <c r="C383" s="19">
        <f t="shared" si="10"/>
        <v>4.3000000000000043</v>
      </c>
      <c r="D383" s="62">
        <f t="shared" si="11"/>
        <v>-3.2999999999999972</v>
      </c>
    </row>
    <row r="384" spans="1:4" x14ac:dyDescent="0.45">
      <c r="A384" s="18">
        <v>29160</v>
      </c>
      <c r="B384" s="19">
        <v>47.3</v>
      </c>
      <c r="C384" s="19">
        <f t="shared" si="10"/>
        <v>-7.3000000000000043</v>
      </c>
      <c r="D384" s="62">
        <f t="shared" si="11"/>
        <v>-13.100000000000001</v>
      </c>
    </row>
    <row r="385" spans="1:4" x14ac:dyDescent="0.45">
      <c r="A385" s="18">
        <v>29190</v>
      </c>
      <c r="B385" s="19">
        <v>44.1</v>
      </c>
      <c r="C385" s="19">
        <f t="shared" si="10"/>
        <v>-3.1999999999999957</v>
      </c>
      <c r="D385" s="62">
        <f t="shared" si="11"/>
        <v>-12.799999999999997</v>
      </c>
    </row>
    <row r="386" spans="1:4" x14ac:dyDescent="0.45">
      <c r="A386" s="18">
        <v>29221</v>
      </c>
      <c r="B386" s="19">
        <v>46.2</v>
      </c>
      <c r="C386" s="19">
        <f t="shared" si="10"/>
        <v>2.1000000000000014</v>
      </c>
      <c r="D386" s="62">
        <f t="shared" si="11"/>
        <v>-11.099999999999994</v>
      </c>
    </row>
    <row r="387" spans="1:4" x14ac:dyDescent="0.45">
      <c r="A387" s="18">
        <v>29252</v>
      </c>
      <c r="B387" s="19">
        <v>49.7</v>
      </c>
      <c r="C387" s="19">
        <f t="shared" ref="C387:C450" si="12">B387-B386</f>
        <v>3.5</v>
      </c>
      <c r="D387" s="62">
        <f t="shared" si="11"/>
        <v>-5.8999999999999986</v>
      </c>
    </row>
    <row r="388" spans="1:4" x14ac:dyDescent="0.45">
      <c r="A388" s="18">
        <v>29281</v>
      </c>
      <c r="B388" s="19">
        <v>43.2</v>
      </c>
      <c r="C388" s="19">
        <f t="shared" si="12"/>
        <v>-6.5</v>
      </c>
      <c r="D388" s="62">
        <f t="shared" si="11"/>
        <v>-11.599999999999994</v>
      </c>
    </row>
    <row r="389" spans="1:4" x14ac:dyDescent="0.45">
      <c r="A389" s="18">
        <v>29312</v>
      </c>
      <c r="B389" s="19">
        <v>41.2</v>
      </c>
      <c r="C389" s="19">
        <f t="shared" si="12"/>
        <v>-2</v>
      </c>
      <c r="D389" s="62">
        <f t="shared" si="11"/>
        <v>-5.6999999999999957</v>
      </c>
    </row>
    <row r="390" spans="1:4" x14ac:dyDescent="0.45">
      <c r="A390" s="18">
        <v>29342</v>
      </c>
      <c r="B390" s="19">
        <v>34.299999999999997</v>
      </c>
      <c r="C390" s="19">
        <f t="shared" si="12"/>
        <v>-6.9000000000000057</v>
      </c>
      <c r="D390" s="62">
        <f t="shared" si="11"/>
        <v>-20.200000000000003</v>
      </c>
    </row>
    <row r="391" spans="1:4" x14ac:dyDescent="0.45">
      <c r="A391" s="18">
        <v>29373</v>
      </c>
      <c r="B391" s="19">
        <v>32.799999999999997</v>
      </c>
      <c r="C391" s="19">
        <f t="shared" si="12"/>
        <v>-1.5</v>
      </c>
      <c r="D391" s="62">
        <f t="shared" si="11"/>
        <v>-21</v>
      </c>
    </row>
    <row r="392" spans="1:4" x14ac:dyDescent="0.45">
      <c r="A392" s="18">
        <v>29403</v>
      </c>
      <c r="B392" s="19">
        <v>35</v>
      </c>
      <c r="C392" s="19">
        <f t="shared" si="12"/>
        <v>2.2000000000000028</v>
      </c>
      <c r="D392" s="62">
        <f t="shared" si="11"/>
        <v>-15.200000000000003</v>
      </c>
    </row>
    <row r="393" spans="1:4" x14ac:dyDescent="0.45">
      <c r="A393" s="18">
        <v>29434</v>
      </c>
      <c r="B393" s="19">
        <v>38.700000000000003</v>
      </c>
      <c r="C393" s="19">
        <f t="shared" si="12"/>
        <v>3.7000000000000028</v>
      </c>
      <c r="D393" s="62">
        <f t="shared" si="11"/>
        <v>-11.799999999999997</v>
      </c>
    </row>
    <row r="394" spans="1:4" x14ac:dyDescent="0.45">
      <c r="A394" s="18">
        <v>29465</v>
      </c>
      <c r="B394" s="19">
        <v>47</v>
      </c>
      <c r="C394" s="19">
        <f t="shared" si="12"/>
        <v>8.2999999999999972</v>
      </c>
      <c r="D394" s="62">
        <f t="shared" si="11"/>
        <v>-3.2999999999999972</v>
      </c>
    </row>
    <row r="395" spans="1:4" x14ac:dyDescent="0.45">
      <c r="A395" s="18">
        <v>29495</v>
      </c>
      <c r="B395" s="19">
        <v>49.4</v>
      </c>
      <c r="C395" s="19">
        <f t="shared" si="12"/>
        <v>2.3999999999999986</v>
      </c>
      <c r="D395" s="62">
        <f t="shared" si="11"/>
        <v>-5.2000000000000028</v>
      </c>
    </row>
    <row r="396" spans="1:4" x14ac:dyDescent="0.45">
      <c r="A396" s="18">
        <v>29526</v>
      </c>
      <c r="B396" s="19">
        <v>53.3</v>
      </c>
      <c r="C396" s="19">
        <f t="shared" si="12"/>
        <v>3.8999999999999986</v>
      </c>
      <c r="D396" s="62">
        <f t="shared" si="11"/>
        <v>6</v>
      </c>
    </row>
    <row r="397" spans="1:4" x14ac:dyDescent="0.45">
      <c r="A397" s="18">
        <v>29556</v>
      </c>
      <c r="B397" s="19">
        <v>53.2</v>
      </c>
      <c r="C397" s="19">
        <f t="shared" si="12"/>
        <v>-9.9999999999994316E-2</v>
      </c>
      <c r="D397" s="62">
        <f t="shared" si="11"/>
        <v>9.1000000000000014</v>
      </c>
    </row>
    <row r="398" spans="1:4" x14ac:dyDescent="0.45">
      <c r="A398" s="18">
        <v>29587</v>
      </c>
      <c r="B398" s="19">
        <v>48.7</v>
      </c>
      <c r="C398" s="19">
        <f t="shared" si="12"/>
        <v>-4.5</v>
      </c>
      <c r="D398" s="62">
        <f t="shared" si="11"/>
        <v>2.5</v>
      </c>
    </row>
    <row r="399" spans="1:4" x14ac:dyDescent="0.45">
      <c r="A399" s="18">
        <v>29618</v>
      </c>
      <c r="B399" s="19">
        <v>46.3</v>
      </c>
      <c r="C399" s="19">
        <f t="shared" si="12"/>
        <v>-2.4000000000000057</v>
      </c>
      <c r="D399" s="62">
        <f t="shared" ref="D399:D462" si="13">B399-B387</f>
        <v>-3.4000000000000057</v>
      </c>
    </row>
    <row r="400" spans="1:4" x14ac:dyDescent="0.45">
      <c r="A400" s="18">
        <v>29646</v>
      </c>
      <c r="B400" s="19">
        <v>48.1</v>
      </c>
      <c r="C400" s="19">
        <f t="shared" si="12"/>
        <v>1.8000000000000043</v>
      </c>
      <c r="D400" s="62">
        <f t="shared" si="13"/>
        <v>4.8999999999999986</v>
      </c>
    </row>
    <row r="401" spans="1:4" x14ac:dyDescent="0.45">
      <c r="A401" s="18">
        <v>29677</v>
      </c>
      <c r="B401" s="19">
        <v>49.2</v>
      </c>
      <c r="C401" s="19">
        <f t="shared" si="12"/>
        <v>1.1000000000000014</v>
      </c>
      <c r="D401" s="62">
        <f t="shared" si="13"/>
        <v>8</v>
      </c>
    </row>
    <row r="402" spans="1:4" x14ac:dyDescent="0.45">
      <c r="A402" s="18">
        <v>29707</v>
      </c>
      <c r="B402" s="19">
        <v>48.3</v>
      </c>
      <c r="C402" s="19">
        <f t="shared" si="12"/>
        <v>-0.90000000000000568</v>
      </c>
      <c r="D402" s="62">
        <f t="shared" si="13"/>
        <v>14</v>
      </c>
    </row>
    <row r="403" spans="1:4" x14ac:dyDescent="0.45">
      <c r="A403" s="18">
        <v>29738</v>
      </c>
      <c r="B403" s="19">
        <v>48.8</v>
      </c>
      <c r="C403" s="19">
        <f t="shared" si="12"/>
        <v>0.5</v>
      </c>
      <c r="D403" s="62">
        <f t="shared" si="13"/>
        <v>16</v>
      </c>
    </row>
    <row r="404" spans="1:4" x14ac:dyDescent="0.45">
      <c r="A404" s="18">
        <v>29768</v>
      </c>
      <c r="B404" s="19">
        <v>46.6</v>
      </c>
      <c r="C404" s="19">
        <f t="shared" si="12"/>
        <v>-2.1999999999999957</v>
      </c>
      <c r="D404" s="62">
        <f t="shared" si="13"/>
        <v>11.600000000000001</v>
      </c>
    </row>
    <row r="405" spans="1:4" x14ac:dyDescent="0.45">
      <c r="A405" s="18">
        <v>29799</v>
      </c>
      <c r="B405" s="19">
        <v>47.8</v>
      </c>
      <c r="C405" s="19">
        <f t="shared" si="12"/>
        <v>1.1999999999999957</v>
      </c>
      <c r="D405" s="62">
        <f t="shared" si="13"/>
        <v>9.0999999999999943</v>
      </c>
    </row>
    <row r="406" spans="1:4" x14ac:dyDescent="0.45">
      <c r="A406" s="18">
        <v>29830</v>
      </c>
      <c r="B406" s="19">
        <v>39.200000000000003</v>
      </c>
      <c r="C406" s="19">
        <f t="shared" si="12"/>
        <v>-8.5999999999999943</v>
      </c>
      <c r="D406" s="62">
        <f t="shared" si="13"/>
        <v>-7.7999999999999972</v>
      </c>
    </row>
    <row r="407" spans="1:4" x14ac:dyDescent="0.45">
      <c r="A407" s="18">
        <v>29860</v>
      </c>
      <c r="B407" s="19">
        <v>37.9</v>
      </c>
      <c r="C407" s="19">
        <f t="shared" si="12"/>
        <v>-1.3000000000000043</v>
      </c>
      <c r="D407" s="62">
        <f t="shared" si="13"/>
        <v>-11.5</v>
      </c>
    </row>
    <row r="408" spans="1:4" x14ac:dyDescent="0.45">
      <c r="A408" s="18">
        <v>29891</v>
      </c>
      <c r="B408" s="19">
        <v>34.799999999999997</v>
      </c>
      <c r="C408" s="19">
        <f t="shared" si="12"/>
        <v>-3.1000000000000014</v>
      </c>
      <c r="D408" s="62">
        <f t="shared" si="13"/>
        <v>-18.5</v>
      </c>
    </row>
    <row r="409" spans="1:4" x14ac:dyDescent="0.45">
      <c r="A409" s="18">
        <v>29921</v>
      </c>
      <c r="B409" s="19">
        <v>34</v>
      </c>
      <c r="C409" s="19">
        <f t="shared" si="12"/>
        <v>-0.79999999999999716</v>
      </c>
      <c r="D409" s="62">
        <f t="shared" si="13"/>
        <v>-19.200000000000003</v>
      </c>
    </row>
    <row r="410" spans="1:4" x14ac:dyDescent="0.45">
      <c r="A410" s="18">
        <v>29952</v>
      </c>
      <c r="B410" s="19">
        <v>34.5</v>
      </c>
      <c r="C410" s="19">
        <f t="shared" si="12"/>
        <v>0.5</v>
      </c>
      <c r="D410" s="62">
        <f t="shared" si="13"/>
        <v>-14.200000000000003</v>
      </c>
    </row>
    <row r="411" spans="1:4" x14ac:dyDescent="0.45">
      <c r="A411" s="18">
        <v>29983</v>
      </c>
      <c r="B411" s="19">
        <v>35.5</v>
      </c>
      <c r="C411" s="19">
        <f t="shared" si="12"/>
        <v>1</v>
      </c>
      <c r="D411" s="62">
        <f t="shared" si="13"/>
        <v>-10.799999999999997</v>
      </c>
    </row>
    <row r="412" spans="1:4" x14ac:dyDescent="0.45">
      <c r="A412" s="18">
        <v>30011</v>
      </c>
      <c r="B412" s="19">
        <v>33.1</v>
      </c>
      <c r="C412" s="19">
        <f t="shared" si="12"/>
        <v>-2.3999999999999986</v>
      </c>
      <c r="D412" s="62">
        <f t="shared" si="13"/>
        <v>-15</v>
      </c>
    </row>
    <row r="413" spans="1:4" x14ac:dyDescent="0.45">
      <c r="A413" s="18">
        <v>30042</v>
      </c>
      <c r="B413" s="19">
        <v>31.7</v>
      </c>
      <c r="C413" s="19">
        <f t="shared" si="12"/>
        <v>-1.4000000000000021</v>
      </c>
      <c r="D413" s="62">
        <f t="shared" si="13"/>
        <v>-17.500000000000004</v>
      </c>
    </row>
    <row r="414" spans="1:4" x14ac:dyDescent="0.45">
      <c r="A414" s="18">
        <v>30072</v>
      </c>
      <c r="B414" s="19">
        <v>27.8</v>
      </c>
      <c r="C414" s="19">
        <f t="shared" si="12"/>
        <v>-3.8999999999999986</v>
      </c>
      <c r="D414" s="62">
        <f t="shared" si="13"/>
        <v>-20.499999999999996</v>
      </c>
    </row>
    <row r="415" spans="1:4" x14ac:dyDescent="0.45">
      <c r="A415" s="18">
        <v>30103</v>
      </c>
      <c r="B415" s="19">
        <v>30.8</v>
      </c>
      <c r="C415" s="19">
        <f t="shared" si="12"/>
        <v>3</v>
      </c>
      <c r="D415" s="62">
        <f t="shared" si="13"/>
        <v>-17.999999999999996</v>
      </c>
    </row>
    <row r="416" spans="1:4" x14ac:dyDescent="0.45">
      <c r="A416" s="18">
        <v>30133</v>
      </c>
      <c r="B416" s="19">
        <v>30.5</v>
      </c>
      <c r="C416" s="19">
        <f t="shared" si="12"/>
        <v>-0.30000000000000071</v>
      </c>
      <c r="D416" s="62">
        <f t="shared" si="13"/>
        <v>-16.100000000000001</v>
      </c>
    </row>
    <row r="417" spans="1:4" x14ac:dyDescent="0.45">
      <c r="A417" s="18">
        <v>30164</v>
      </c>
      <c r="B417" s="19">
        <v>31.8</v>
      </c>
      <c r="C417" s="19">
        <f t="shared" si="12"/>
        <v>1.3000000000000007</v>
      </c>
      <c r="D417" s="62">
        <f t="shared" si="13"/>
        <v>-15.999999999999996</v>
      </c>
    </row>
    <row r="418" spans="1:4" x14ac:dyDescent="0.45">
      <c r="A418" s="18">
        <v>30195</v>
      </c>
      <c r="B418" s="19">
        <v>30.6</v>
      </c>
      <c r="C418" s="19">
        <f t="shared" si="12"/>
        <v>-1.1999999999999993</v>
      </c>
      <c r="D418" s="62">
        <f t="shared" si="13"/>
        <v>-8.6000000000000014</v>
      </c>
    </row>
    <row r="419" spans="1:4" x14ac:dyDescent="0.45">
      <c r="A419" s="18">
        <v>30225</v>
      </c>
      <c r="B419" s="19">
        <v>30.6</v>
      </c>
      <c r="C419" s="19">
        <f t="shared" si="12"/>
        <v>0</v>
      </c>
      <c r="D419" s="62">
        <f t="shared" si="13"/>
        <v>-7.2999999999999972</v>
      </c>
    </row>
    <row r="420" spans="1:4" x14ac:dyDescent="0.45">
      <c r="A420" s="18">
        <v>30256</v>
      </c>
      <c r="B420" s="19">
        <v>28.2</v>
      </c>
      <c r="C420" s="19">
        <f t="shared" si="12"/>
        <v>-2.4000000000000021</v>
      </c>
      <c r="D420" s="62">
        <f t="shared" si="13"/>
        <v>-6.5999999999999979</v>
      </c>
    </row>
    <row r="421" spans="1:4" x14ac:dyDescent="0.45">
      <c r="A421" s="18">
        <v>30286</v>
      </c>
      <c r="B421" s="19">
        <v>36.299999999999997</v>
      </c>
      <c r="C421" s="19">
        <f t="shared" si="12"/>
        <v>8.0999999999999979</v>
      </c>
      <c r="D421" s="62">
        <f t="shared" si="13"/>
        <v>2.2999999999999972</v>
      </c>
    </row>
    <row r="422" spans="1:4" x14ac:dyDescent="0.45">
      <c r="A422" s="18">
        <v>30317</v>
      </c>
      <c r="B422" s="19">
        <v>37.700000000000003</v>
      </c>
      <c r="C422" s="19">
        <f t="shared" si="12"/>
        <v>1.4000000000000057</v>
      </c>
      <c r="D422" s="62">
        <f t="shared" si="13"/>
        <v>3.2000000000000028</v>
      </c>
    </row>
    <row r="423" spans="1:4" x14ac:dyDescent="0.45">
      <c r="A423" s="18">
        <v>30348</v>
      </c>
      <c r="B423" s="19">
        <v>47.4</v>
      </c>
      <c r="C423" s="19">
        <f t="shared" si="12"/>
        <v>9.6999999999999957</v>
      </c>
      <c r="D423" s="62">
        <f t="shared" si="13"/>
        <v>11.899999999999999</v>
      </c>
    </row>
    <row r="424" spans="1:4" x14ac:dyDescent="0.45">
      <c r="A424" s="18">
        <v>30376</v>
      </c>
      <c r="B424" s="19">
        <v>45.1</v>
      </c>
      <c r="C424" s="19">
        <f t="shared" si="12"/>
        <v>-2.2999999999999972</v>
      </c>
      <c r="D424" s="62">
        <f t="shared" si="13"/>
        <v>12</v>
      </c>
    </row>
    <row r="425" spans="1:4" x14ac:dyDescent="0.45">
      <c r="A425" s="18">
        <v>30407</v>
      </c>
      <c r="B425" s="19">
        <v>46.4</v>
      </c>
      <c r="C425" s="19">
        <f t="shared" si="12"/>
        <v>1.2999999999999972</v>
      </c>
      <c r="D425" s="62">
        <f t="shared" si="13"/>
        <v>14.7</v>
      </c>
    </row>
    <row r="426" spans="1:4" x14ac:dyDescent="0.45">
      <c r="A426" s="18">
        <v>30437</v>
      </c>
      <c r="B426" s="19">
        <v>49.2</v>
      </c>
      <c r="C426" s="19">
        <f t="shared" si="12"/>
        <v>2.8000000000000043</v>
      </c>
      <c r="D426" s="62">
        <f t="shared" si="13"/>
        <v>21.400000000000002</v>
      </c>
    </row>
    <row r="427" spans="1:4" x14ac:dyDescent="0.45">
      <c r="A427" s="18">
        <v>30468</v>
      </c>
      <c r="B427" s="19">
        <v>49.7</v>
      </c>
      <c r="C427" s="19">
        <f t="shared" si="12"/>
        <v>0.5</v>
      </c>
      <c r="D427" s="62">
        <f t="shared" si="13"/>
        <v>18.900000000000002</v>
      </c>
    </row>
    <row r="428" spans="1:4" x14ac:dyDescent="0.45">
      <c r="A428" s="18">
        <v>30498</v>
      </c>
      <c r="B428" s="19">
        <v>53.7</v>
      </c>
      <c r="C428" s="19">
        <f t="shared" si="12"/>
        <v>4</v>
      </c>
      <c r="D428" s="62">
        <f t="shared" si="13"/>
        <v>23.200000000000003</v>
      </c>
    </row>
    <row r="429" spans="1:4" x14ac:dyDescent="0.45">
      <c r="A429" s="18">
        <v>30529</v>
      </c>
      <c r="B429" s="19">
        <v>56</v>
      </c>
      <c r="C429" s="19">
        <f t="shared" si="12"/>
        <v>2.2999999999999972</v>
      </c>
      <c r="D429" s="62">
        <f t="shared" si="13"/>
        <v>24.2</v>
      </c>
    </row>
    <row r="430" spans="1:4" x14ac:dyDescent="0.45">
      <c r="A430" s="18">
        <v>30560</v>
      </c>
      <c r="B430" s="19">
        <v>57.8</v>
      </c>
      <c r="C430" s="19">
        <f t="shared" si="12"/>
        <v>1.7999999999999972</v>
      </c>
      <c r="D430" s="62">
        <f t="shared" si="13"/>
        <v>27.199999999999996</v>
      </c>
    </row>
    <row r="431" spans="1:4" x14ac:dyDescent="0.45">
      <c r="A431" s="18">
        <v>30590</v>
      </c>
      <c r="B431" s="19">
        <v>57.6</v>
      </c>
      <c r="C431" s="19">
        <f t="shared" si="12"/>
        <v>-0.19999999999999574</v>
      </c>
      <c r="D431" s="62">
        <f t="shared" si="13"/>
        <v>27</v>
      </c>
    </row>
    <row r="432" spans="1:4" x14ac:dyDescent="0.45">
      <c r="A432" s="18">
        <v>30621</v>
      </c>
      <c r="B432" s="19">
        <v>59.7</v>
      </c>
      <c r="C432" s="19">
        <f t="shared" si="12"/>
        <v>2.1000000000000014</v>
      </c>
      <c r="D432" s="62">
        <f t="shared" si="13"/>
        <v>31.500000000000004</v>
      </c>
    </row>
    <row r="433" spans="1:4" x14ac:dyDescent="0.45">
      <c r="A433" s="18">
        <v>30651</v>
      </c>
      <c r="B433" s="19">
        <v>60.4</v>
      </c>
      <c r="C433" s="19">
        <f t="shared" si="12"/>
        <v>0.69999999999999574</v>
      </c>
      <c r="D433" s="62">
        <f t="shared" si="13"/>
        <v>24.1</v>
      </c>
    </row>
    <row r="434" spans="1:4" x14ac:dyDescent="0.45">
      <c r="A434" s="18">
        <v>30682</v>
      </c>
      <c r="B434" s="19">
        <v>57.6</v>
      </c>
      <c r="C434" s="19">
        <f t="shared" si="12"/>
        <v>-2.7999999999999972</v>
      </c>
      <c r="D434" s="62">
        <f t="shared" si="13"/>
        <v>19.899999999999999</v>
      </c>
    </row>
    <row r="435" spans="1:4" x14ac:dyDescent="0.45">
      <c r="A435" s="18">
        <v>30713</v>
      </c>
      <c r="B435" s="19">
        <v>56.4</v>
      </c>
      <c r="C435" s="19">
        <f t="shared" si="12"/>
        <v>-1.2000000000000028</v>
      </c>
      <c r="D435" s="62">
        <f t="shared" si="13"/>
        <v>9</v>
      </c>
    </row>
    <row r="436" spans="1:4" x14ac:dyDescent="0.45">
      <c r="A436" s="18">
        <v>30742</v>
      </c>
      <c r="B436" s="19">
        <v>51.1</v>
      </c>
      <c r="C436" s="19">
        <f t="shared" si="12"/>
        <v>-5.2999999999999972</v>
      </c>
      <c r="D436" s="62">
        <f t="shared" si="13"/>
        <v>6</v>
      </c>
    </row>
    <row r="437" spans="1:4" x14ac:dyDescent="0.45">
      <c r="A437" s="18">
        <v>30773</v>
      </c>
      <c r="B437" s="19">
        <v>56.8</v>
      </c>
      <c r="C437" s="19">
        <f t="shared" si="12"/>
        <v>5.6999999999999957</v>
      </c>
      <c r="D437" s="62">
        <f t="shared" si="13"/>
        <v>10.399999999999999</v>
      </c>
    </row>
    <row r="438" spans="1:4" x14ac:dyDescent="0.45">
      <c r="A438" s="18">
        <v>30803</v>
      </c>
      <c r="B438" s="19">
        <v>56.2</v>
      </c>
      <c r="C438" s="19">
        <f t="shared" si="12"/>
        <v>-0.59999999999999432</v>
      </c>
      <c r="D438" s="62">
        <f t="shared" si="13"/>
        <v>7</v>
      </c>
    </row>
    <row r="439" spans="1:4" x14ac:dyDescent="0.45">
      <c r="A439" s="18">
        <v>30834</v>
      </c>
      <c r="B439" s="19">
        <v>51.7</v>
      </c>
      <c r="C439" s="19">
        <f t="shared" si="12"/>
        <v>-4.5</v>
      </c>
      <c r="D439" s="62">
        <f t="shared" si="13"/>
        <v>2</v>
      </c>
    </row>
    <row r="440" spans="1:4" x14ac:dyDescent="0.45">
      <c r="A440" s="18">
        <v>30864</v>
      </c>
      <c r="B440" s="19">
        <v>53.5</v>
      </c>
      <c r="C440" s="19">
        <f t="shared" si="12"/>
        <v>1.7999999999999972</v>
      </c>
      <c r="D440" s="62">
        <f t="shared" si="13"/>
        <v>-0.20000000000000284</v>
      </c>
    </row>
    <row r="441" spans="1:4" x14ac:dyDescent="0.45">
      <c r="A441" s="18">
        <v>30895</v>
      </c>
      <c r="B441" s="19">
        <v>50.4</v>
      </c>
      <c r="C441" s="19">
        <f t="shared" si="12"/>
        <v>-3.1000000000000014</v>
      </c>
      <c r="D441" s="62">
        <f t="shared" si="13"/>
        <v>-5.6000000000000014</v>
      </c>
    </row>
    <row r="442" spans="1:4" x14ac:dyDescent="0.45">
      <c r="A442" s="18">
        <v>30926</v>
      </c>
      <c r="B442" s="19">
        <v>51.1</v>
      </c>
      <c r="C442" s="19">
        <f t="shared" si="12"/>
        <v>0.70000000000000284</v>
      </c>
      <c r="D442" s="62">
        <f t="shared" si="13"/>
        <v>-6.6999999999999957</v>
      </c>
    </row>
    <row r="443" spans="1:4" x14ac:dyDescent="0.45">
      <c r="A443" s="18">
        <v>30956</v>
      </c>
      <c r="B443" s="19">
        <v>48.1</v>
      </c>
      <c r="C443" s="19">
        <f t="shared" si="12"/>
        <v>-3</v>
      </c>
      <c r="D443" s="62">
        <f t="shared" si="13"/>
        <v>-9.5</v>
      </c>
    </row>
    <row r="444" spans="1:4" x14ac:dyDescent="0.45">
      <c r="A444" s="18">
        <v>30987</v>
      </c>
      <c r="B444" s="19">
        <v>47.4</v>
      </c>
      <c r="C444" s="19">
        <f t="shared" si="12"/>
        <v>-0.70000000000000284</v>
      </c>
      <c r="D444" s="62">
        <f t="shared" si="13"/>
        <v>-12.300000000000004</v>
      </c>
    </row>
    <row r="445" spans="1:4" x14ac:dyDescent="0.45">
      <c r="A445" s="18">
        <v>31017</v>
      </c>
      <c r="B445" s="19">
        <v>45.2</v>
      </c>
      <c r="C445" s="19">
        <f t="shared" si="12"/>
        <v>-2.1999999999999957</v>
      </c>
      <c r="D445" s="62">
        <f t="shared" si="13"/>
        <v>-15.199999999999996</v>
      </c>
    </row>
    <row r="446" spans="1:4" x14ac:dyDescent="0.45">
      <c r="A446" s="18">
        <v>31048</v>
      </c>
      <c r="B446" s="19">
        <v>44.4</v>
      </c>
      <c r="C446" s="19">
        <f t="shared" si="12"/>
        <v>-0.80000000000000426</v>
      </c>
      <c r="D446" s="62">
        <f t="shared" si="13"/>
        <v>-13.200000000000003</v>
      </c>
    </row>
    <row r="447" spans="1:4" x14ac:dyDescent="0.45">
      <c r="A447" s="18">
        <v>31079</v>
      </c>
      <c r="B447" s="19">
        <v>45.2</v>
      </c>
      <c r="C447" s="19">
        <f t="shared" si="12"/>
        <v>0.80000000000000426</v>
      </c>
      <c r="D447" s="62">
        <f t="shared" si="13"/>
        <v>-11.199999999999996</v>
      </c>
    </row>
    <row r="448" spans="1:4" x14ac:dyDescent="0.45">
      <c r="A448" s="18">
        <v>31107</v>
      </c>
      <c r="B448" s="19">
        <v>44.2</v>
      </c>
      <c r="C448" s="19">
        <f t="shared" si="12"/>
        <v>-1</v>
      </c>
      <c r="D448" s="62">
        <f t="shared" si="13"/>
        <v>-6.8999999999999986</v>
      </c>
    </row>
    <row r="449" spans="1:4" x14ac:dyDescent="0.45">
      <c r="A449" s="18">
        <v>31138</v>
      </c>
      <c r="B449" s="19">
        <v>43.2</v>
      </c>
      <c r="C449" s="19">
        <f t="shared" si="12"/>
        <v>-1</v>
      </c>
      <c r="D449" s="62">
        <f t="shared" si="13"/>
        <v>-13.599999999999994</v>
      </c>
    </row>
    <row r="450" spans="1:4" x14ac:dyDescent="0.45">
      <c r="A450" s="18">
        <v>31168</v>
      </c>
      <c r="B450" s="19">
        <v>40.4</v>
      </c>
      <c r="C450" s="19">
        <f t="shared" si="12"/>
        <v>-2.8000000000000043</v>
      </c>
      <c r="D450" s="62">
        <f t="shared" si="13"/>
        <v>-15.800000000000004</v>
      </c>
    </row>
    <row r="451" spans="1:4" x14ac:dyDescent="0.45">
      <c r="A451" s="18">
        <v>31199</v>
      </c>
      <c r="B451" s="19">
        <v>44.5</v>
      </c>
      <c r="C451" s="19">
        <f t="shared" ref="C451:C514" si="14">B451-B450</f>
        <v>4.1000000000000014</v>
      </c>
      <c r="D451" s="62">
        <f t="shared" si="13"/>
        <v>-7.2000000000000028</v>
      </c>
    </row>
    <row r="452" spans="1:4" x14ac:dyDescent="0.45">
      <c r="A452" s="18">
        <v>31229</v>
      </c>
      <c r="B452" s="19">
        <v>45.2</v>
      </c>
      <c r="C452" s="19">
        <f t="shared" si="14"/>
        <v>0.70000000000000284</v>
      </c>
      <c r="D452" s="62">
        <f t="shared" si="13"/>
        <v>-8.2999999999999972</v>
      </c>
    </row>
    <row r="453" spans="1:4" x14ac:dyDescent="0.45">
      <c r="A453" s="18">
        <v>31260</v>
      </c>
      <c r="B453" s="19">
        <v>41.1</v>
      </c>
      <c r="C453" s="19">
        <f t="shared" si="14"/>
        <v>-4.1000000000000014</v>
      </c>
      <c r="D453" s="62">
        <f t="shared" si="13"/>
        <v>-9.2999999999999972</v>
      </c>
    </row>
    <row r="454" spans="1:4" x14ac:dyDescent="0.45">
      <c r="A454" s="18">
        <v>31291</v>
      </c>
      <c r="B454" s="19">
        <v>41.8</v>
      </c>
      <c r="C454" s="19">
        <f t="shared" si="14"/>
        <v>0.69999999999999574</v>
      </c>
      <c r="D454" s="62">
        <f t="shared" si="13"/>
        <v>-9.3000000000000043</v>
      </c>
    </row>
    <row r="455" spans="1:4" x14ac:dyDescent="0.45">
      <c r="A455" s="18">
        <v>31321</v>
      </c>
      <c r="B455" s="19">
        <v>45.2</v>
      </c>
      <c r="C455" s="19">
        <f t="shared" si="14"/>
        <v>3.4000000000000057</v>
      </c>
      <c r="D455" s="62">
        <f t="shared" si="13"/>
        <v>-2.8999999999999986</v>
      </c>
    </row>
    <row r="456" spans="1:4" x14ac:dyDescent="0.45">
      <c r="A456" s="18">
        <v>31352</v>
      </c>
      <c r="B456" s="19">
        <v>44.5</v>
      </c>
      <c r="C456" s="19">
        <f t="shared" si="14"/>
        <v>-0.70000000000000284</v>
      </c>
      <c r="D456" s="62">
        <f t="shared" si="13"/>
        <v>-2.8999999999999986</v>
      </c>
    </row>
    <row r="457" spans="1:4" x14ac:dyDescent="0.45">
      <c r="A457" s="18">
        <v>31382</v>
      </c>
      <c r="B457" s="19">
        <v>42.6</v>
      </c>
      <c r="C457" s="19">
        <f t="shared" si="14"/>
        <v>-1.8999999999999986</v>
      </c>
      <c r="D457" s="62">
        <f t="shared" si="13"/>
        <v>-2.6000000000000014</v>
      </c>
    </row>
    <row r="458" spans="1:4" x14ac:dyDescent="0.45">
      <c r="A458" s="18">
        <v>31413</v>
      </c>
      <c r="B458" s="19">
        <v>45.1</v>
      </c>
      <c r="C458" s="19">
        <f t="shared" si="14"/>
        <v>2.5</v>
      </c>
      <c r="D458" s="62">
        <f t="shared" si="13"/>
        <v>0.70000000000000284</v>
      </c>
    </row>
    <row r="459" spans="1:4" x14ac:dyDescent="0.45">
      <c r="A459" s="18">
        <v>31444</v>
      </c>
      <c r="B459" s="19">
        <v>43</v>
      </c>
      <c r="C459" s="19">
        <f t="shared" si="14"/>
        <v>-2.1000000000000014</v>
      </c>
      <c r="D459" s="62">
        <f t="shared" si="13"/>
        <v>-2.2000000000000028</v>
      </c>
    </row>
    <row r="460" spans="1:4" x14ac:dyDescent="0.45">
      <c r="A460" s="18">
        <v>31472</v>
      </c>
      <c r="B460" s="19">
        <v>43.4</v>
      </c>
      <c r="C460" s="19">
        <f t="shared" si="14"/>
        <v>0.39999999999999858</v>
      </c>
      <c r="D460" s="62">
        <f t="shared" si="13"/>
        <v>-0.80000000000000426</v>
      </c>
    </row>
    <row r="461" spans="1:4" x14ac:dyDescent="0.45">
      <c r="A461" s="18">
        <v>31503</v>
      </c>
      <c r="B461" s="19">
        <v>42.2</v>
      </c>
      <c r="C461" s="19">
        <f t="shared" si="14"/>
        <v>-1.1999999999999957</v>
      </c>
      <c r="D461" s="62">
        <f t="shared" si="13"/>
        <v>-1</v>
      </c>
    </row>
    <row r="462" spans="1:4" x14ac:dyDescent="0.45">
      <c r="A462" s="18">
        <v>31533</v>
      </c>
      <c r="B462" s="19">
        <v>45.4</v>
      </c>
      <c r="C462" s="19">
        <f t="shared" si="14"/>
        <v>3.1999999999999957</v>
      </c>
      <c r="D462" s="62">
        <f t="shared" si="13"/>
        <v>5</v>
      </c>
    </row>
    <row r="463" spans="1:4" x14ac:dyDescent="0.45">
      <c r="A463" s="18">
        <v>31564</v>
      </c>
      <c r="B463" s="19">
        <v>43.3</v>
      </c>
      <c r="C463" s="19">
        <f t="shared" si="14"/>
        <v>-2.1000000000000014</v>
      </c>
      <c r="D463" s="62">
        <f t="shared" ref="D463:D526" si="15">B463-B451</f>
        <v>-1.2000000000000028</v>
      </c>
    </row>
    <row r="464" spans="1:4" x14ac:dyDescent="0.45">
      <c r="A464" s="18">
        <v>31594</v>
      </c>
      <c r="B464" s="19">
        <v>41.9</v>
      </c>
      <c r="C464" s="19">
        <f t="shared" si="14"/>
        <v>-1.3999999999999986</v>
      </c>
      <c r="D464" s="62">
        <f t="shared" si="15"/>
        <v>-3.3000000000000043</v>
      </c>
    </row>
    <row r="465" spans="1:4" x14ac:dyDescent="0.45">
      <c r="A465" s="18">
        <v>31625</v>
      </c>
      <c r="B465" s="19">
        <v>44.5</v>
      </c>
      <c r="C465" s="19">
        <f t="shared" si="14"/>
        <v>2.6000000000000014</v>
      </c>
      <c r="D465" s="62">
        <f t="shared" si="15"/>
        <v>3.3999999999999986</v>
      </c>
    </row>
    <row r="466" spans="1:4" x14ac:dyDescent="0.45">
      <c r="A466" s="18">
        <v>31656</v>
      </c>
      <c r="B466" s="19">
        <v>43.9</v>
      </c>
      <c r="C466" s="19">
        <f t="shared" si="14"/>
        <v>-0.60000000000000142</v>
      </c>
      <c r="D466" s="62">
        <f t="shared" si="15"/>
        <v>2.1000000000000014</v>
      </c>
    </row>
    <row r="467" spans="1:4" x14ac:dyDescent="0.45">
      <c r="A467" s="18">
        <v>31686</v>
      </c>
      <c r="B467" s="19">
        <v>43.7</v>
      </c>
      <c r="C467" s="19">
        <f t="shared" si="14"/>
        <v>-0.19999999999999574</v>
      </c>
      <c r="D467" s="62">
        <f t="shared" si="15"/>
        <v>-1.5</v>
      </c>
    </row>
    <row r="468" spans="1:4" x14ac:dyDescent="0.45">
      <c r="A468" s="18">
        <v>31717</v>
      </c>
      <c r="B468" s="19">
        <v>42.2</v>
      </c>
      <c r="C468" s="19">
        <f t="shared" si="14"/>
        <v>-1.5</v>
      </c>
      <c r="D468" s="62">
        <f t="shared" si="15"/>
        <v>-2.2999999999999972</v>
      </c>
    </row>
    <row r="469" spans="1:4" x14ac:dyDescent="0.45">
      <c r="A469" s="18">
        <v>31747</v>
      </c>
      <c r="B469" s="19">
        <v>44.5</v>
      </c>
      <c r="C469" s="19">
        <f t="shared" si="14"/>
        <v>2.2999999999999972</v>
      </c>
      <c r="D469" s="62">
        <f t="shared" si="15"/>
        <v>1.8999999999999986</v>
      </c>
    </row>
    <row r="470" spans="1:4" x14ac:dyDescent="0.45">
      <c r="A470" s="18">
        <v>31778</v>
      </c>
      <c r="B470" s="19">
        <v>47.3</v>
      </c>
      <c r="C470" s="19">
        <f t="shared" si="14"/>
        <v>2.7999999999999972</v>
      </c>
      <c r="D470" s="62">
        <f t="shared" si="15"/>
        <v>2.1999999999999957</v>
      </c>
    </row>
    <row r="471" spans="1:4" x14ac:dyDescent="0.45">
      <c r="A471" s="18">
        <v>31809</v>
      </c>
      <c r="B471" s="19">
        <v>46.6</v>
      </c>
      <c r="C471" s="19">
        <f t="shared" si="14"/>
        <v>-0.69999999999999574</v>
      </c>
      <c r="D471" s="62">
        <f t="shared" si="15"/>
        <v>3.6000000000000014</v>
      </c>
    </row>
    <row r="472" spans="1:4" x14ac:dyDescent="0.45">
      <c r="A472" s="18">
        <v>31837</v>
      </c>
      <c r="B472" s="19">
        <v>48.3</v>
      </c>
      <c r="C472" s="19">
        <f t="shared" si="14"/>
        <v>1.6999999999999957</v>
      </c>
      <c r="D472" s="62">
        <f t="shared" si="15"/>
        <v>4.8999999999999986</v>
      </c>
    </row>
    <row r="473" spans="1:4" x14ac:dyDescent="0.45">
      <c r="A473" s="18">
        <v>31868</v>
      </c>
      <c r="B473" s="19">
        <v>51.3</v>
      </c>
      <c r="C473" s="19">
        <f t="shared" si="14"/>
        <v>3</v>
      </c>
      <c r="D473" s="62">
        <f t="shared" si="15"/>
        <v>9.0999999999999943</v>
      </c>
    </row>
    <row r="474" spans="1:4" x14ac:dyDescent="0.45">
      <c r="A474" s="18">
        <v>31898</v>
      </c>
      <c r="B474" s="19">
        <v>50.9</v>
      </c>
      <c r="C474" s="19">
        <f t="shared" si="14"/>
        <v>-0.39999999999999858</v>
      </c>
      <c r="D474" s="62">
        <f t="shared" si="15"/>
        <v>5.5</v>
      </c>
    </row>
    <row r="475" spans="1:4" x14ac:dyDescent="0.45">
      <c r="A475" s="18">
        <v>31929</v>
      </c>
      <c r="B475" s="19">
        <v>51.4</v>
      </c>
      <c r="C475" s="19">
        <f t="shared" si="14"/>
        <v>0.5</v>
      </c>
      <c r="D475" s="62">
        <f t="shared" si="15"/>
        <v>8.1000000000000014</v>
      </c>
    </row>
    <row r="476" spans="1:4" x14ac:dyDescent="0.45">
      <c r="A476" s="18">
        <v>31959</v>
      </c>
      <c r="B476" s="19">
        <v>46.6</v>
      </c>
      <c r="C476" s="19">
        <f t="shared" si="14"/>
        <v>-4.7999999999999972</v>
      </c>
      <c r="D476" s="62">
        <f t="shared" si="15"/>
        <v>4.7000000000000028</v>
      </c>
    </row>
    <row r="477" spans="1:4" x14ac:dyDescent="0.45">
      <c r="A477" s="18">
        <v>31990</v>
      </c>
      <c r="B477" s="19">
        <v>52.4</v>
      </c>
      <c r="C477" s="19">
        <f t="shared" si="14"/>
        <v>5.7999999999999972</v>
      </c>
      <c r="D477" s="62">
        <f t="shared" si="15"/>
        <v>7.8999999999999986</v>
      </c>
    </row>
    <row r="478" spans="1:4" x14ac:dyDescent="0.45">
      <c r="A478" s="18">
        <v>32021</v>
      </c>
      <c r="B478" s="19">
        <v>54.5</v>
      </c>
      <c r="C478" s="19">
        <f t="shared" si="14"/>
        <v>2.1000000000000014</v>
      </c>
      <c r="D478" s="62">
        <f t="shared" si="15"/>
        <v>10.600000000000001</v>
      </c>
    </row>
    <row r="479" spans="1:4" x14ac:dyDescent="0.45">
      <c r="A479" s="18">
        <v>32051</v>
      </c>
      <c r="B479" s="19">
        <v>54.6</v>
      </c>
      <c r="C479" s="19">
        <f t="shared" si="14"/>
        <v>0.10000000000000142</v>
      </c>
      <c r="D479" s="62">
        <f t="shared" si="15"/>
        <v>10.899999999999999</v>
      </c>
    </row>
    <row r="480" spans="1:4" x14ac:dyDescent="0.45">
      <c r="A480" s="18">
        <v>32082</v>
      </c>
      <c r="B480" s="19">
        <v>53.7</v>
      </c>
      <c r="C480" s="19">
        <f t="shared" si="14"/>
        <v>-0.89999999999999858</v>
      </c>
      <c r="D480" s="62">
        <f t="shared" si="15"/>
        <v>11.5</v>
      </c>
    </row>
    <row r="481" spans="1:4" x14ac:dyDescent="0.45">
      <c r="A481" s="18">
        <v>32112</v>
      </c>
      <c r="B481" s="19">
        <v>59.1</v>
      </c>
      <c r="C481" s="19">
        <f t="shared" si="14"/>
        <v>5.3999999999999986</v>
      </c>
      <c r="D481" s="62">
        <f t="shared" si="15"/>
        <v>14.600000000000001</v>
      </c>
    </row>
    <row r="482" spans="1:4" x14ac:dyDescent="0.45">
      <c r="A482" s="18">
        <v>32143</v>
      </c>
      <c r="B482" s="19">
        <v>51.2</v>
      </c>
      <c r="C482" s="19">
        <f t="shared" si="14"/>
        <v>-7.8999999999999986</v>
      </c>
      <c r="D482" s="62">
        <f t="shared" si="15"/>
        <v>3.9000000000000057</v>
      </c>
    </row>
    <row r="483" spans="1:4" x14ac:dyDescent="0.45">
      <c r="A483" s="18">
        <v>32174</v>
      </c>
      <c r="B483" s="19">
        <v>52.5</v>
      </c>
      <c r="C483" s="19">
        <f t="shared" si="14"/>
        <v>1.2999999999999972</v>
      </c>
      <c r="D483" s="62">
        <f t="shared" si="15"/>
        <v>5.8999999999999986</v>
      </c>
    </row>
    <row r="484" spans="1:4" x14ac:dyDescent="0.45">
      <c r="A484" s="18">
        <v>32203</v>
      </c>
      <c r="B484" s="19">
        <v>50.2</v>
      </c>
      <c r="C484" s="19">
        <f t="shared" si="14"/>
        <v>-2.2999999999999972</v>
      </c>
      <c r="D484" s="62">
        <f t="shared" si="15"/>
        <v>1.9000000000000057</v>
      </c>
    </row>
    <row r="485" spans="1:4" x14ac:dyDescent="0.45">
      <c r="A485" s="18">
        <v>32234</v>
      </c>
      <c r="B485" s="19">
        <v>49.2</v>
      </c>
      <c r="C485" s="19">
        <f t="shared" si="14"/>
        <v>-1</v>
      </c>
      <c r="D485" s="62">
        <f t="shared" si="15"/>
        <v>-2.0999999999999943</v>
      </c>
    </row>
    <row r="486" spans="1:4" x14ac:dyDescent="0.45">
      <c r="A486" s="18">
        <v>32264</v>
      </c>
      <c r="B486" s="19">
        <v>50.4</v>
      </c>
      <c r="C486" s="19">
        <f t="shared" si="14"/>
        <v>1.1999999999999957</v>
      </c>
      <c r="D486" s="62">
        <f t="shared" si="15"/>
        <v>-0.5</v>
      </c>
    </row>
    <row r="487" spans="1:4" x14ac:dyDescent="0.45">
      <c r="A487" s="18">
        <v>32295</v>
      </c>
      <c r="B487" s="19">
        <v>50.5</v>
      </c>
      <c r="C487" s="19">
        <f t="shared" si="14"/>
        <v>0.10000000000000142</v>
      </c>
      <c r="D487" s="62">
        <f t="shared" si="15"/>
        <v>-0.89999999999999858</v>
      </c>
    </row>
    <row r="488" spans="1:4" x14ac:dyDescent="0.45">
      <c r="A488" s="18">
        <v>32325</v>
      </c>
      <c r="B488" s="19">
        <v>52.5</v>
      </c>
      <c r="C488" s="19">
        <f t="shared" si="14"/>
        <v>2</v>
      </c>
      <c r="D488" s="62">
        <f t="shared" si="15"/>
        <v>5.8999999999999986</v>
      </c>
    </row>
    <row r="489" spans="1:4" x14ac:dyDescent="0.45">
      <c r="A489" s="18">
        <v>32356</v>
      </c>
      <c r="B489" s="19">
        <v>51.2</v>
      </c>
      <c r="C489" s="19">
        <f t="shared" si="14"/>
        <v>-1.2999999999999972</v>
      </c>
      <c r="D489" s="62">
        <f t="shared" si="15"/>
        <v>-1.1999999999999957</v>
      </c>
    </row>
    <row r="490" spans="1:4" x14ac:dyDescent="0.45">
      <c r="A490" s="18">
        <v>32387</v>
      </c>
      <c r="B490" s="19">
        <v>50.2</v>
      </c>
      <c r="C490" s="19">
        <f t="shared" si="14"/>
        <v>-1</v>
      </c>
      <c r="D490" s="62">
        <f t="shared" si="15"/>
        <v>-4.2999999999999972</v>
      </c>
    </row>
    <row r="491" spans="1:4" x14ac:dyDescent="0.45">
      <c r="A491" s="18">
        <v>32417</v>
      </c>
      <c r="B491" s="19">
        <v>52.4</v>
      </c>
      <c r="C491" s="19">
        <f t="shared" si="14"/>
        <v>2.1999999999999957</v>
      </c>
      <c r="D491" s="62">
        <f t="shared" si="15"/>
        <v>-2.2000000000000028</v>
      </c>
    </row>
    <row r="492" spans="1:4" x14ac:dyDescent="0.45">
      <c r="A492" s="18">
        <v>32448</v>
      </c>
      <c r="B492" s="19">
        <v>53.8</v>
      </c>
      <c r="C492" s="19">
        <f t="shared" si="14"/>
        <v>1.3999999999999986</v>
      </c>
      <c r="D492" s="62">
        <f t="shared" si="15"/>
        <v>9.9999999999994316E-2</v>
      </c>
    </row>
    <row r="493" spans="1:4" x14ac:dyDescent="0.45">
      <c r="A493" s="18">
        <v>32478</v>
      </c>
      <c r="B493" s="19">
        <v>54.8</v>
      </c>
      <c r="C493" s="19">
        <f t="shared" si="14"/>
        <v>1</v>
      </c>
      <c r="D493" s="62">
        <f t="shared" si="15"/>
        <v>-4.3000000000000043</v>
      </c>
    </row>
    <row r="494" spans="1:4" x14ac:dyDescent="0.45">
      <c r="A494" s="18">
        <v>32509</v>
      </c>
      <c r="B494" s="19">
        <v>51.4</v>
      </c>
      <c r="C494" s="19">
        <f t="shared" si="14"/>
        <v>-3.3999999999999986</v>
      </c>
      <c r="D494" s="62">
        <f t="shared" si="15"/>
        <v>0.19999999999999574</v>
      </c>
    </row>
    <row r="495" spans="1:4" x14ac:dyDescent="0.45">
      <c r="A495" s="18">
        <v>32540</v>
      </c>
      <c r="B495" s="19">
        <v>50</v>
      </c>
      <c r="C495" s="19">
        <f t="shared" si="14"/>
        <v>-1.3999999999999986</v>
      </c>
      <c r="D495" s="62">
        <f t="shared" si="15"/>
        <v>-2.5</v>
      </c>
    </row>
    <row r="496" spans="1:4" x14ac:dyDescent="0.45">
      <c r="A496" s="18">
        <v>32568</v>
      </c>
      <c r="B496" s="19">
        <v>50.2</v>
      </c>
      <c r="C496" s="19">
        <f t="shared" si="14"/>
        <v>0.20000000000000284</v>
      </c>
      <c r="D496" s="62">
        <f t="shared" si="15"/>
        <v>0</v>
      </c>
    </row>
    <row r="497" spans="1:4" x14ac:dyDescent="0.45">
      <c r="A497" s="18">
        <v>32599</v>
      </c>
      <c r="B497" s="19">
        <v>50</v>
      </c>
      <c r="C497" s="19">
        <f t="shared" si="14"/>
        <v>-0.20000000000000284</v>
      </c>
      <c r="D497" s="62">
        <f t="shared" si="15"/>
        <v>0.79999999999999716</v>
      </c>
    </row>
    <row r="498" spans="1:4" x14ac:dyDescent="0.45">
      <c r="A498" s="18">
        <v>32629</v>
      </c>
      <c r="B498" s="19">
        <v>47.6</v>
      </c>
      <c r="C498" s="19">
        <f t="shared" si="14"/>
        <v>-2.3999999999999986</v>
      </c>
      <c r="D498" s="62">
        <f t="shared" si="15"/>
        <v>-2.7999999999999972</v>
      </c>
    </row>
    <row r="499" spans="1:4" x14ac:dyDescent="0.45">
      <c r="A499" s="18">
        <v>32660</v>
      </c>
      <c r="B499" s="19">
        <v>47.4</v>
      </c>
      <c r="C499" s="19">
        <f t="shared" si="14"/>
        <v>-0.20000000000000284</v>
      </c>
      <c r="D499" s="62">
        <f t="shared" si="15"/>
        <v>-3.1000000000000014</v>
      </c>
    </row>
    <row r="500" spans="1:4" x14ac:dyDescent="0.45">
      <c r="A500" s="18">
        <v>32690</v>
      </c>
      <c r="B500" s="19">
        <v>44.5</v>
      </c>
      <c r="C500" s="19">
        <f t="shared" si="14"/>
        <v>-2.8999999999999986</v>
      </c>
      <c r="D500" s="62">
        <f t="shared" si="15"/>
        <v>-8</v>
      </c>
    </row>
    <row r="501" spans="1:4" x14ac:dyDescent="0.45">
      <c r="A501" s="18">
        <v>32721</v>
      </c>
      <c r="B501" s="19">
        <v>44.6</v>
      </c>
      <c r="C501" s="19">
        <f t="shared" si="14"/>
        <v>0.10000000000000142</v>
      </c>
      <c r="D501" s="62">
        <f t="shared" si="15"/>
        <v>-6.6000000000000014</v>
      </c>
    </row>
    <row r="502" spans="1:4" x14ac:dyDescent="0.45">
      <c r="A502" s="18">
        <v>32752</v>
      </c>
      <c r="B502" s="19">
        <v>45.4</v>
      </c>
      <c r="C502" s="19">
        <f t="shared" si="14"/>
        <v>0.79999999999999716</v>
      </c>
      <c r="D502" s="62">
        <f t="shared" si="15"/>
        <v>-4.8000000000000043</v>
      </c>
    </row>
    <row r="503" spans="1:4" x14ac:dyDescent="0.45">
      <c r="A503" s="18">
        <v>32782</v>
      </c>
      <c r="B503" s="19">
        <v>45</v>
      </c>
      <c r="C503" s="19">
        <f t="shared" si="14"/>
        <v>-0.39999999999999858</v>
      </c>
      <c r="D503" s="62">
        <f t="shared" si="15"/>
        <v>-7.3999999999999986</v>
      </c>
    </row>
    <row r="504" spans="1:4" x14ac:dyDescent="0.45">
      <c r="A504" s="18">
        <v>32813</v>
      </c>
      <c r="B504" s="19">
        <v>45.9</v>
      </c>
      <c r="C504" s="19">
        <f t="shared" si="14"/>
        <v>0.89999999999999858</v>
      </c>
      <c r="D504" s="62">
        <f t="shared" si="15"/>
        <v>-7.8999999999999986</v>
      </c>
    </row>
    <row r="505" spans="1:4" x14ac:dyDescent="0.45">
      <c r="A505" s="18">
        <v>32843</v>
      </c>
      <c r="B505" s="19">
        <v>44.6</v>
      </c>
      <c r="C505" s="19">
        <f t="shared" si="14"/>
        <v>-1.2999999999999972</v>
      </c>
      <c r="D505" s="62">
        <f t="shared" si="15"/>
        <v>-10.199999999999996</v>
      </c>
    </row>
    <row r="506" spans="1:4" x14ac:dyDescent="0.45">
      <c r="A506" s="18">
        <v>32874</v>
      </c>
      <c r="B506" s="19">
        <v>45.4</v>
      </c>
      <c r="C506" s="19">
        <f t="shared" si="14"/>
        <v>0.79999999999999716</v>
      </c>
      <c r="D506" s="62">
        <f t="shared" si="15"/>
        <v>-6</v>
      </c>
    </row>
    <row r="507" spans="1:4" x14ac:dyDescent="0.45">
      <c r="A507" s="18">
        <v>32905</v>
      </c>
      <c r="B507" s="19">
        <v>46.5</v>
      </c>
      <c r="C507" s="19">
        <f t="shared" si="14"/>
        <v>1.1000000000000014</v>
      </c>
      <c r="D507" s="62">
        <f t="shared" si="15"/>
        <v>-3.5</v>
      </c>
    </row>
    <row r="508" spans="1:4" x14ac:dyDescent="0.45">
      <c r="A508" s="18">
        <v>32933</v>
      </c>
      <c r="B508" s="19">
        <v>46.5</v>
      </c>
      <c r="C508" s="19">
        <f t="shared" si="14"/>
        <v>0</v>
      </c>
      <c r="D508" s="62">
        <f t="shared" si="15"/>
        <v>-3.7000000000000028</v>
      </c>
    </row>
    <row r="509" spans="1:4" x14ac:dyDescent="0.45">
      <c r="A509" s="18">
        <v>32964</v>
      </c>
      <c r="B509" s="19">
        <v>46.6</v>
      </c>
      <c r="C509" s="19">
        <f t="shared" si="14"/>
        <v>0.10000000000000142</v>
      </c>
      <c r="D509" s="62">
        <f t="shared" si="15"/>
        <v>-3.3999999999999986</v>
      </c>
    </row>
    <row r="510" spans="1:4" x14ac:dyDescent="0.45">
      <c r="A510" s="18">
        <v>32994</v>
      </c>
      <c r="B510" s="19">
        <v>46.2</v>
      </c>
      <c r="C510" s="19">
        <f t="shared" si="14"/>
        <v>-0.39999999999999858</v>
      </c>
      <c r="D510" s="62">
        <f t="shared" si="15"/>
        <v>-1.3999999999999986</v>
      </c>
    </row>
    <row r="511" spans="1:4" x14ac:dyDescent="0.45">
      <c r="A511" s="18">
        <v>33025</v>
      </c>
      <c r="B511" s="19">
        <v>45.4</v>
      </c>
      <c r="C511" s="19">
        <f t="shared" si="14"/>
        <v>-0.80000000000000426</v>
      </c>
      <c r="D511" s="62">
        <f t="shared" si="15"/>
        <v>-2</v>
      </c>
    </row>
    <row r="512" spans="1:4" x14ac:dyDescent="0.45">
      <c r="A512" s="18">
        <v>33055</v>
      </c>
      <c r="B512" s="19">
        <v>46.3</v>
      </c>
      <c r="C512" s="19">
        <f t="shared" si="14"/>
        <v>0.89999999999999858</v>
      </c>
      <c r="D512" s="62">
        <f t="shared" si="15"/>
        <v>1.7999999999999972</v>
      </c>
    </row>
    <row r="513" spans="1:4" x14ac:dyDescent="0.45">
      <c r="A513" s="18">
        <v>33086</v>
      </c>
      <c r="B513" s="19">
        <v>43.1</v>
      </c>
      <c r="C513" s="19">
        <f t="shared" si="14"/>
        <v>-3.1999999999999957</v>
      </c>
      <c r="D513" s="62">
        <f t="shared" si="15"/>
        <v>-1.5</v>
      </c>
    </row>
    <row r="514" spans="1:4" x14ac:dyDescent="0.45">
      <c r="A514" s="18">
        <v>33117</v>
      </c>
      <c r="B514" s="19">
        <v>41.3</v>
      </c>
      <c r="C514" s="19">
        <f t="shared" si="14"/>
        <v>-1.8000000000000043</v>
      </c>
      <c r="D514" s="62">
        <f t="shared" si="15"/>
        <v>-4.1000000000000014</v>
      </c>
    </row>
    <row r="515" spans="1:4" x14ac:dyDescent="0.45">
      <c r="A515" s="18">
        <v>33147</v>
      </c>
      <c r="B515" s="19">
        <v>40.200000000000003</v>
      </c>
      <c r="C515" s="19">
        <f t="shared" ref="C515:C578" si="16">B515-B514</f>
        <v>-1.0999999999999943</v>
      </c>
      <c r="D515" s="62">
        <f t="shared" si="15"/>
        <v>-4.7999999999999972</v>
      </c>
    </row>
    <row r="516" spans="1:4" x14ac:dyDescent="0.45">
      <c r="A516" s="18">
        <v>33178</v>
      </c>
      <c r="B516" s="19">
        <v>36.200000000000003</v>
      </c>
      <c r="C516" s="19">
        <f t="shared" si="16"/>
        <v>-4</v>
      </c>
      <c r="D516" s="62">
        <f t="shared" si="15"/>
        <v>-9.6999999999999957</v>
      </c>
    </row>
    <row r="517" spans="1:4" x14ac:dyDescent="0.45">
      <c r="A517" s="18">
        <v>33208</v>
      </c>
      <c r="B517" s="19">
        <v>38.799999999999997</v>
      </c>
      <c r="C517" s="19">
        <f t="shared" si="16"/>
        <v>2.5999999999999943</v>
      </c>
      <c r="D517" s="62">
        <f t="shared" si="15"/>
        <v>-5.8000000000000043</v>
      </c>
    </row>
    <row r="518" spans="1:4" x14ac:dyDescent="0.45">
      <c r="A518" s="18">
        <v>33239</v>
      </c>
      <c r="B518" s="19">
        <v>37.299999999999997</v>
      </c>
      <c r="C518" s="19">
        <f t="shared" si="16"/>
        <v>-1.5</v>
      </c>
      <c r="D518" s="62">
        <f t="shared" si="15"/>
        <v>-8.1000000000000014</v>
      </c>
    </row>
    <row r="519" spans="1:4" x14ac:dyDescent="0.45">
      <c r="A519" s="18">
        <v>33270</v>
      </c>
      <c r="B519" s="19">
        <v>35.6</v>
      </c>
      <c r="C519" s="19">
        <f t="shared" si="16"/>
        <v>-1.6999999999999957</v>
      </c>
      <c r="D519" s="62">
        <f t="shared" si="15"/>
        <v>-10.899999999999999</v>
      </c>
    </row>
    <row r="520" spans="1:4" x14ac:dyDescent="0.45">
      <c r="A520" s="18">
        <v>33298</v>
      </c>
      <c r="B520" s="19">
        <v>33.6</v>
      </c>
      <c r="C520" s="19">
        <f t="shared" si="16"/>
        <v>-2</v>
      </c>
      <c r="D520" s="62">
        <f t="shared" si="15"/>
        <v>-12.899999999999999</v>
      </c>
    </row>
    <row r="521" spans="1:4" x14ac:dyDescent="0.45">
      <c r="A521" s="18">
        <v>33329</v>
      </c>
      <c r="B521" s="19">
        <v>35.799999999999997</v>
      </c>
      <c r="C521" s="19">
        <f t="shared" si="16"/>
        <v>2.1999999999999957</v>
      </c>
      <c r="D521" s="62">
        <f t="shared" si="15"/>
        <v>-10.800000000000004</v>
      </c>
    </row>
    <row r="522" spans="1:4" x14ac:dyDescent="0.45">
      <c r="A522" s="18">
        <v>33359</v>
      </c>
      <c r="B522" s="19">
        <v>37.4</v>
      </c>
      <c r="C522" s="19">
        <f t="shared" si="16"/>
        <v>1.6000000000000014</v>
      </c>
      <c r="D522" s="62">
        <f t="shared" si="15"/>
        <v>-8.8000000000000043</v>
      </c>
    </row>
    <row r="523" spans="1:4" x14ac:dyDescent="0.45">
      <c r="A523" s="18">
        <v>33390</v>
      </c>
      <c r="B523" s="19">
        <v>43</v>
      </c>
      <c r="C523" s="19">
        <f t="shared" si="16"/>
        <v>5.6000000000000014</v>
      </c>
      <c r="D523" s="62">
        <f t="shared" si="15"/>
        <v>-2.3999999999999986</v>
      </c>
    </row>
    <row r="524" spans="1:4" x14ac:dyDescent="0.45">
      <c r="A524" s="18">
        <v>33420</v>
      </c>
      <c r="B524" s="19">
        <v>41.3</v>
      </c>
      <c r="C524" s="19">
        <f t="shared" si="16"/>
        <v>-1.7000000000000028</v>
      </c>
      <c r="D524" s="62">
        <f t="shared" si="15"/>
        <v>-5</v>
      </c>
    </row>
    <row r="525" spans="1:4" x14ac:dyDescent="0.45">
      <c r="A525" s="18">
        <v>33451</v>
      </c>
      <c r="B525" s="19">
        <v>44</v>
      </c>
      <c r="C525" s="19">
        <f t="shared" si="16"/>
        <v>2.7000000000000028</v>
      </c>
      <c r="D525" s="62">
        <f t="shared" si="15"/>
        <v>0.89999999999999858</v>
      </c>
    </row>
    <row r="526" spans="1:4" x14ac:dyDescent="0.45">
      <c r="A526" s="18">
        <v>33482</v>
      </c>
      <c r="B526" s="19">
        <v>47.3</v>
      </c>
      <c r="C526" s="19">
        <f t="shared" si="16"/>
        <v>3.2999999999999972</v>
      </c>
      <c r="D526" s="62">
        <f t="shared" si="15"/>
        <v>6</v>
      </c>
    </row>
    <row r="527" spans="1:4" x14ac:dyDescent="0.45">
      <c r="A527" s="18">
        <v>33512</v>
      </c>
      <c r="B527" s="19">
        <v>44.7</v>
      </c>
      <c r="C527" s="19">
        <f t="shared" si="16"/>
        <v>-2.5999999999999943</v>
      </c>
      <c r="D527" s="62">
        <f t="shared" ref="D527:D590" si="17">B527-B515</f>
        <v>4.5</v>
      </c>
    </row>
    <row r="528" spans="1:4" x14ac:dyDescent="0.45">
      <c r="A528" s="18">
        <v>33543</v>
      </c>
      <c r="B528" s="19">
        <v>43</v>
      </c>
      <c r="C528" s="19">
        <f t="shared" si="16"/>
        <v>-1.7000000000000028</v>
      </c>
      <c r="D528" s="62">
        <f t="shared" si="17"/>
        <v>6.7999999999999972</v>
      </c>
    </row>
    <row r="529" spans="1:4" x14ac:dyDescent="0.45">
      <c r="A529" s="18">
        <v>33573</v>
      </c>
      <c r="B529" s="19">
        <v>39.799999999999997</v>
      </c>
      <c r="C529" s="19">
        <f t="shared" si="16"/>
        <v>-3.2000000000000028</v>
      </c>
      <c r="D529" s="62">
        <f t="shared" si="17"/>
        <v>1</v>
      </c>
    </row>
    <row r="530" spans="1:4" x14ac:dyDescent="0.45">
      <c r="A530" s="18">
        <v>33604</v>
      </c>
      <c r="B530" s="19">
        <v>40.6</v>
      </c>
      <c r="C530" s="19">
        <f t="shared" si="16"/>
        <v>0.80000000000000426</v>
      </c>
      <c r="D530" s="62">
        <f t="shared" si="17"/>
        <v>3.3000000000000043</v>
      </c>
    </row>
    <row r="531" spans="1:4" x14ac:dyDescent="0.45">
      <c r="A531" s="18">
        <v>33635</v>
      </c>
      <c r="B531" s="19">
        <v>43.9</v>
      </c>
      <c r="C531" s="19">
        <f t="shared" si="16"/>
        <v>3.2999999999999972</v>
      </c>
      <c r="D531" s="62">
        <f t="shared" si="17"/>
        <v>8.2999999999999972</v>
      </c>
    </row>
    <row r="532" spans="1:4" x14ac:dyDescent="0.45">
      <c r="A532" s="18">
        <v>33664</v>
      </c>
      <c r="B532" s="19">
        <v>43.7</v>
      </c>
      <c r="C532" s="19">
        <f t="shared" si="16"/>
        <v>-0.19999999999999574</v>
      </c>
      <c r="D532" s="62">
        <f t="shared" si="17"/>
        <v>10.100000000000001</v>
      </c>
    </row>
    <row r="533" spans="1:4" x14ac:dyDescent="0.45">
      <c r="A533" s="18">
        <v>33695</v>
      </c>
      <c r="B533" s="19">
        <v>45</v>
      </c>
      <c r="C533" s="19">
        <f t="shared" si="16"/>
        <v>1.2999999999999972</v>
      </c>
      <c r="D533" s="62">
        <f t="shared" si="17"/>
        <v>9.2000000000000028</v>
      </c>
    </row>
    <row r="534" spans="1:4" x14ac:dyDescent="0.45">
      <c r="A534" s="18">
        <v>33725</v>
      </c>
      <c r="B534" s="19">
        <v>49.5</v>
      </c>
      <c r="C534" s="19">
        <f t="shared" si="16"/>
        <v>4.5</v>
      </c>
      <c r="D534" s="62">
        <f t="shared" si="17"/>
        <v>12.100000000000001</v>
      </c>
    </row>
    <row r="535" spans="1:4" x14ac:dyDescent="0.45">
      <c r="A535" s="18">
        <v>33756</v>
      </c>
      <c r="B535" s="19">
        <v>46.6</v>
      </c>
      <c r="C535" s="19">
        <f t="shared" si="16"/>
        <v>-2.8999999999999986</v>
      </c>
      <c r="D535" s="62">
        <f t="shared" si="17"/>
        <v>3.6000000000000014</v>
      </c>
    </row>
    <row r="536" spans="1:4" x14ac:dyDescent="0.45">
      <c r="A536" s="18">
        <v>33786</v>
      </c>
      <c r="B536" s="19">
        <v>45.5</v>
      </c>
      <c r="C536" s="19">
        <f t="shared" si="16"/>
        <v>-1.1000000000000014</v>
      </c>
      <c r="D536" s="62">
        <f t="shared" si="17"/>
        <v>4.2000000000000028</v>
      </c>
    </row>
    <row r="537" spans="1:4" x14ac:dyDescent="0.45">
      <c r="A537" s="18">
        <v>33817</v>
      </c>
      <c r="B537" s="19">
        <v>47.3</v>
      </c>
      <c r="C537" s="19">
        <f t="shared" si="16"/>
        <v>1.7999999999999972</v>
      </c>
      <c r="D537" s="62">
        <f t="shared" si="17"/>
        <v>3.2999999999999972</v>
      </c>
    </row>
    <row r="538" spans="1:4" x14ac:dyDescent="0.45">
      <c r="A538" s="18">
        <v>33848</v>
      </c>
      <c r="B538" s="19">
        <v>45.1</v>
      </c>
      <c r="C538" s="19">
        <f t="shared" si="16"/>
        <v>-2.1999999999999957</v>
      </c>
      <c r="D538" s="62">
        <f t="shared" si="17"/>
        <v>-2.1999999999999957</v>
      </c>
    </row>
    <row r="539" spans="1:4" x14ac:dyDescent="0.45">
      <c r="A539" s="18">
        <v>33878</v>
      </c>
      <c r="B539" s="19">
        <v>44.7</v>
      </c>
      <c r="C539" s="19">
        <f t="shared" si="16"/>
        <v>-0.39999999999999858</v>
      </c>
      <c r="D539" s="62">
        <f t="shared" si="17"/>
        <v>0</v>
      </c>
    </row>
    <row r="540" spans="1:4" x14ac:dyDescent="0.45">
      <c r="A540" s="18">
        <v>33909</v>
      </c>
      <c r="B540" s="19">
        <v>47.1</v>
      </c>
      <c r="C540" s="19">
        <f t="shared" si="16"/>
        <v>2.3999999999999986</v>
      </c>
      <c r="D540" s="62">
        <f t="shared" si="17"/>
        <v>4.1000000000000014</v>
      </c>
    </row>
    <row r="541" spans="1:4" x14ac:dyDescent="0.45">
      <c r="A541" s="18">
        <v>33939</v>
      </c>
      <c r="B541" s="19">
        <v>45.9</v>
      </c>
      <c r="C541" s="19">
        <f t="shared" si="16"/>
        <v>-1.2000000000000028</v>
      </c>
      <c r="D541" s="62">
        <f t="shared" si="17"/>
        <v>6.1000000000000014</v>
      </c>
    </row>
    <row r="542" spans="1:4" x14ac:dyDescent="0.45">
      <c r="A542" s="18">
        <v>33970</v>
      </c>
      <c r="B542" s="19">
        <v>46.9</v>
      </c>
      <c r="C542" s="19">
        <f t="shared" si="16"/>
        <v>1</v>
      </c>
      <c r="D542" s="62">
        <f t="shared" si="17"/>
        <v>6.2999999999999972</v>
      </c>
    </row>
    <row r="543" spans="1:4" x14ac:dyDescent="0.45">
      <c r="A543" s="18">
        <v>34001</v>
      </c>
      <c r="B543" s="19">
        <v>47</v>
      </c>
      <c r="C543" s="19">
        <f t="shared" si="16"/>
        <v>0.10000000000000142</v>
      </c>
      <c r="D543" s="62">
        <f t="shared" si="17"/>
        <v>3.1000000000000014</v>
      </c>
    </row>
    <row r="544" spans="1:4" x14ac:dyDescent="0.45">
      <c r="A544" s="18">
        <v>34029</v>
      </c>
      <c r="B544" s="19">
        <v>47.1</v>
      </c>
      <c r="C544" s="19">
        <f t="shared" si="16"/>
        <v>0.10000000000000142</v>
      </c>
      <c r="D544" s="62">
        <f t="shared" si="17"/>
        <v>3.3999999999999986</v>
      </c>
    </row>
    <row r="545" spans="1:4" x14ac:dyDescent="0.45">
      <c r="A545" s="18">
        <v>34060</v>
      </c>
      <c r="B545" s="19">
        <v>44.8</v>
      </c>
      <c r="C545" s="19">
        <f t="shared" si="16"/>
        <v>-2.3000000000000043</v>
      </c>
      <c r="D545" s="62">
        <f t="shared" si="17"/>
        <v>-0.20000000000000284</v>
      </c>
    </row>
    <row r="546" spans="1:4" x14ac:dyDescent="0.45">
      <c r="A546" s="18">
        <v>34090</v>
      </c>
      <c r="B546" s="19">
        <v>43.6</v>
      </c>
      <c r="C546" s="19">
        <f t="shared" si="16"/>
        <v>-1.1999999999999957</v>
      </c>
      <c r="D546" s="62">
        <f t="shared" si="17"/>
        <v>-5.8999999999999986</v>
      </c>
    </row>
    <row r="547" spans="1:4" x14ac:dyDescent="0.45">
      <c r="A547" s="18">
        <v>34121</v>
      </c>
      <c r="B547" s="19">
        <v>43.2</v>
      </c>
      <c r="C547" s="19">
        <f t="shared" si="16"/>
        <v>-0.39999999999999858</v>
      </c>
      <c r="D547" s="62">
        <f t="shared" si="17"/>
        <v>-3.3999999999999986</v>
      </c>
    </row>
    <row r="548" spans="1:4" x14ac:dyDescent="0.45">
      <c r="A548" s="18">
        <v>34151</v>
      </c>
      <c r="B548" s="19">
        <v>43.6</v>
      </c>
      <c r="C548" s="19">
        <f t="shared" si="16"/>
        <v>0.39999999999999858</v>
      </c>
      <c r="D548" s="62">
        <f t="shared" si="17"/>
        <v>-1.8999999999999986</v>
      </c>
    </row>
    <row r="549" spans="1:4" x14ac:dyDescent="0.45">
      <c r="A549" s="18">
        <v>34182</v>
      </c>
      <c r="B549" s="19">
        <v>41.9</v>
      </c>
      <c r="C549" s="19">
        <f t="shared" si="16"/>
        <v>-1.7000000000000028</v>
      </c>
      <c r="D549" s="62">
        <f t="shared" si="17"/>
        <v>-5.3999999999999986</v>
      </c>
    </row>
    <row r="550" spans="1:4" x14ac:dyDescent="0.45">
      <c r="A550" s="18">
        <v>34213</v>
      </c>
      <c r="B550" s="19">
        <v>44.5</v>
      </c>
      <c r="C550" s="19">
        <f t="shared" si="16"/>
        <v>2.6000000000000014</v>
      </c>
      <c r="D550" s="62">
        <f t="shared" si="17"/>
        <v>-0.60000000000000142</v>
      </c>
    </row>
    <row r="551" spans="1:4" x14ac:dyDescent="0.45">
      <c r="A551" s="18">
        <v>34243</v>
      </c>
      <c r="B551" s="19">
        <v>46</v>
      </c>
      <c r="C551" s="19">
        <f t="shared" si="16"/>
        <v>1.5</v>
      </c>
      <c r="D551" s="62">
        <f t="shared" si="17"/>
        <v>1.2999999999999972</v>
      </c>
    </row>
    <row r="552" spans="1:4" x14ac:dyDescent="0.45">
      <c r="A552" s="18">
        <v>34274</v>
      </c>
      <c r="B552" s="19">
        <v>45.5</v>
      </c>
      <c r="C552" s="19">
        <f t="shared" si="16"/>
        <v>-0.5</v>
      </c>
      <c r="D552" s="62">
        <f t="shared" si="17"/>
        <v>-1.6000000000000014</v>
      </c>
    </row>
    <row r="553" spans="1:4" x14ac:dyDescent="0.45">
      <c r="A553" s="18">
        <v>34304</v>
      </c>
      <c r="B553" s="19">
        <v>47.1</v>
      </c>
      <c r="C553" s="19">
        <f t="shared" si="16"/>
        <v>1.6000000000000014</v>
      </c>
      <c r="D553" s="62">
        <f t="shared" si="17"/>
        <v>1.2000000000000028</v>
      </c>
    </row>
    <row r="554" spans="1:4" x14ac:dyDescent="0.45">
      <c r="A554" s="18">
        <v>34335</v>
      </c>
      <c r="B554" s="19">
        <v>47.5</v>
      </c>
      <c r="C554" s="19">
        <f t="shared" si="16"/>
        <v>0.39999999999999858</v>
      </c>
      <c r="D554" s="62">
        <f t="shared" si="17"/>
        <v>0.60000000000000142</v>
      </c>
    </row>
    <row r="555" spans="1:4" x14ac:dyDescent="0.45">
      <c r="A555" s="18">
        <v>34366</v>
      </c>
      <c r="B555" s="19">
        <v>48.7</v>
      </c>
      <c r="C555" s="19">
        <f t="shared" si="16"/>
        <v>1.2000000000000028</v>
      </c>
      <c r="D555" s="62">
        <f t="shared" si="17"/>
        <v>1.7000000000000028</v>
      </c>
    </row>
    <row r="556" spans="1:4" x14ac:dyDescent="0.45">
      <c r="A556" s="18">
        <v>34394</v>
      </c>
      <c r="B556" s="19">
        <v>48.2</v>
      </c>
      <c r="C556" s="19">
        <f t="shared" si="16"/>
        <v>-0.5</v>
      </c>
      <c r="D556" s="62">
        <f t="shared" si="17"/>
        <v>1.1000000000000014</v>
      </c>
    </row>
    <row r="557" spans="1:4" x14ac:dyDescent="0.45">
      <c r="A557" s="18">
        <v>34425</v>
      </c>
      <c r="B557" s="19">
        <v>50.1</v>
      </c>
      <c r="C557" s="19">
        <f t="shared" si="16"/>
        <v>1.8999999999999986</v>
      </c>
      <c r="D557" s="62">
        <f t="shared" si="17"/>
        <v>5.3000000000000043</v>
      </c>
    </row>
    <row r="558" spans="1:4" x14ac:dyDescent="0.45">
      <c r="A558" s="18">
        <v>34455</v>
      </c>
      <c r="B558" s="19">
        <v>51.4</v>
      </c>
      <c r="C558" s="19">
        <f t="shared" si="16"/>
        <v>1.2999999999999972</v>
      </c>
      <c r="D558" s="62">
        <f t="shared" si="17"/>
        <v>7.7999999999999972</v>
      </c>
    </row>
    <row r="559" spans="1:4" x14ac:dyDescent="0.45">
      <c r="A559" s="18">
        <v>34486</v>
      </c>
      <c r="B559" s="19">
        <v>49.5</v>
      </c>
      <c r="C559" s="19">
        <f t="shared" si="16"/>
        <v>-1.8999999999999986</v>
      </c>
      <c r="D559" s="62">
        <f t="shared" si="17"/>
        <v>6.2999999999999972</v>
      </c>
    </row>
    <row r="560" spans="1:4" x14ac:dyDescent="0.45">
      <c r="A560" s="18">
        <v>34516</v>
      </c>
      <c r="B560" s="19">
        <v>52.3</v>
      </c>
      <c r="C560" s="19">
        <f t="shared" si="16"/>
        <v>2.7999999999999972</v>
      </c>
      <c r="D560" s="62">
        <f t="shared" si="17"/>
        <v>8.6999999999999957</v>
      </c>
    </row>
    <row r="561" spans="1:4" x14ac:dyDescent="0.45">
      <c r="A561" s="18">
        <v>34547</v>
      </c>
      <c r="B561" s="19">
        <v>51.4</v>
      </c>
      <c r="C561" s="19">
        <f t="shared" si="16"/>
        <v>-0.89999999999999858</v>
      </c>
      <c r="D561" s="62">
        <f t="shared" si="17"/>
        <v>9.5</v>
      </c>
    </row>
    <row r="562" spans="1:4" x14ac:dyDescent="0.45">
      <c r="A562" s="18">
        <v>34578</v>
      </c>
      <c r="B562" s="19">
        <v>52.5</v>
      </c>
      <c r="C562" s="19">
        <f t="shared" si="16"/>
        <v>1.1000000000000014</v>
      </c>
      <c r="D562" s="62">
        <f t="shared" si="17"/>
        <v>8</v>
      </c>
    </row>
    <row r="563" spans="1:4" x14ac:dyDescent="0.45">
      <c r="A563" s="18">
        <v>34608</v>
      </c>
      <c r="B563" s="19">
        <v>51.1</v>
      </c>
      <c r="C563" s="19">
        <f t="shared" si="16"/>
        <v>-1.3999999999999986</v>
      </c>
      <c r="D563" s="62">
        <f t="shared" si="17"/>
        <v>5.1000000000000014</v>
      </c>
    </row>
    <row r="564" spans="1:4" x14ac:dyDescent="0.45">
      <c r="A564" s="18">
        <v>34639</v>
      </c>
      <c r="B564" s="19">
        <v>51.6</v>
      </c>
      <c r="C564" s="19">
        <f t="shared" si="16"/>
        <v>0.5</v>
      </c>
      <c r="D564" s="62">
        <f t="shared" si="17"/>
        <v>6.1000000000000014</v>
      </c>
    </row>
    <row r="565" spans="1:4" x14ac:dyDescent="0.45">
      <c r="A565" s="18">
        <v>34669</v>
      </c>
      <c r="B565" s="19">
        <v>46.7</v>
      </c>
      <c r="C565" s="19">
        <f t="shared" si="16"/>
        <v>-4.8999999999999986</v>
      </c>
      <c r="D565" s="62">
        <f t="shared" si="17"/>
        <v>-0.39999999999999858</v>
      </c>
    </row>
    <row r="566" spans="1:4" x14ac:dyDescent="0.45">
      <c r="A566" s="18">
        <v>34700</v>
      </c>
      <c r="B566" s="19">
        <v>51.9</v>
      </c>
      <c r="C566" s="19">
        <f t="shared" si="16"/>
        <v>5.1999999999999957</v>
      </c>
      <c r="D566" s="62">
        <f t="shared" si="17"/>
        <v>4.3999999999999986</v>
      </c>
    </row>
    <row r="567" spans="1:4" x14ac:dyDescent="0.45">
      <c r="A567" s="18">
        <v>34731</v>
      </c>
      <c r="B567" s="19">
        <v>50</v>
      </c>
      <c r="C567" s="19">
        <f t="shared" si="16"/>
        <v>-1.8999999999999986</v>
      </c>
      <c r="D567" s="62">
        <f t="shared" si="17"/>
        <v>1.2999999999999972</v>
      </c>
    </row>
    <row r="568" spans="1:4" x14ac:dyDescent="0.45">
      <c r="A568" s="18">
        <v>34759</v>
      </c>
      <c r="B568" s="19">
        <v>48.1</v>
      </c>
      <c r="C568" s="19">
        <f t="shared" si="16"/>
        <v>-1.8999999999999986</v>
      </c>
      <c r="D568" s="62">
        <f t="shared" si="17"/>
        <v>-0.10000000000000142</v>
      </c>
    </row>
    <row r="569" spans="1:4" x14ac:dyDescent="0.45">
      <c r="A569" s="18">
        <v>34790</v>
      </c>
      <c r="B569" s="19">
        <v>47.4</v>
      </c>
      <c r="C569" s="19">
        <f t="shared" si="16"/>
        <v>-0.70000000000000284</v>
      </c>
      <c r="D569" s="62">
        <f t="shared" si="17"/>
        <v>-2.7000000000000028</v>
      </c>
    </row>
    <row r="570" spans="1:4" x14ac:dyDescent="0.45">
      <c r="A570" s="18">
        <v>34820</v>
      </c>
      <c r="B570" s="19">
        <v>43.7</v>
      </c>
      <c r="C570" s="19">
        <f t="shared" si="16"/>
        <v>-3.6999999999999957</v>
      </c>
      <c r="D570" s="62">
        <f t="shared" si="17"/>
        <v>-7.6999999999999957</v>
      </c>
    </row>
    <row r="571" spans="1:4" x14ac:dyDescent="0.45">
      <c r="A571" s="18">
        <v>34851</v>
      </c>
      <c r="B571" s="19">
        <v>46.5</v>
      </c>
      <c r="C571" s="19">
        <f t="shared" si="16"/>
        <v>2.7999999999999972</v>
      </c>
      <c r="D571" s="62">
        <f t="shared" si="17"/>
        <v>-3</v>
      </c>
    </row>
    <row r="572" spans="1:4" x14ac:dyDescent="0.45">
      <c r="A572" s="18">
        <v>34881</v>
      </c>
      <c r="B572" s="19">
        <v>48.1</v>
      </c>
      <c r="C572" s="19">
        <f t="shared" si="16"/>
        <v>1.6000000000000014</v>
      </c>
      <c r="D572" s="62">
        <f t="shared" si="17"/>
        <v>-4.1999999999999957</v>
      </c>
    </row>
    <row r="573" spans="1:4" x14ac:dyDescent="0.45">
      <c r="A573" s="18">
        <v>34912</v>
      </c>
      <c r="B573" s="19">
        <v>45</v>
      </c>
      <c r="C573" s="19">
        <f t="shared" si="16"/>
        <v>-3.1000000000000014</v>
      </c>
      <c r="D573" s="62">
        <f t="shared" si="17"/>
        <v>-6.3999999999999986</v>
      </c>
    </row>
    <row r="574" spans="1:4" x14ac:dyDescent="0.45">
      <c r="A574" s="18">
        <v>34943</v>
      </c>
      <c r="B574" s="19">
        <v>45.5</v>
      </c>
      <c r="C574" s="19">
        <f t="shared" si="16"/>
        <v>0.5</v>
      </c>
      <c r="D574" s="62">
        <f t="shared" si="17"/>
        <v>-7</v>
      </c>
    </row>
    <row r="575" spans="1:4" x14ac:dyDescent="0.45">
      <c r="A575" s="18">
        <v>34973</v>
      </c>
      <c r="B575" s="19">
        <v>45.9</v>
      </c>
      <c r="C575" s="19">
        <f t="shared" si="16"/>
        <v>0.39999999999999858</v>
      </c>
      <c r="D575" s="62">
        <f t="shared" si="17"/>
        <v>-5.2000000000000028</v>
      </c>
    </row>
    <row r="576" spans="1:4" x14ac:dyDescent="0.45">
      <c r="A576" s="18">
        <v>35004</v>
      </c>
      <c r="B576" s="19">
        <v>44.5</v>
      </c>
      <c r="C576" s="19">
        <f t="shared" si="16"/>
        <v>-1.3999999999999986</v>
      </c>
      <c r="D576" s="62">
        <f t="shared" si="17"/>
        <v>-7.1000000000000014</v>
      </c>
    </row>
    <row r="577" spans="1:4" x14ac:dyDescent="0.45">
      <c r="A577" s="18">
        <v>35034</v>
      </c>
      <c r="B577" s="19">
        <v>46.2</v>
      </c>
      <c r="C577" s="19">
        <f t="shared" si="16"/>
        <v>1.7000000000000028</v>
      </c>
      <c r="D577" s="62">
        <f t="shared" si="17"/>
        <v>-0.5</v>
      </c>
    </row>
    <row r="578" spans="1:4" x14ac:dyDescent="0.45">
      <c r="A578" s="18">
        <v>35065</v>
      </c>
      <c r="B578" s="19">
        <v>45.3</v>
      </c>
      <c r="C578" s="19">
        <f t="shared" si="16"/>
        <v>-0.90000000000000568</v>
      </c>
      <c r="D578" s="62">
        <f t="shared" si="17"/>
        <v>-6.6000000000000014</v>
      </c>
    </row>
    <row r="579" spans="1:4" x14ac:dyDescent="0.45">
      <c r="A579" s="18">
        <v>35096</v>
      </c>
      <c r="B579" s="19">
        <v>44.6</v>
      </c>
      <c r="C579" s="19">
        <f t="shared" ref="C579:C642" si="18">B579-B578</f>
        <v>-0.69999999999999574</v>
      </c>
      <c r="D579" s="62">
        <f t="shared" si="17"/>
        <v>-5.3999999999999986</v>
      </c>
    </row>
    <row r="580" spans="1:4" x14ac:dyDescent="0.45">
      <c r="A580" s="18">
        <v>35125</v>
      </c>
      <c r="B580" s="19">
        <v>44.4</v>
      </c>
      <c r="C580" s="19">
        <f t="shared" si="18"/>
        <v>-0.20000000000000284</v>
      </c>
      <c r="D580" s="62">
        <f t="shared" si="17"/>
        <v>-3.7000000000000028</v>
      </c>
    </row>
    <row r="581" spans="1:4" x14ac:dyDescent="0.45">
      <c r="A581" s="18">
        <v>35156</v>
      </c>
      <c r="B581" s="19">
        <v>44.7</v>
      </c>
      <c r="C581" s="19">
        <f t="shared" si="18"/>
        <v>0.30000000000000426</v>
      </c>
      <c r="D581" s="62">
        <f t="shared" si="17"/>
        <v>-2.6999999999999957</v>
      </c>
    </row>
    <row r="582" spans="1:4" x14ac:dyDescent="0.45">
      <c r="A582" s="18">
        <v>35186</v>
      </c>
      <c r="B582" s="19">
        <v>44.7</v>
      </c>
      <c r="C582" s="19">
        <f t="shared" si="18"/>
        <v>0</v>
      </c>
      <c r="D582" s="62">
        <f t="shared" si="17"/>
        <v>1</v>
      </c>
    </row>
    <row r="583" spans="1:4" x14ac:dyDescent="0.45">
      <c r="A583" s="18">
        <v>35217</v>
      </c>
      <c r="B583" s="19">
        <v>48.2</v>
      </c>
      <c r="C583" s="19">
        <f t="shared" si="18"/>
        <v>3.5</v>
      </c>
      <c r="D583" s="62">
        <f t="shared" si="17"/>
        <v>1.7000000000000028</v>
      </c>
    </row>
    <row r="584" spans="1:4" x14ac:dyDescent="0.45">
      <c r="A584" s="18">
        <v>35247</v>
      </c>
      <c r="B584" s="19">
        <v>46.7</v>
      </c>
      <c r="C584" s="19">
        <f t="shared" si="18"/>
        <v>-1.5</v>
      </c>
      <c r="D584" s="62">
        <f t="shared" si="17"/>
        <v>-1.3999999999999986</v>
      </c>
    </row>
    <row r="585" spans="1:4" x14ac:dyDescent="0.45">
      <c r="A585" s="18">
        <v>35278</v>
      </c>
      <c r="B585" s="19">
        <v>47.4</v>
      </c>
      <c r="C585" s="19">
        <f t="shared" si="18"/>
        <v>0.69999999999999574</v>
      </c>
      <c r="D585" s="62">
        <f t="shared" si="17"/>
        <v>2.3999999999999986</v>
      </c>
    </row>
    <row r="586" spans="1:4" x14ac:dyDescent="0.45">
      <c r="A586" s="18">
        <v>35309</v>
      </c>
      <c r="B586" s="19">
        <v>47.2</v>
      </c>
      <c r="C586" s="19">
        <f t="shared" si="18"/>
        <v>-0.19999999999999574</v>
      </c>
      <c r="D586" s="62">
        <f t="shared" si="17"/>
        <v>1.7000000000000028</v>
      </c>
    </row>
    <row r="587" spans="1:4" x14ac:dyDescent="0.45">
      <c r="A587" s="18">
        <v>35339</v>
      </c>
      <c r="B587" s="19">
        <v>46</v>
      </c>
      <c r="C587" s="19">
        <f t="shared" si="18"/>
        <v>-1.2000000000000028</v>
      </c>
      <c r="D587" s="62">
        <f t="shared" si="17"/>
        <v>0.10000000000000142</v>
      </c>
    </row>
    <row r="588" spans="1:4" x14ac:dyDescent="0.45">
      <c r="A588" s="18">
        <v>35370</v>
      </c>
      <c r="B588" s="19">
        <v>47.6</v>
      </c>
      <c r="C588" s="19">
        <f t="shared" si="18"/>
        <v>1.6000000000000014</v>
      </c>
      <c r="D588" s="62">
        <f t="shared" si="17"/>
        <v>3.1000000000000014</v>
      </c>
    </row>
    <row r="589" spans="1:4" x14ac:dyDescent="0.45">
      <c r="A589" s="18">
        <v>35400</v>
      </c>
      <c r="B589" s="19">
        <v>48.6</v>
      </c>
      <c r="C589" s="19">
        <f t="shared" si="18"/>
        <v>1</v>
      </c>
      <c r="D589" s="62">
        <f t="shared" si="17"/>
        <v>2.3999999999999986</v>
      </c>
    </row>
    <row r="590" spans="1:4" x14ac:dyDescent="0.45">
      <c r="A590" s="18">
        <v>35431</v>
      </c>
      <c r="B590" s="19">
        <v>49.8</v>
      </c>
      <c r="C590" s="19">
        <f t="shared" si="18"/>
        <v>1.1999999999999957</v>
      </c>
      <c r="D590" s="62">
        <f t="shared" si="17"/>
        <v>4.5</v>
      </c>
    </row>
    <row r="591" spans="1:4" x14ac:dyDescent="0.45">
      <c r="A591" s="18">
        <v>35462</v>
      </c>
      <c r="B591" s="19">
        <v>45.9</v>
      </c>
      <c r="C591" s="19">
        <f t="shared" si="18"/>
        <v>-3.8999999999999986</v>
      </c>
      <c r="D591" s="62">
        <f t="shared" ref="D591:D654" si="19">B591-B579</f>
        <v>1.2999999999999972</v>
      </c>
    </row>
    <row r="592" spans="1:4" x14ac:dyDescent="0.45">
      <c r="A592" s="18">
        <v>35490</v>
      </c>
      <c r="B592" s="19">
        <v>50.8</v>
      </c>
      <c r="C592" s="19">
        <f t="shared" si="18"/>
        <v>4.8999999999999986</v>
      </c>
      <c r="D592" s="62">
        <f t="shared" si="19"/>
        <v>6.3999999999999986</v>
      </c>
    </row>
    <row r="593" spans="1:4" x14ac:dyDescent="0.45">
      <c r="A593" s="18">
        <v>35521</v>
      </c>
      <c r="B593" s="19">
        <v>51.8</v>
      </c>
      <c r="C593" s="19">
        <f t="shared" si="18"/>
        <v>1</v>
      </c>
      <c r="D593" s="62">
        <f t="shared" si="19"/>
        <v>7.0999999999999943</v>
      </c>
    </row>
    <row r="594" spans="1:4" x14ac:dyDescent="0.45">
      <c r="A594" s="18">
        <v>35551</v>
      </c>
      <c r="B594" s="19">
        <v>50.7</v>
      </c>
      <c r="C594" s="19">
        <f t="shared" si="18"/>
        <v>-1.0999999999999943</v>
      </c>
      <c r="D594" s="62">
        <f t="shared" si="19"/>
        <v>6</v>
      </c>
    </row>
    <row r="595" spans="1:4" x14ac:dyDescent="0.45">
      <c r="A595" s="18">
        <v>35582</v>
      </c>
      <c r="B595" s="19">
        <v>51.3</v>
      </c>
      <c r="C595" s="19">
        <f t="shared" si="18"/>
        <v>0.59999999999999432</v>
      </c>
      <c r="D595" s="62">
        <f t="shared" si="19"/>
        <v>3.0999999999999943</v>
      </c>
    </row>
    <row r="596" spans="1:4" x14ac:dyDescent="0.45">
      <c r="A596" s="18">
        <v>35612</v>
      </c>
      <c r="B596" s="19">
        <v>51.7</v>
      </c>
      <c r="C596" s="19">
        <f t="shared" si="18"/>
        <v>0.40000000000000568</v>
      </c>
      <c r="D596" s="62">
        <f t="shared" si="19"/>
        <v>5</v>
      </c>
    </row>
    <row r="597" spans="1:4" x14ac:dyDescent="0.45">
      <c r="A597" s="18">
        <v>35643</v>
      </c>
      <c r="B597" s="19">
        <v>51.3</v>
      </c>
      <c r="C597" s="19">
        <f t="shared" si="18"/>
        <v>-0.40000000000000568</v>
      </c>
      <c r="D597" s="62">
        <f t="shared" si="19"/>
        <v>3.8999999999999986</v>
      </c>
    </row>
    <row r="598" spans="1:4" x14ac:dyDescent="0.45">
      <c r="A598" s="18">
        <v>35674</v>
      </c>
      <c r="B598" s="19">
        <v>51.2</v>
      </c>
      <c r="C598" s="19">
        <f t="shared" si="18"/>
        <v>-9.9999999999994316E-2</v>
      </c>
      <c r="D598" s="62">
        <f t="shared" si="19"/>
        <v>4</v>
      </c>
    </row>
    <row r="599" spans="1:4" x14ac:dyDescent="0.45">
      <c r="A599" s="18">
        <v>35704</v>
      </c>
      <c r="B599" s="19">
        <v>52.8</v>
      </c>
      <c r="C599" s="19">
        <f t="shared" si="18"/>
        <v>1.5999999999999943</v>
      </c>
      <c r="D599" s="62">
        <f t="shared" si="19"/>
        <v>6.7999999999999972</v>
      </c>
    </row>
    <row r="600" spans="1:4" x14ac:dyDescent="0.45">
      <c r="A600" s="18">
        <v>35735</v>
      </c>
      <c r="B600" s="19">
        <v>53.7</v>
      </c>
      <c r="C600" s="19">
        <f t="shared" si="18"/>
        <v>0.90000000000000568</v>
      </c>
      <c r="D600" s="62">
        <f t="shared" si="19"/>
        <v>6.1000000000000014</v>
      </c>
    </row>
    <row r="601" spans="1:4" x14ac:dyDescent="0.45">
      <c r="A601" s="18">
        <v>35765</v>
      </c>
      <c r="B601" s="19">
        <v>52.1</v>
      </c>
      <c r="C601" s="19">
        <f t="shared" si="18"/>
        <v>-1.6000000000000014</v>
      </c>
      <c r="D601" s="62">
        <f t="shared" si="19"/>
        <v>3.5</v>
      </c>
    </row>
    <row r="602" spans="1:4" x14ac:dyDescent="0.45">
      <c r="A602" s="18">
        <v>35796</v>
      </c>
      <c r="B602" s="19">
        <v>51.1</v>
      </c>
      <c r="C602" s="19">
        <f t="shared" si="18"/>
        <v>-1</v>
      </c>
      <c r="D602" s="62">
        <f t="shared" si="19"/>
        <v>1.3000000000000043</v>
      </c>
    </row>
    <row r="603" spans="1:4" x14ac:dyDescent="0.45">
      <c r="A603" s="18">
        <v>35827</v>
      </c>
      <c r="B603" s="19">
        <v>51.7</v>
      </c>
      <c r="C603" s="19">
        <f t="shared" si="18"/>
        <v>0.60000000000000142</v>
      </c>
      <c r="D603" s="62">
        <f t="shared" si="19"/>
        <v>5.8000000000000043</v>
      </c>
    </row>
    <row r="604" spans="1:4" x14ac:dyDescent="0.45">
      <c r="A604" s="18">
        <v>35855</v>
      </c>
      <c r="B604" s="19">
        <v>51.4</v>
      </c>
      <c r="C604" s="19">
        <f t="shared" si="18"/>
        <v>-0.30000000000000426</v>
      </c>
      <c r="D604" s="62">
        <f t="shared" si="19"/>
        <v>0.60000000000000142</v>
      </c>
    </row>
    <row r="605" spans="1:4" x14ac:dyDescent="0.45">
      <c r="A605" s="18">
        <v>35886</v>
      </c>
      <c r="B605" s="19">
        <v>49</v>
      </c>
      <c r="C605" s="19">
        <f t="shared" si="18"/>
        <v>-2.3999999999999986</v>
      </c>
      <c r="D605" s="62">
        <f t="shared" si="19"/>
        <v>-2.7999999999999972</v>
      </c>
    </row>
    <row r="606" spans="1:4" x14ac:dyDescent="0.45">
      <c r="A606" s="18">
        <v>35916</v>
      </c>
      <c r="B606" s="19">
        <v>49.3</v>
      </c>
      <c r="C606" s="19">
        <f t="shared" si="18"/>
        <v>0.29999999999999716</v>
      </c>
      <c r="D606" s="62">
        <f t="shared" si="19"/>
        <v>-1.4000000000000057</v>
      </c>
    </row>
    <row r="607" spans="1:4" x14ac:dyDescent="0.45">
      <c r="A607" s="18">
        <v>35947</v>
      </c>
      <c r="B607" s="19">
        <v>47</v>
      </c>
      <c r="C607" s="19">
        <f t="shared" si="18"/>
        <v>-2.2999999999999972</v>
      </c>
      <c r="D607" s="62">
        <f t="shared" si="19"/>
        <v>-4.2999999999999972</v>
      </c>
    </row>
    <row r="608" spans="1:4" x14ac:dyDescent="0.45">
      <c r="A608" s="18">
        <v>35977</v>
      </c>
      <c r="B608" s="19">
        <v>45.1</v>
      </c>
      <c r="C608" s="19">
        <f t="shared" si="18"/>
        <v>-1.8999999999999986</v>
      </c>
      <c r="D608" s="62">
        <f t="shared" si="19"/>
        <v>-6.6000000000000014</v>
      </c>
    </row>
    <row r="609" spans="1:4" x14ac:dyDescent="0.45">
      <c r="A609" s="18">
        <v>36008</v>
      </c>
      <c r="B609" s="19">
        <v>46.7</v>
      </c>
      <c r="C609" s="19">
        <f t="shared" si="18"/>
        <v>1.6000000000000014</v>
      </c>
      <c r="D609" s="62">
        <f t="shared" si="19"/>
        <v>-4.5999999999999943</v>
      </c>
    </row>
    <row r="610" spans="1:4" x14ac:dyDescent="0.45">
      <c r="A610" s="18">
        <v>36039</v>
      </c>
      <c r="B610" s="19">
        <v>45.7</v>
      </c>
      <c r="C610" s="19">
        <f t="shared" si="18"/>
        <v>-1</v>
      </c>
      <c r="D610" s="62">
        <f t="shared" si="19"/>
        <v>-5.5</v>
      </c>
    </row>
    <row r="611" spans="1:4" x14ac:dyDescent="0.45">
      <c r="A611" s="18">
        <v>36069</v>
      </c>
      <c r="B611" s="19">
        <v>45.2</v>
      </c>
      <c r="C611" s="19">
        <f t="shared" si="18"/>
        <v>-0.5</v>
      </c>
      <c r="D611" s="62">
        <f t="shared" si="19"/>
        <v>-7.5999999999999943</v>
      </c>
    </row>
    <row r="612" spans="1:4" x14ac:dyDescent="0.45">
      <c r="A612" s="18">
        <v>36100</v>
      </c>
      <c r="B612" s="19">
        <v>45.3</v>
      </c>
      <c r="C612" s="19">
        <f t="shared" si="18"/>
        <v>9.9999999999994316E-2</v>
      </c>
      <c r="D612" s="62">
        <f t="shared" si="19"/>
        <v>-8.4000000000000057</v>
      </c>
    </row>
    <row r="613" spans="1:4" x14ac:dyDescent="0.45">
      <c r="A613" s="18">
        <v>36130</v>
      </c>
      <c r="B613" s="19">
        <v>41.9</v>
      </c>
      <c r="C613" s="19">
        <f t="shared" si="18"/>
        <v>-3.3999999999999986</v>
      </c>
      <c r="D613" s="62">
        <f t="shared" si="19"/>
        <v>-10.200000000000003</v>
      </c>
    </row>
    <row r="614" spans="1:4" x14ac:dyDescent="0.45">
      <c r="A614" s="18">
        <v>36161</v>
      </c>
      <c r="B614" s="19">
        <v>45.5</v>
      </c>
      <c r="C614" s="19">
        <f t="shared" si="18"/>
        <v>3.6000000000000014</v>
      </c>
      <c r="D614" s="62">
        <f t="shared" si="19"/>
        <v>-5.6000000000000014</v>
      </c>
    </row>
    <row r="615" spans="1:4" x14ac:dyDescent="0.45">
      <c r="A615" s="18">
        <v>36192</v>
      </c>
      <c r="B615" s="19">
        <v>45.8</v>
      </c>
      <c r="C615" s="19">
        <f t="shared" si="18"/>
        <v>0.29999999999999716</v>
      </c>
      <c r="D615" s="62">
        <f t="shared" si="19"/>
        <v>-5.9000000000000057</v>
      </c>
    </row>
    <row r="616" spans="1:4" x14ac:dyDescent="0.45">
      <c r="A616" s="18">
        <v>36220</v>
      </c>
      <c r="B616" s="19">
        <v>47.6</v>
      </c>
      <c r="C616" s="19">
        <f t="shared" si="18"/>
        <v>1.8000000000000043</v>
      </c>
      <c r="D616" s="62">
        <f t="shared" si="19"/>
        <v>-3.7999999999999972</v>
      </c>
    </row>
    <row r="617" spans="1:4" x14ac:dyDescent="0.45">
      <c r="A617" s="18">
        <v>36251</v>
      </c>
      <c r="B617" s="19">
        <v>48.8</v>
      </c>
      <c r="C617" s="19">
        <f t="shared" si="18"/>
        <v>1.1999999999999957</v>
      </c>
      <c r="D617" s="62">
        <f t="shared" si="19"/>
        <v>-0.20000000000000284</v>
      </c>
    </row>
    <row r="618" spans="1:4" x14ac:dyDescent="0.45">
      <c r="A618" s="18">
        <v>36281</v>
      </c>
      <c r="B618" s="19">
        <v>51.1</v>
      </c>
      <c r="C618" s="19">
        <f t="shared" si="18"/>
        <v>2.3000000000000043</v>
      </c>
      <c r="D618" s="62">
        <f t="shared" si="19"/>
        <v>1.8000000000000043</v>
      </c>
    </row>
    <row r="619" spans="1:4" x14ac:dyDescent="0.45">
      <c r="A619" s="18">
        <v>36312</v>
      </c>
      <c r="B619" s="19">
        <v>51.3</v>
      </c>
      <c r="C619" s="19">
        <f t="shared" si="18"/>
        <v>0.19999999999999574</v>
      </c>
      <c r="D619" s="62">
        <f t="shared" si="19"/>
        <v>4.2999999999999972</v>
      </c>
    </row>
    <row r="620" spans="1:4" x14ac:dyDescent="0.45">
      <c r="A620" s="18">
        <v>36342</v>
      </c>
      <c r="B620" s="19">
        <v>50.4</v>
      </c>
      <c r="C620" s="19">
        <f t="shared" si="18"/>
        <v>-0.89999999999999858</v>
      </c>
      <c r="D620" s="62">
        <f t="shared" si="19"/>
        <v>5.2999999999999972</v>
      </c>
    </row>
    <row r="621" spans="1:4" x14ac:dyDescent="0.45">
      <c r="A621" s="18">
        <v>36373</v>
      </c>
      <c r="B621" s="19">
        <v>53.1</v>
      </c>
      <c r="C621" s="19">
        <f t="shared" si="18"/>
        <v>2.7000000000000028</v>
      </c>
      <c r="D621" s="62">
        <f t="shared" si="19"/>
        <v>6.3999999999999986</v>
      </c>
    </row>
    <row r="622" spans="1:4" x14ac:dyDescent="0.45">
      <c r="A622" s="18">
        <v>36404</v>
      </c>
      <c r="B622" s="19">
        <v>51.3</v>
      </c>
      <c r="C622" s="19">
        <f t="shared" si="18"/>
        <v>-1.8000000000000043</v>
      </c>
      <c r="D622" s="62">
        <f t="shared" si="19"/>
        <v>5.5999999999999943</v>
      </c>
    </row>
    <row r="623" spans="1:4" x14ac:dyDescent="0.45">
      <c r="A623" s="18">
        <v>36434</v>
      </c>
      <c r="B623" s="19">
        <v>53</v>
      </c>
      <c r="C623" s="19">
        <f t="shared" si="18"/>
        <v>1.7000000000000028</v>
      </c>
      <c r="D623" s="62">
        <f t="shared" si="19"/>
        <v>7.7999999999999972</v>
      </c>
    </row>
    <row r="624" spans="1:4" x14ac:dyDescent="0.45">
      <c r="A624" s="18">
        <v>36465</v>
      </c>
      <c r="B624" s="19">
        <v>53.1</v>
      </c>
      <c r="C624" s="19">
        <f t="shared" si="18"/>
        <v>0.10000000000000142</v>
      </c>
      <c r="D624" s="62">
        <f t="shared" si="19"/>
        <v>7.8000000000000043</v>
      </c>
    </row>
    <row r="625" spans="1:4" x14ac:dyDescent="0.45">
      <c r="A625" s="18">
        <v>36495</v>
      </c>
      <c r="B625" s="19">
        <v>55.7</v>
      </c>
      <c r="C625" s="19">
        <f t="shared" si="18"/>
        <v>2.6000000000000014</v>
      </c>
      <c r="D625" s="62">
        <f t="shared" si="19"/>
        <v>13.800000000000004</v>
      </c>
    </row>
    <row r="626" spans="1:4" x14ac:dyDescent="0.45">
      <c r="A626" s="18">
        <v>36526</v>
      </c>
      <c r="B626" s="19">
        <v>52.8</v>
      </c>
      <c r="C626" s="19">
        <f t="shared" si="18"/>
        <v>-2.9000000000000057</v>
      </c>
      <c r="D626" s="62">
        <f t="shared" si="19"/>
        <v>7.2999999999999972</v>
      </c>
    </row>
    <row r="627" spans="1:4" x14ac:dyDescent="0.45">
      <c r="A627" s="18">
        <v>36557</v>
      </c>
      <c r="B627" s="19">
        <v>53.6</v>
      </c>
      <c r="C627" s="19">
        <f t="shared" si="18"/>
        <v>0.80000000000000426</v>
      </c>
      <c r="D627" s="62">
        <f t="shared" si="19"/>
        <v>7.8000000000000043</v>
      </c>
    </row>
    <row r="628" spans="1:4" x14ac:dyDescent="0.45">
      <c r="A628" s="18">
        <v>36586</v>
      </c>
      <c r="B628" s="19">
        <v>51.2</v>
      </c>
      <c r="C628" s="19">
        <f t="shared" si="18"/>
        <v>-2.3999999999999986</v>
      </c>
      <c r="D628" s="62">
        <f t="shared" si="19"/>
        <v>3.6000000000000014</v>
      </c>
    </row>
    <row r="629" spans="1:4" x14ac:dyDescent="0.45">
      <c r="A629" s="18">
        <v>36617</v>
      </c>
      <c r="B629" s="19">
        <v>53.2</v>
      </c>
      <c r="C629" s="19">
        <f t="shared" si="18"/>
        <v>2</v>
      </c>
      <c r="D629" s="62">
        <f t="shared" si="19"/>
        <v>4.4000000000000057</v>
      </c>
    </row>
    <row r="630" spans="1:4" x14ac:dyDescent="0.45">
      <c r="A630" s="18">
        <v>36647</v>
      </c>
      <c r="B630" s="19">
        <v>53</v>
      </c>
      <c r="C630" s="19">
        <f t="shared" si="18"/>
        <v>-0.20000000000000284</v>
      </c>
      <c r="D630" s="62">
        <f t="shared" si="19"/>
        <v>1.8999999999999986</v>
      </c>
    </row>
    <row r="631" spans="1:4" x14ac:dyDescent="0.45">
      <c r="A631" s="18">
        <v>36678</v>
      </c>
      <c r="B631" s="19">
        <v>50.7</v>
      </c>
      <c r="C631" s="19">
        <f t="shared" si="18"/>
        <v>-2.2999999999999972</v>
      </c>
      <c r="D631" s="62">
        <f t="shared" si="19"/>
        <v>-0.59999999999999432</v>
      </c>
    </row>
    <row r="632" spans="1:4" x14ac:dyDescent="0.45">
      <c r="A632" s="18">
        <v>36708</v>
      </c>
      <c r="B632" s="19">
        <v>52.5</v>
      </c>
      <c r="C632" s="19">
        <f t="shared" si="18"/>
        <v>1.7999999999999972</v>
      </c>
      <c r="D632" s="62">
        <f t="shared" si="19"/>
        <v>2.1000000000000014</v>
      </c>
    </row>
    <row r="633" spans="1:4" x14ac:dyDescent="0.45">
      <c r="A633" s="18">
        <v>36739</v>
      </c>
      <c r="B633" s="19">
        <v>48.8</v>
      </c>
      <c r="C633" s="19">
        <f t="shared" si="18"/>
        <v>-3.7000000000000028</v>
      </c>
      <c r="D633" s="62">
        <f t="shared" si="19"/>
        <v>-4.3000000000000043</v>
      </c>
    </row>
    <row r="634" spans="1:4" x14ac:dyDescent="0.45">
      <c r="A634" s="18">
        <v>36770</v>
      </c>
      <c r="B634" s="19">
        <v>50.6</v>
      </c>
      <c r="C634" s="19">
        <f t="shared" si="18"/>
        <v>1.8000000000000043</v>
      </c>
      <c r="D634" s="62">
        <f t="shared" si="19"/>
        <v>-0.69999999999999574</v>
      </c>
    </row>
    <row r="635" spans="1:4" x14ac:dyDescent="0.45">
      <c r="A635" s="18">
        <v>36800</v>
      </c>
      <c r="B635" s="19">
        <v>48.2</v>
      </c>
      <c r="C635" s="19">
        <f t="shared" si="18"/>
        <v>-2.3999999999999986</v>
      </c>
      <c r="D635" s="62">
        <f t="shared" si="19"/>
        <v>-4.7999999999999972</v>
      </c>
    </row>
    <row r="636" spans="1:4" x14ac:dyDescent="0.45">
      <c r="A636" s="18">
        <v>36831</v>
      </c>
      <c r="B636" s="19">
        <v>47.1</v>
      </c>
      <c r="C636" s="19">
        <f t="shared" si="18"/>
        <v>-1.1000000000000014</v>
      </c>
      <c r="D636" s="62">
        <f t="shared" si="19"/>
        <v>-6</v>
      </c>
    </row>
    <row r="637" spans="1:4" x14ac:dyDescent="0.45">
      <c r="A637" s="18">
        <v>36861</v>
      </c>
      <c r="B637" s="19">
        <v>42.7</v>
      </c>
      <c r="C637" s="19">
        <f t="shared" si="18"/>
        <v>-4.3999999999999986</v>
      </c>
      <c r="D637" s="62">
        <f t="shared" si="19"/>
        <v>-13</v>
      </c>
    </row>
    <row r="638" spans="1:4" x14ac:dyDescent="0.45">
      <c r="A638" s="18">
        <v>36892</v>
      </c>
      <c r="B638" s="19">
        <v>42.3</v>
      </c>
      <c r="C638" s="19">
        <f t="shared" si="18"/>
        <v>-0.40000000000000568</v>
      </c>
      <c r="D638" s="62">
        <f t="shared" si="19"/>
        <v>-10.5</v>
      </c>
    </row>
    <row r="639" spans="1:4" x14ac:dyDescent="0.45">
      <c r="A639" s="18">
        <v>36923</v>
      </c>
      <c r="B639" s="19">
        <v>37.799999999999997</v>
      </c>
      <c r="C639" s="19">
        <f t="shared" si="18"/>
        <v>-4.5</v>
      </c>
      <c r="D639" s="62">
        <f t="shared" si="19"/>
        <v>-15.800000000000004</v>
      </c>
    </row>
    <row r="640" spans="1:4" x14ac:dyDescent="0.45">
      <c r="A640" s="18">
        <v>36951</v>
      </c>
      <c r="B640" s="19">
        <v>39.9</v>
      </c>
      <c r="C640" s="19">
        <f t="shared" si="18"/>
        <v>2.1000000000000014</v>
      </c>
      <c r="D640" s="62">
        <f t="shared" si="19"/>
        <v>-11.300000000000004</v>
      </c>
    </row>
    <row r="641" spans="1:4" x14ac:dyDescent="0.45">
      <c r="A641" s="18">
        <v>36982</v>
      </c>
      <c r="B641" s="19">
        <v>38.200000000000003</v>
      </c>
      <c r="C641" s="19">
        <f t="shared" si="18"/>
        <v>-1.6999999999999957</v>
      </c>
      <c r="D641" s="62">
        <f t="shared" si="19"/>
        <v>-15</v>
      </c>
    </row>
    <row r="642" spans="1:4" x14ac:dyDescent="0.45">
      <c r="A642" s="18">
        <v>37012</v>
      </c>
      <c r="B642" s="19">
        <v>35.1</v>
      </c>
      <c r="C642" s="19">
        <f t="shared" si="18"/>
        <v>-3.1000000000000014</v>
      </c>
      <c r="D642" s="62">
        <f t="shared" si="19"/>
        <v>-17.899999999999999</v>
      </c>
    </row>
    <row r="643" spans="1:4" x14ac:dyDescent="0.45">
      <c r="A643" s="18">
        <v>37043</v>
      </c>
      <c r="B643" s="19">
        <v>35.700000000000003</v>
      </c>
      <c r="C643" s="19">
        <f t="shared" ref="C643:C706" si="20">B643-B642</f>
        <v>0.60000000000000142</v>
      </c>
      <c r="D643" s="62">
        <f t="shared" si="19"/>
        <v>-15</v>
      </c>
    </row>
    <row r="644" spans="1:4" x14ac:dyDescent="0.45">
      <c r="A644" s="18">
        <v>37073</v>
      </c>
      <c r="B644" s="19">
        <v>37.200000000000003</v>
      </c>
      <c r="C644" s="19">
        <f t="shared" si="20"/>
        <v>1.5</v>
      </c>
      <c r="D644" s="62">
        <f t="shared" si="19"/>
        <v>-15.299999999999997</v>
      </c>
    </row>
    <row r="645" spans="1:4" x14ac:dyDescent="0.45">
      <c r="A645" s="18">
        <v>37104</v>
      </c>
      <c r="B645" s="19">
        <v>41.3</v>
      </c>
      <c r="C645" s="19">
        <f t="shared" si="20"/>
        <v>4.0999999999999943</v>
      </c>
      <c r="D645" s="62">
        <f t="shared" si="19"/>
        <v>-7.5</v>
      </c>
    </row>
    <row r="646" spans="1:4" x14ac:dyDescent="0.45">
      <c r="A646" s="18">
        <v>37135</v>
      </c>
      <c r="B646" s="19">
        <v>41.5</v>
      </c>
      <c r="C646" s="19">
        <f t="shared" si="20"/>
        <v>0.20000000000000284</v>
      </c>
      <c r="D646" s="62">
        <f t="shared" si="19"/>
        <v>-9.1000000000000014</v>
      </c>
    </row>
    <row r="647" spans="1:4" x14ac:dyDescent="0.45">
      <c r="A647" s="18">
        <v>37165</v>
      </c>
      <c r="B647" s="19">
        <v>35.6</v>
      </c>
      <c r="C647" s="19">
        <f t="shared" si="20"/>
        <v>-5.8999999999999986</v>
      </c>
      <c r="D647" s="62">
        <f t="shared" si="19"/>
        <v>-12.600000000000001</v>
      </c>
    </row>
    <row r="648" spans="1:4" x14ac:dyDescent="0.45">
      <c r="A648" s="18">
        <v>37196</v>
      </c>
      <c r="B648" s="19">
        <v>36.4</v>
      </c>
      <c r="C648" s="19">
        <f t="shared" si="20"/>
        <v>0.79999999999999716</v>
      </c>
      <c r="D648" s="62">
        <f t="shared" si="19"/>
        <v>-10.700000000000003</v>
      </c>
    </row>
    <row r="649" spans="1:4" x14ac:dyDescent="0.45">
      <c r="A649" s="18">
        <v>37226</v>
      </c>
      <c r="B649" s="19">
        <v>39.1</v>
      </c>
      <c r="C649" s="19">
        <f t="shared" si="20"/>
        <v>2.7000000000000028</v>
      </c>
      <c r="D649" s="62">
        <f t="shared" si="19"/>
        <v>-3.6000000000000014</v>
      </c>
    </row>
    <row r="650" spans="1:4" x14ac:dyDescent="0.45">
      <c r="A650" s="18">
        <v>37257</v>
      </c>
      <c r="B650" s="19">
        <v>41</v>
      </c>
      <c r="C650" s="19">
        <f t="shared" si="20"/>
        <v>1.8999999999999986</v>
      </c>
      <c r="D650" s="62">
        <f t="shared" si="19"/>
        <v>-1.2999999999999972</v>
      </c>
    </row>
    <row r="651" spans="1:4" x14ac:dyDescent="0.45">
      <c r="A651" s="18">
        <v>37288</v>
      </c>
      <c r="B651" s="19">
        <v>43.8</v>
      </c>
      <c r="C651" s="19">
        <f t="shared" si="20"/>
        <v>2.7999999999999972</v>
      </c>
      <c r="D651" s="62">
        <f t="shared" si="19"/>
        <v>6</v>
      </c>
    </row>
    <row r="652" spans="1:4" x14ac:dyDescent="0.45">
      <c r="A652" s="18">
        <v>37316</v>
      </c>
      <c r="B652" s="19">
        <v>46.6</v>
      </c>
      <c r="C652" s="19">
        <f t="shared" si="20"/>
        <v>2.8000000000000043</v>
      </c>
      <c r="D652" s="62">
        <f t="shared" si="19"/>
        <v>6.7000000000000028</v>
      </c>
    </row>
    <row r="653" spans="1:4" x14ac:dyDescent="0.45">
      <c r="A653" s="18">
        <v>37347</v>
      </c>
      <c r="B653" s="19">
        <v>46.6</v>
      </c>
      <c r="C653" s="19">
        <f t="shared" si="20"/>
        <v>0</v>
      </c>
      <c r="D653" s="62">
        <f t="shared" si="19"/>
        <v>8.3999999999999986</v>
      </c>
    </row>
    <row r="654" spans="1:4" x14ac:dyDescent="0.45">
      <c r="A654" s="18">
        <v>37377</v>
      </c>
      <c r="B654" s="19">
        <v>47.3</v>
      </c>
      <c r="C654" s="19">
        <f t="shared" si="20"/>
        <v>0.69999999999999574</v>
      </c>
      <c r="D654" s="62">
        <f t="shared" si="19"/>
        <v>12.199999999999996</v>
      </c>
    </row>
    <row r="655" spans="1:4" x14ac:dyDescent="0.45">
      <c r="A655" s="18">
        <v>37408</v>
      </c>
      <c r="B655" s="19">
        <v>48.3</v>
      </c>
      <c r="C655" s="19">
        <f t="shared" si="20"/>
        <v>1</v>
      </c>
      <c r="D655" s="62">
        <f t="shared" ref="D655:D718" si="21">B655-B643</f>
        <v>12.599999999999994</v>
      </c>
    </row>
    <row r="656" spans="1:4" x14ac:dyDescent="0.45">
      <c r="A656" s="18">
        <v>37438</v>
      </c>
      <c r="B656" s="19">
        <v>45</v>
      </c>
      <c r="C656" s="19">
        <f t="shared" si="20"/>
        <v>-3.2999999999999972</v>
      </c>
      <c r="D656" s="62">
        <f t="shared" si="21"/>
        <v>7.7999999999999972</v>
      </c>
    </row>
    <row r="657" spans="1:4" x14ac:dyDescent="0.45">
      <c r="A657" s="18">
        <v>37469</v>
      </c>
      <c r="B657" s="19">
        <v>46.8</v>
      </c>
      <c r="C657" s="19">
        <f t="shared" si="20"/>
        <v>1.7999999999999972</v>
      </c>
      <c r="D657" s="62">
        <f t="shared" si="21"/>
        <v>5.5</v>
      </c>
    </row>
    <row r="658" spans="1:4" x14ac:dyDescent="0.45">
      <c r="A658" s="18">
        <v>37500</v>
      </c>
      <c r="B658" s="19">
        <v>45.8</v>
      </c>
      <c r="C658" s="19">
        <f t="shared" si="20"/>
        <v>-1</v>
      </c>
      <c r="D658" s="62">
        <f t="shared" si="21"/>
        <v>4.2999999999999972</v>
      </c>
    </row>
    <row r="659" spans="1:4" x14ac:dyDescent="0.45">
      <c r="A659" s="18">
        <v>37530</v>
      </c>
      <c r="B659" s="19">
        <v>46.4</v>
      </c>
      <c r="C659" s="19">
        <f t="shared" si="20"/>
        <v>0.60000000000000142</v>
      </c>
      <c r="D659" s="62">
        <f t="shared" si="21"/>
        <v>10.799999999999997</v>
      </c>
    </row>
    <row r="660" spans="1:4" x14ac:dyDescent="0.45">
      <c r="A660" s="18">
        <v>37561</v>
      </c>
      <c r="B660" s="19">
        <v>44.8</v>
      </c>
      <c r="C660" s="19">
        <f t="shared" si="20"/>
        <v>-1.6000000000000014</v>
      </c>
      <c r="D660" s="62">
        <f t="shared" si="21"/>
        <v>8.3999999999999986</v>
      </c>
    </row>
    <row r="661" spans="1:4" x14ac:dyDescent="0.45">
      <c r="A661" s="18">
        <v>37591</v>
      </c>
      <c r="B661" s="19">
        <v>47.5</v>
      </c>
      <c r="C661" s="19">
        <f t="shared" si="20"/>
        <v>2.7000000000000028</v>
      </c>
      <c r="D661" s="62">
        <f t="shared" si="21"/>
        <v>8.3999999999999986</v>
      </c>
    </row>
    <row r="662" spans="1:4" x14ac:dyDescent="0.45">
      <c r="A662" s="18">
        <v>37622</v>
      </c>
      <c r="B662" s="19">
        <v>47.4</v>
      </c>
      <c r="C662" s="19">
        <f t="shared" si="20"/>
        <v>-0.10000000000000142</v>
      </c>
      <c r="D662" s="62">
        <f t="shared" si="21"/>
        <v>6.3999999999999986</v>
      </c>
    </row>
    <row r="663" spans="1:4" x14ac:dyDescent="0.45">
      <c r="A663" s="18">
        <v>37653</v>
      </c>
      <c r="B663" s="19">
        <v>42.6</v>
      </c>
      <c r="C663" s="19">
        <f t="shared" si="20"/>
        <v>-4.7999999999999972</v>
      </c>
      <c r="D663" s="62">
        <f t="shared" si="21"/>
        <v>-1.1999999999999957</v>
      </c>
    </row>
    <row r="664" spans="1:4" x14ac:dyDescent="0.45">
      <c r="A664" s="18">
        <v>37681</v>
      </c>
      <c r="B664" s="19">
        <v>42.2</v>
      </c>
      <c r="C664" s="19">
        <f t="shared" si="20"/>
        <v>-0.39999999999999858</v>
      </c>
      <c r="D664" s="62">
        <f t="shared" si="21"/>
        <v>-4.3999999999999986</v>
      </c>
    </row>
    <row r="665" spans="1:4" x14ac:dyDescent="0.45">
      <c r="A665" s="18">
        <v>37712</v>
      </c>
      <c r="B665" s="19">
        <v>41.8</v>
      </c>
      <c r="C665" s="19">
        <f t="shared" si="20"/>
        <v>-0.40000000000000568</v>
      </c>
      <c r="D665" s="62">
        <f t="shared" si="21"/>
        <v>-4.8000000000000043</v>
      </c>
    </row>
    <row r="666" spans="1:4" x14ac:dyDescent="0.45">
      <c r="A666" s="18">
        <v>37742</v>
      </c>
      <c r="B666" s="19">
        <v>42.4</v>
      </c>
      <c r="C666" s="19">
        <f t="shared" si="20"/>
        <v>0.60000000000000142</v>
      </c>
      <c r="D666" s="62">
        <f t="shared" si="21"/>
        <v>-4.8999999999999986</v>
      </c>
    </row>
    <row r="667" spans="1:4" x14ac:dyDescent="0.45">
      <c r="A667" s="18">
        <v>37773</v>
      </c>
      <c r="B667" s="19">
        <v>45.6</v>
      </c>
      <c r="C667" s="19">
        <f t="shared" si="20"/>
        <v>3.2000000000000028</v>
      </c>
      <c r="D667" s="62">
        <f t="shared" si="21"/>
        <v>-2.6999999999999957</v>
      </c>
    </row>
    <row r="668" spans="1:4" x14ac:dyDescent="0.45">
      <c r="A668" s="18">
        <v>37803</v>
      </c>
      <c r="B668" s="19">
        <v>46.3</v>
      </c>
      <c r="C668" s="19">
        <f t="shared" si="20"/>
        <v>0.69999999999999574</v>
      </c>
      <c r="D668" s="62">
        <f t="shared" si="21"/>
        <v>1.2999999999999972</v>
      </c>
    </row>
    <row r="669" spans="1:4" x14ac:dyDescent="0.45">
      <c r="A669" s="18">
        <v>37834</v>
      </c>
      <c r="B669" s="19">
        <v>47.1</v>
      </c>
      <c r="C669" s="19">
        <f t="shared" si="20"/>
        <v>0.80000000000000426</v>
      </c>
      <c r="D669" s="62">
        <f t="shared" si="21"/>
        <v>0.30000000000000426</v>
      </c>
    </row>
    <row r="670" spans="1:4" x14ac:dyDescent="0.45">
      <c r="A670" s="18">
        <v>37865</v>
      </c>
      <c r="B670" s="19">
        <v>46.5</v>
      </c>
      <c r="C670" s="19">
        <f t="shared" si="20"/>
        <v>-0.60000000000000142</v>
      </c>
      <c r="D670" s="62">
        <f t="shared" si="21"/>
        <v>0.70000000000000284</v>
      </c>
    </row>
    <row r="671" spans="1:4" x14ac:dyDescent="0.45">
      <c r="A671" s="18">
        <v>37895</v>
      </c>
      <c r="B671" s="19">
        <v>48.6</v>
      </c>
      <c r="C671" s="19">
        <f t="shared" si="20"/>
        <v>2.1000000000000014</v>
      </c>
      <c r="D671" s="62">
        <f t="shared" si="21"/>
        <v>2.2000000000000028</v>
      </c>
    </row>
    <row r="672" spans="1:4" x14ac:dyDescent="0.45">
      <c r="A672" s="18">
        <v>37926</v>
      </c>
      <c r="B672" s="19">
        <v>50.4</v>
      </c>
      <c r="C672" s="19">
        <f t="shared" si="20"/>
        <v>1.7999999999999972</v>
      </c>
      <c r="D672" s="62">
        <f t="shared" si="21"/>
        <v>5.6000000000000014</v>
      </c>
    </row>
    <row r="673" spans="1:4" x14ac:dyDescent="0.45">
      <c r="A673" s="18">
        <v>37956</v>
      </c>
      <c r="B673" s="19">
        <v>54.1</v>
      </c>
      <c r="C673" s="19">
        <f t="shared" si="20"/>
        <v>3.7000000000000028</v>
      </c>
      <c r="D673" s="62">
        <f t="shared" si="21"/>
        <v>6.6000000000000014</v>
      </c>
    </row>
    <row r="674" spans="1:4" x14ac:dyDescent="0.45">
      <c r="A674" s="18">
        <v>37987</v>
      </c>
      <c r="B674" s="19">
        <v>54.7</v>
      </c>
      <c r="C674" s="19">
        <f t="shared" si="20"/>
        <v>0.60000000000000142</v>
      </c>
      <c r="D674" s="62">
        <f t="shared" si="21"/>
        <v>7.3000000000000043</v>
      </c>
    </row>
    <row r="675" spans="1:4" x14ac:dyDescent="0.45">
      <c r="A675" s="18">
        <v>38018</v>
      </c>
      <c r="B675" s="19">
        <v>55.7</v>
      </c>
      <c r="C675" s="19">
        <f t="shared" si="20"/>
        <v>1</v>
      </c>
      <c r="D675" s="62">
        <f t="shared" si="21"/>
        <v>13.100000000000001</v>
      </c>
    </row>
    <row r="676" spans="1:4" x14ac:dyDescent="0.45">
      <c r="A676" s="18">
        <v>38047</v>
      </c>
      <c r="B676" s="19">
        <v>57</v>
      </c>
      <c r="C676" s="19">
        <f t="shared" si="20"/>
        <v>1.2999999999999972</v>
      </c>
      <c r="D676" s="62">
        <f t="shared" si="21"/>
        <v>14.799999999999997</v>
      </c>
    </row>
    <row r="677" spans="1:4" x14ac:dyDescent="0.45">
      <c r="A677" s="18">
        <v>38078</v>
      </c>
      <c r="B677" s="19">
        <v>57.2</v>
      </c>
      <c r="C677" s="19">
        <f t="shared" si="20"/>
        <v>0.20000000000000284</v>
      </c>
      <c r="D677" s="62">
        <f t="shared" si="21"/>
        <v>15.400000000000006</v>
      </c>
    </row>
    <row r="678" spans="1:4" x14ac:dyDescent="0.45">
      <c r="A678" s="18">
        <v>38108</v>
      </c>
      <c r="B678" s="19">
        <v>60.1</v>
      </c>
      <c r="C678" s="19">
        <f t="shared" si="20"/>
        <v>2.8999999999999986</v>
      </c>
      <c r="D678" s="62">
        <f t="shared" si="21"/>
        <v>17.700000000000003</v>
      </c>
    </row>
    <row r="679" spans="1:4" x14ac:dyDescent="0.45">
      <c r="A679" s="18">
        <v>38139</v>
      </c>
      <c r="B679" s="19">
        <v>59.4</v>
      </c>
      <c r="C679" s="19">
        <f t="shared" si="20"/>
        <v>-0.70000000000000284</v>
      </c>
      <c r="D679" s="62">
        <f t="shared" si="21"/>
        <v>13.799999999999997</v>
      </c>
    </row>
    <row r="680" spans="1:4" x14ac:dyDescent="0.45">
      <c r="A680" s="18">
        <v>38169</v>
      </c>
      <c r="B680" s="19">
        <v>57.4</v>
      </c>
      <c r="C680" s="19">
        <f t="shared" si="20"/>
        <v>-2</v>
      </c>
      <c r="D680" s="62">
        <f t="shared" si="21"/>
        <v>11.100000000000001</v>
      </c>
    </row>
    <row r="681" spans="1:4" x14ac:dyDescent="0.45">
      <c r="A681" s="18">
        <v>38200</v>
      </c>
      <c r="B681" s="19">
        <v>56.4</v>
      </c>
      <c r="C681" s="19">
        <f t="shared" si="20"/>
        <v>-1</v>
      </c>
      <c r="D681" s="62">
        <f t="shared" si="21"/>
        <v>9.2999999999999972</v>
      </c>
    </row>
    <row r="682" spans="1:4" x14ac:dyDescent="0.45">
      <c r="A682" s="18">
        <v>38231</v>
      </c>
      <c r="B682" s="19">
        <v>58</v>
      </c>
      <c r="C682" s="19">
        <f t="shared" si="20"/>
        <v>1.6000000000000014</v>
      </c>
      <c r="D682" s="62">
        <f t="shared" si="21"/>
        <v>11.5</v>
      </c>
    </row>
    <row r="683" spans="1:4" x14ac:dyDescent="0.45">
      <c r="A683" s="18">
        <v>38261</v>
      </c>
      <c r="B683" s="19">
        <v>55.5</v>
      </c>
      <c r="C683" s="19">
        <f t="shared" si="20"/>
        <v>-2.5</v>
      </c>
      <c r="D683" s="62">
        <f t="shared" si="21"/>
        <v>6.8999999999999986</v>
      </c>
    </row>
    <row r="684" spans="1:4" x14ac:dyDescent="0.45">
      <c r="A684" s="18">
        <v>38292</v>
      </c>
      <c r="B684" s="19">
        <v>56.9</v>
      </c>
      <c r="C684" s="19">
        <f t="shared" si="20"/>
        <v>1.3999999999999986</v>
      </c>
      <c r="D684" s="62">
        <f t="shared" si="21"/>
        <v>6.5</v>
      </c>
    </row>
    <row r="685" spans="1:4" x14ac:dyDescent="0.45">
      <c r="A685" s="18">
        <v>38322</v>
      </c>
      <c r="B685" s="19">
        <v>53.8</v>
      </c>
      <c r="C685" s="19">
        <f t="shared" si="20"/>
        <v>-3.1000000000000014</v>
      </c>
      <c r="D685" s="62">
        <f t="shared" si="21"/>
        <v>-0.30000000000000426</v>
      </c>
    </row>
    <row r="686" spans="1:4" x14ac:dyDescent="0.45">
      <c r="A686" s="18">
        <v>38353</v>
      </c>
      <c r="B686" s="19">
        <v>58.6</v>
      </c>
      <c r="C686" s="19">
        <f t="shared" si="20"/>
        <v>4.8000000000000043</v>
      </c>
      <c r="D686" s="62">
        <f t="shared" si="21"/>
        <v>3.8999999999999986</v>
      </c>
    </row>
    <row r="687" spans="1:4" x14ac:dyDescent="0.45">
      <c r="A687" s="18">
        <v>38384</v>
      </c>
      <c r="B687" s="19">
        <v>56</v>
      </c>
      <c r="C687" s="19">
        <f t="shared" si="20"/>
        <v>-2.6000000000000014</v>
      </c>
      <c r="D687" s="62">
        <f t="shared" si="21"/>
        <v>0.29999999999999716</v>
      </c>
    </row>
    <row r="688" spans="1:4" x14ac:dyDescent="0.45">
      <c r="A688" s="18">
        <v>38412</v>
      </c>
      <c r="B688" s="19">
        <v>52.5</v>
      </c>
      <c r="C688" s="19">
        <f t="shared" si="20"/>
        <v>-3.5</v>
      </c>
      <c r="D688" s="62">
        <f t="shared" si="21"/>
        <v>-4.5</v>
      </c>
    </row>
    <row r="689" spans="1:4" x14ac:dyDescent="0.45">
      <c r="A689" s="18">
        <v>38443</v>
      </c>
      <c r="B689" s="19">
        <v>53</v>
      </c>
      <c r="C689" s="19">
        <f t="shared" si="20"/>
        <v>0.5</v>
      </c>
      <c r="D689" s="62">
        <f t="shared" si="21"/>
        <v>-4.2000000000000028</v>
      </c>
    </row>
    <row r="690" spans="1:4" x14ac:dyDescent="0.45">
      <c r="A690" s="18">
        <v>38473</v>
      </c>
      <c r="B690" s="19">
        <v>49.3</v>
      </c>
      <c r="C690" s="19">
        <f t="shared" si="20"/>
        <v>-3.7000000000000028</v>
      </c>
      <c r="D690" s="62">
        <f t="shared" si="21"/>
        <v>-10.800000000000004</v>
      </c>
    </row>
    <row r="691" spans="1:4" x14ac:dyDescent="0.45">
      <c r="A691" s="18">
        <v>38504</v>
      </c>
      <c r="B691" s="19">
        <v>51.1</v>
      </c>
      <c r="C691" s="19">
        <f t="shared" si="20"/>
        <v>1.8000000000000043</v>
      </c>
      <c r="D691" s="62">
        <f t="shared" si="21"/>
        <v>-8.2999999999999972</v>
      </c>
    </row>
    <row r="692" spans="1:4" x14ac:dyDescent="0.45">
      <c r="A692" s="18">
        <v>38534</v>
      </c>
      <c r="B692" s="19">
        <v>53.2</v>
      </c>
      <c r="C692" s="19">
        <f t="shared" si="20"/>
        <v>2.1000000000000014</v>
      </c>
      <c r="D692" s="62">
        <f t="shared" si="21"/>
        <v>-4.1999999999999957</v>
      </c>
    </row>
    <row r="693" spans="1:4" x14ac:dyDescent="0.45">
      <c r="A693" s="18">
        <v>38565</v>
      </c>
      <c r="B693" s="19">
        <v>51.8</v>
      </c>
      <c r="C693" s="19">
        <f t="shared" si="20"/>
        <v>-1.4000000000000057</v>
      </c>
      <c r="D693" s="62">
        <f t="shared" si="21"/>
        <v>-4.6000000000000014</v>
      </c>
    </row>
    <row r="694" spans="1:4" x14ac:dyDescent="0.45">
      <c r="A694" s="18">
        <v>38596</v>
      </c>
      <c r="B694" s="19">
        <v>53.4</v>
      </c>
      <c r="C694" s="19">
        <f t="shared" si="20"/>
        <v>1.6000000000000014</v>
      </c>
      <c r="D694" s="62">
        <f t="shared" si="21"/>
        <v>-4.6000000000000014</v>
      </c>
    </row>
    <row r="695" spans="1:4" x14ac:dyDescent="0.45">
      <c r="A695" s="18">
        <v>38626</v>
      </c>
      <c r="B695" s="19">
        <v>54.3</v>
      </c>
      <c r="C695" s="19">
        <f t="shared" si="20"/>
        <v>0.89999999999999858</v>
      </c>
      <c r="D695" s="62">
        <f t="shared" si="21"/>
        <v>-1.2000000000000028</v>
      </c>
    </row>
    <row r="696" spans="1:4" x14ac:dyDescent="0.45">
      <c r="A696" s="18">
        <v>38657</v>
      </c>
      <c r="B696" s="19">
        <v>56</v>
      </c>
      <c r="C696" s="19">
        <f t="shared" si="20"/>
        <v>1.7000000000000028</v>
      </c>
      <c r="D696" s="62">
        <f t="shared" si="21"/>
        <v>-0.89999999999999858</v>
      </c>
    </row>
    <row r="697" spans="1:4" x14ac:dyDescent="0.45">
      <c r="A697" s="18">
        <v>38687</v>
      </c>
      <c r="B697" s="19">
        <v>53.7</v>
      </c>
      <c r="C697" s="19">
        <f t="shared" si="20"/>
        <v>-2.2999999999999972</v>
      </c>
      <c r="D697" s="62">
        <f t="shared" si="21"/>
        <v>-9.9999999999994316E-2</v>
      </c>
    </row>
    <row r="698" spans="1:4" x14ac:dyDescent="0.45">
      <c r="A698" s="18">
        <v>38718</v>
      </c>
      <c r="B698" s="19">
        <v>53.1</v>
      </c>
      <c r="C698" s="19">
        <f t="shared" si="20"/>
        <v>-0.60000000000000142</v>
      </c>
      <c r="D698" s="62">
        <f t="shared" si="21"/>
        <v>-5.5</v>
      </c>
    </row>
    <row r="699" spans="1:4" x14ac:dyDescent="0.45">
      <c r="A699" s="18">
        <v>38749</v>
      </c>
      <c r="B699" s="19">
        <v>53.5</v>
      </c>
      <c r="C699" s="19">
        <f t="shared" si="20"/>
        <v>0.39999999999999858</v>
      </c>
      <c r="D699" s="62">
        <f t="shared" si="21"/>
        <v>-2.5</v>
      </c>
    </row>
    <row r="700" spans="1:4" x14ac:dyDescent="0.45">
      <c r="A700" s="18">
        <v>38777</v>
      </c>
      <c r="B700" s="19">
        <v>53.8</v>
      </c>
      <c r="C700" s="19">
        <f t="shared" si="20"/>
        <v>0.29999999999999716</v>
      </c>
      <c r="D700" s="62">
        <f t="shared" si="21"/>
        <v>1.2999999999999972</v>
      </c>
    </row>
    <row r="701" spans="1:4" x14ac:dyDescent="0.45">
      <c r="A701" s="18">
        <v>38808</v>
      </c>
      <c r="B701" s="19">
        <v>54.2</v>
      </c>
      <c r="C701" s="19">
        <f t="shared" si="20"/>
        <v>0.40000000000000568</v>
      </c>
      <c r="D701" s="62">
        <f t="shared" si="21"/>
        <v>1.2000000000000028</v>
      </c>
    </row>
    <row r="702" spans="1:4" x14ac:dyDescent="0.45">
      <c r="A702" s="18">
        <v>38838</v>
      </c>
      <c r="B702" s="19">
        <v>53.2</v>
      </c>
      <c r="C702" s="19">
        <f t="shared" si="20"/>
        <v>-1</v>
      </c>
      <c r="D702" s="62">
        <f t="shared" si="21"/>
        <v>3.9000000000000057</v>
      </c>
    </row>
    <row r="703" spans="1:4" x14ac:dyDescent="0.45">
      <c r="A703" s="18">
        <v>38869</v>
      </c>
      <c r="B703" s="19">
        <v>49.9</v>
      </c>
      <c r="C703" s="19">
        <f t="shared" si="20"/>
        <v>-3.3000000000000043</v>
      </c>
      <c r="D703" s="62">
        <f t="shared" si="21"/>
        <v>-1.2000000000000028</v>
      </c>
    </row>
    <row r="704" spans="1:4" x14ac:dyDescent="0.45">
      <c r="A704" s="18">
        <v>38899</v>
      </c>
      <c r="B704" s="19">
        <v>50.7</v>
      </c>
      <c r="C704" s="19">
        <f t="shared" si="20"/>
        <v>0.80000000000000426</v>
      </c>
      <c r="D704" s="62">
        <f t="shared" si="21"/>
        <v>-2.5</v>
      </c>
    </row>
    <row r="705" spans="1:4" x14ac:dyDescent="0.45">
      <c r="A705" s="18">
        <v>38930</v>
      </c>
      <c r="B705" s="19">
        <v>52.6</v>
      </c>
      <c r="C705" s="19">
        <f t="shared" si="20"/>
        <v>1.8999999999999986</v>
      </c>
      <c r="D705" s="62">
        <f t="shared" si="21"/>
        <v>0.80000000000000426</v>
      </c>
    </row>
    <row r="706" spans="1:4" x14ac:dyDescent="0.45">
      <c r="A706" s="18">
        <v>38961</v>
      </c>
      <c r="B706" s="19">
        <v>49.9</v>
      </c>
      <c r="C706" s="19">
        <f t="shared" si="20"/>
        <v>-2.7000000000000028</v>
      </c>
      <c r="D706" s="62">
        <f t="shared" si="21"/>
        <v>-3.5</v>
      </c>
    </row>
    <row r="707" spans="1:4" x14ac:dyDescent="0.45">
      <c r="A707" s="18">
        <v>38991</v>
      </c>
      <c r="B707" s="19">
        <v>49.6</v>
      </c>
      <c r="C707" s="19">
        <f t="shared" ref="C707:C770" si="22">B707-B706</f>
        <v>-0.29999999999999716</v>
      </c>
      <c r="D707" s="62">
        <f t="shared" si="21"/>
        <v>-4.6999999999999957</v>
      </c>
    </row>
    <row r="708" spans="1:4" x14ac:dyDescent="0.45">
      <c r="A708" s="18">
        <v>39022</v>
      </c>
      <c r="B708" s="19">
        <v>49.2</v>
      </c>
      <c r="C708" s="19">
        <f t="shared" si="22"/>
        <v>-0.39999999999999858</v>
      </c>
      <c r="D708" s="62">
        <f t="shared" si="21"/>
        <v>-6.7999999999999972</v>
      </c>
    </row>
    <row r="709" spans="1:4" x14ac:dyDescent="0.45">
      <c r="A709" s="18">
        <v>39052</v>
      </c>
      <c r="B709" s="19">
        <v>49.8</v>
      </c>
      <c r="C709" s="19">
        <f t="shared" si="22"/>
        <v>0.59999999999999432</v>
      </c>
      <c r="D709" s="62">
        <f t="shared" si="21"/>
        <v>-3.9000000000000057</v>
      </c>
    </row>
    <row r="710" spans="1:4" x14ac:dyDescent="0.45">
      <c r="A710" s="18">
        <v>39083</v>
      </c>
      <c r="B710" s="19">
        <v>50.3</v>
      </c>
      <c r="C710" s="19">
        <f t="shared" si="22"/>
        <v>0.5</v>
      </c>
      <c r="D710" s="62">
        <f t="shared" si="21"/>
        <v>-2.8000000000000043</v>
      </c>
    </row>
    <row r="711" spans="1:4" x14ac:dyDescent="0.45">
      <c r="A711" s="18">
        <v>39114</v>
      </c>
      <c r="B711" s="19">
        <v>50.9</v>
      </c>
      <c r="C711" s="19">
        <f t="shared" si="22"/>
        <v>0.60000000000000142</v>
      </c>
      <c r="D711" s="62">
        <f t="shared" si="21"/>
        <v>-2.6000000000000014</v>
      </c>
    </row>
    <row r="712" spans="1:4" x14ac:dyDescent="0.45">
      <c r="A712" s="18">
        <v>39142</v>
      </c>
      <c r="B712" s="19">
        <v>49.9</v>
      </c>
      <c r="C712" s="19">
        <f t="shared" si="22"/>
        <v>-1</v>
      </c>
      <c r="D712" s="62">
        <f t="shared" si="21"/>
        <v>-3.8999999999999986</v>
      </c>
    </row>
    <row r="713" spans="1:4" x14ac:dyDescent="0.45">
      <c r="A713" s="18">
        <v>39173</v>
      </c>
      <c r="B713" s="19">
        <v>51.9</v>
      </c>
      <c r="C713" s="19">
        <f t="shared" si="22"/>
        <v>2</v>
      </c>
      <c r="D713" s="62">
        <f t="shared" si="21"/>
        <v>-2.3000000000000043</v>
      </c>
    </row>
    <row r="714" spans="1:4" x14ac:dyDescent="0.45">
      <c r="A714" s="18">
        <v>39203</v>
      </c>
      <c r="B714" s="19">
        <v>52.2</v>
      </c>
      <c r="C714" s="19">
        <f t="shared" si="22"/>
        <v>0.30000000000000426</v>
      </c>
      <c r="D714" s="62">
        <f t="shared" si="21"/>
        <v>-1</v>
      </c>
    </row>
    <row r="715" spans="1:4" x14ac:dyDescent="0.45">
      <c r="A715" s="18">
        <v>39234</v>
      </c>
      <c r="B715" s="19">
        <v>51.9</v>
      </c>
      <c r="C715" s="19">
        <f t="shared" si="22"/>
        <v>-0.30000000000000426</v>
      </c>
      <c r="D715" s="62">
        <f t="shared" si="21"/>
        <v>2</v>
      </c>
    </row>
    <row r="716" spans="1:4" x14ac:dyDescent="0.45">
      <c r="A716" s="18">
        <v>39264</v>
      </c>
      <c r="B716" s="19">
        <v>49.8</v>
      </c>
      <c r="C716" s="19">
        <f t="shared" si="22"/>
        <v>-2.1000000000000014</v>
      </c>
      <c r="D716" s="62">
        <f t="shared" si="21"/>
        <v>-0.90000000000000568</v>
      </c>
    </row>
    <row r="717" spans="1:4" x14ac:dyDescent="0.45">
      <c r="A717" s="18">
        <v>39295</v>
      </c>
      <c r="B717" s="19">
        <v>50</v>
      </c>
      <c r="C717" s="19">
        <f t="shared" si="22"/>
        <v>0.20000000000000284</v>
      </c>
      <c r="D717" s="62">
        <f t="shared" si="21"/>
        <v>-2.6000000000000014</v>
      </c>
    </row>
    <row r="718" spans="1:4" x14ac:dyDescent="0.45">
      <c r="A718" s="18">
        <v>39326</v>
      </c>
      <c r="B718" s="19">
        <v>52</v>
      </c>
      <c r="C718" s="19">
        <f t="shared" si="22"/>
        <v>2</v>
      </c>
      <c r="D718" s="62">
        <f t="shared" si="21"/>
        <v>2.1000000000000014</v>
      </c>
    </row>
    <row r="719" spans="1:4" x14ac:dyDescent="0.45">
      <c r="A719" s="18">
        <v>39356</v>
      </c>
      <c r="B719" s="19">
        <v>50.7</v>
      </c>
      <c r="C719" s="19">
        <f t="shared" si="22"/>
        <v>-1.2999999999999972</v>
      </c>
      <c r="D719" s="62">
        <f t="shared" ref="D719:D782" si="23">B719-B707</f>
        <v>1.1000000000000014</v>
      </c>
    </row>
    <row r="720" spans="1:4" x14ac:dyDescent="0.45">
      <c r="A720" s="18">
        <v>39387</v>
      </c>
      <c r="B720" s="19">
        <v>48.4</v>
      </c>
      <c r="C720" s="19">
        <f t="shared" si="22"/>
        <v>-2.3000000000000043</v>
      </c>
      <c r="D720" s="62">
        <f t="shared" si="23"/>
        <v>-0.80000000000000426</v>
      </c>
    </row>
    <row r="721" spans="1:4" x14ac:dyDescent="0.45">
      <c r="A721" s="18">
        <v>39417</v>
      </c>
      <c r="B721" s="19">
        <v>48.6</v>
      </c>
      <c r="C721" s="19">
        <f t="shared" si="22"/>
        <v>0.20000000000000284</v>
      </c>
      <c r="D721" s="62">
        <f t="shared" si="23"/>
        <v>-1.1999999999999957</v>
      </c>
    </row>
    <row r="722" spans="1:4" x14ac:dyDescent="0.45">
      <c r="A722" s="18">
        <v>39448</v>
      </c>
      <c r="B722" s="19">
        <v>47.1</v>
      </c>
      <c r="C722" s="19">
        <f t="shared" si="22"/>
        <v>-1.5</v>
      </c>
      <c r="D722" s="62">
        <f t="shared" si="23"/>
        <v>-3.1999999999999957</v>
      </c>
    </row>
    <row r="723" spans="1:4" x14ac:dyDescent="0.45">
      <c r="A723" s="18">
        <v>39479</v>
      </c>
      <c r="B723" s="19">
        <v>45.8</v>
      </c>
      <c r="C723" s="19">
        <f t="shared" si="22"/>
        <v>-1.3000000000000043</v>
      </c>
      <c r="D723" s="62">
        <f t="shared" si="23"/>
        <v>-5.1000000000000014</v>
      </c>
    </row>
    <row r="724" spans="1:4" x14ac:dyDescent="0.45">
      <c r="A724" s="18">
        <v>39508</v>
      </c>
      <c r="B724" s="19">
        <v>48.2</v>
      </c>
      <c r="C724" s="19">
        <f t="shared" si="22"/>
        <v>2.4000000000000057</v>
      </c>
      <c r="D724" s="62">
        <f t="shared" si="23"/>
        <v>-1.6999999999999957</v>
      </c>
    </row>
    <row r="725" spans="1:4" x14ac:dyDescent="0.45">
      <c r="A725" s="18">
        <v>39539</v>
      </c>
      <c r="B725" s="19">
        <v>46.6</v>
      </c>
      <c r="C725" s="19">
        <f t="shared" si="22"/>
        <v>-1.6000000000000014</v>
      </c>
      <c r="D725" s="62">
        <f t="shared" si="23"/>
        <v>-5.2999999999999972</v>
      </c>
    </row>
    <row r="726" spans="1:4" x14ac:dyDescent="0.45">
      <c r="A726" s="18">
        <v>39569</v>
      </c>
      <c r="B726" s="19">
        <v>46.1</v>
      </c>
      <c r="C726" s="19">
        <f t="shared" si="22"/>
        <v>-0.5</v>
      </c>
      <c r="D726" s="62">
        <f t="shared" si="23"/>
        <v>-6.1000000000000014</v>
      </c>
    </row>
    <row r="727" spans="1:4" x14ac:dyDescent="0.45">
      <c r="A727" s="18">
        <v>39600</v>
      </c>
      <c r="B727" s="19">
        <v>44.8</v>
      </c>
      <c r="C727" s="19">
        <f t="shared" si="22"/>
        <v>-1.3000000000000043</v>
      </c>
      <c r="D727" s="62">
        <f t="shared" si="23"/>
        <v>-7.1000000000000014</v>
      </c>
    </row>
    <row r="728" spans="1:4" x14ac:dyDescent="0.45">
      <c r="A728" s="18">
        <v>39630</v>
      </c>
      <c r="B728" s="19">
        <v>51.2</v>
      </c>
      <c r="C728" s="19">
        <f t="shared" si="22"/>
        <v>6.4000000000000057</v>
      </c>
      <c r="D728" s="62">
        <f t="shared" si="23"/>
        <v>1.4000000000000057</v>
      </c>
    </row>
    <row r="729" spans="1:4" x14ac:dyDescent="0.45">
      <c r="A729" s="18">
        <v>39661</v>
      </c>
      <c r="B729" s="19">
        <v>48.9</v>
      </c>
      <c r="C729" s="19">
        <f t="shared" si="22"/>
        <v>-2.3000000000000043</v>
      </c>
      <c r="D729" s="62">
        <f t="shared" si="23"/>
        <v>-1.1000000000000014</v>
      </c>
    </row>
    <row r="730" spans="1:4" x14ac:dyDescent="0.45">
      <c r="A730" s="18">
        <v>39692</v>
      </c>
      <c r="B730" s="19">
        <v>42.1</v>
      </c>
      <c r="C730" s="19">
        <f t="shared" si="22"/>
        <v>-6.7999999999999972</v>
      </c>
      <c r="D730" s="62">
        <f t="shared" si="23"/>
        <v>-9.8999999999999986</v>
      </c>
    </row>
    <row r="731" spans="1:4" x14ac:dyDescent="0.45">
      <c r="A731" s="18">
        <v>39722</v>
      </c>
      <c r="B731" s="19">
        <v>33.700000000000003</v>
      </c>
      <c r="C731" s="19">
        <f t="shared" si="22"/>
        <v>-8.3999999999999986</v>
      </c>
      <c r="D731" s="62">
        <f t="shared" si="23"/>
        <v>-17</v>
      </c>
    </row>
    <row r="732" spans="1:4" x14ac:dyDescent="0.45">
      <c r="A732" s="18">
        <v>39753</v>
      </c>
      <c r="B732" s="19">
        <v>34.4</v>
      </c>
      <c r="C732" s="19">
        <f t="shared" si="22"/>
        <v>0.69999999999999574</v>
      </c>
      <c r="D732" s="62">
        <f t="shared" si="23"/>
        <v>-14</v>
      </c>
    </row>
    <row r="733" spans="1:4" x14ac:dyDescent="0.45">
      <c r="A733" s="18">
        <v>39783</v>
      </c>
      <c r="B733" s="19">
        <v>29.9</v>
      </c>
      <c r="C733" s="19">
        <f t="shared" si="22"/>
        <v>-4.5</v>
      </c>
      <c r="D733" s="62">
        <f t="shared" si="23"/>
        <v>-18.700000000000003</v>
      </c>
    </row>
    <row r="734" spans="1:4" x14ac:dyDescent="0.45">
      <c r="A734" s="18">
        <v>39814</v>
      </c>
      <c r="B734" s="19">
        <v>28.8</v>
      </c>
      <c r="C734" s="19">
        <f t="shared" si="22"/>
        <v>-1.0999999999999979</v>
      </c>
      <c r="D734" s="62">
        <f t="shared" si="23"/>
        <v>-18.3</v>
      </c>
    </row>
    <row r="735" spans="1:4" x14ac:dyDescent="0.45">
      <c r="A735" s="18">
        <v>39845</v>
      </c>
      <c r="B735" s="19">
        <v>25.5</v>
      </c>
      <c r="C735" s="19">
        <f t="shared" si="22"/>
        <v>-3.3000000000000007</v>
      </c>
      <c r="D735" s="62">
        <f t="shared" si="23"/>
        <v>-20.299999999999997</v>
      </c>
    </row>
    <row r="736" spans="1:4" x14ac:dyDescent="0.45">
      <c r="A736" s="18">
        <v>39873</v>
      </c>
      <c r="B736" s="19">
        <v>28.6</v>
      </c>
      <c r="C736" s="19">
        <f t="shared" si="22"/>
        <v>3.1000000000000014</v>
      </c>
      <c r="D736" s="62">
        <f t="shared" si="23"/>
        <v>-19.600000000000001</v>
      </c>
    </row>
    <row r="737" spans="1:4" x14ac:dyDescent="0.45">
      <c r="A737" s="18">
        <v>39904</v>
      </c>
      <c r="B737" s="19">
        <v>33.200000000000003</v>
      </c>
      <c r="C737" s="19">
        <f t="shared" si="22"/>
        <v>4.6000000000000014</v>
      </c>
      <c r="D737" s="62">
        <f t="shared" si="23"/>
        <v>-13.399999999999999</v>
      </c>
    </row>
    <row r="738" spans="1:4" x14ac:dyDescent="0.45">
      <c r="A738" s="18">
        <v>39934</v>
      </c>
      <c r="B738" s="19">
        <v>34.799999999999997</v>
      </c>
      <c r="C738" s="19">
        <f t="shared" si="22"/>
        <v>1.5999999999999943</v>
      </c>
      <c r="D738" s="62">
        <f t="shared" si="23"/>
        <v>-11.300000000000004</v>
      </c>
    </row>
    <row r="739" spans="1:4" x14ac:dyDescent="0.45">
      <c r="A739" s="18">
        <v>39965</v>
      </c>
      <c r="B739" s="19">
        <v>40.700000000000003</v>
      </c>
      <c r="C739" s="19">
        <f t="shared" si="22"/>
        <v>5.9000000000000057</v>
      </c>
      <c r="D739" s="62">
        <f t="shared" si="23"/>
        <v>-4.0999999999999943</v>
      </c>
    </row>
    <row r="740" spans="1:4" x14ac:dyDescent="0.45">
      <c r="A740" s="18">
        <v>39995</v>
      </c>
      <c r="B740" s="19">
        <v>47.1</v>
      </c>
      <c r="C740" s="19">
        <f t="shared" si="22"/>
        <v>6.3999999999999986</v>
      </c>
      <c r="D740" s="62">
        <f t="shared" si="23"/>
        <v>-4.1000000000000014</v>
      </c>
    </row>
    <row r="741" spans="1:4" x14ac:dyDescent="0.45">
      <c r="A741" s="18">
        <v>40026</v>
      </c>
      <c r="B741" s="19">
        <v>46.1</v>
      </c>
      <c r="C741" s="19">
        <f t="shared" si="22"/>
        <v>-1</v>
      </c>
      <c r="D741" s="62">
        <f t="shared" si="23"/>
        <v>-2.7999999999999972</v>
      </c>
    </row>
    <row r="742" spans="1:4" x14ac:dyDescent="0.45">
      <c r="A742" s="18">
        <v>40057</v>
      </c>
      <c r="B742" s="19">
        <v>47.8</v>
      </c>
      <c r="C742" s="19">
        <f t="shared" si="22"/>
        <v>1.6999999999999957</v>
      </c>
      <c r="D742" s="62">
        <f t="shared" si="23"/>
        <v>5.6999999999999957</v>
      </c>
    </row>
    <row r="743" spans="1:4" x14ac:dyDescent="0.45">
      <c r="A743" s="18">
        <v>40087</v>
      </c>
      <c r="B743" s="19">
        <v>52.4</v>
      </c>
      <c r="C743" s="19">
        <f t="shared" si="22"/>
        <v>4.6000000000000014</v>
      </c>
      <c r="D743" s="62">
        <f t="shared" si="23"/>
        <v>18.699999999999996</v>
      </c>
    </row>
    <row r="744" spans="1:4" x14ac:dyDescent="0.45">
      <c r="A744" s="18">
        <v>40118</v>
      </c>
      <c r="B744" s="19">
        <v>51.7</v>
      </c>
      <c r="C744" s="19">
        <f t="shared" si="22"/>
        <v>-0.69999999999999574</v>
      </c>
      <c r="D744" s="62">
        <f t="shared" si="23"/>
        <v>17.300000000000004</v>
      </c>
    </row>
    <row r="745" spans="1:4" x14ac:dyDescent="0.45">
      <c r="A745" s="18">
        <v>40148</v>
      </c>
      <c r="B745" s="19">
        <v>51.6</v>
      </c>
      <c r="C745" s="19">
        <f t="shared" si="22"/>
        <v>-0.10000000000000142</v>
      </c>
      <c r="D745" s="62">
        <f t="shared" si="23"/>
        <v>21.700000000000003</v>
      </c>
    </row>
    <row r="746" spans="1:4" x14ac:dyDescent="0.45">
      <c r="A746" s="18">
        <v>40179</v>
      </c>
      <c r="B746" s="19">
        <v>53.6</v>
      </c>
      <c r="C746" s="19">
        <f t="shared" si="22"/>
        <v>2</v>
      </c>
      <c r="D746" s="62">
        <f t="shared" si="23"/>
        <v>24.8</v>
      </c>
    </row>
    <row r="747" spans="1:4" x14ac:dyDescent="0.45">
      <c r="A747" s="18">
        <v>40210</v>
      </c>
      <c r="B747" s="19">
        <v>54.6</v>
      </c>
      <c r="C747" s="19">
        <f t="shared" si="22"/>
        <v>1</v>
      </c>
      <c r="D747" s="62">
        <f t="shared" si="23"/>
        <v>29.1</v>
      </c>
    </row>
    <row r="748" spans="1:4" x14ac:dyDescent="0.45">
      <c r="A748" s="18">
        <v>40238</v>
      </c>
      <c r="B748" s="19">
        <v>54</v>
      </c>
      <c r="C748" s="19">
        <f t="shared" si="22"/>
        <v>-0.60000000000000142</v>
      </c>
      <c r="D748" s="62">
        <f t="shared" si="23"/>
        <v>25.4</v>
      </c>
    </row>
    <row r="749" spans="1:4" x14ac:dyDescent="0.45">
      <c r="A749" s="18">
        <v>40269</v>
      </c>
      <c r="B749" s="19">
        <v>55.6</v>
      </c>
      <c r="C749" s="19">
        <f t="shared" si="22"/>
        <v>1.6000000000000014</v>
      </c>
      <c r="D749" s="62">
        <f t="shared" si="23"/>
        <v>22.4</v>
      </c>
    </row>
    <row r="750" spans="1:4" x14ac:dyDescent="0.45">
      <c r="A750" s="18">
        <v>40299</v>
      </c>
      <c r="B750" s="19">
        <v>57.1</v>
      </c>
      <c r="C750" s="19">
        <f t="shared" si="22"/>
        <v>1.5</v>
      </c>
      <c r="D750" s="62">
        <f t="shared" si="23"/>
        <v>22.300000000000004</v>
      </c>
    </row>
    <row r="751" spans="1:4" x14ac:dyDescent="0.45">
      <c r="A751" s="18">
        <v>40330</v>
      </c>
      <c r="B751" s="19">
        <v>55.9</v>
      </c>
      <c r="C751" s="19">
        <f t="shared" si="22"/>
        <v>-1.2000000000000028</v>
      </c>
      <c r="D751" s="62">
        <f t="shared" si="23"/>
        <v>15.199999999999996</v>
      </c>
    </row>
    <row r="752" spans="1:4" x14ac:dyDescent="0.45">
      <c r="A752" s="18">
        <v>40360</v>
      </c>
      <c r="B752" s="19">
        <v>59.5</v>
      </c>
      <c r="C752" s="19">
        <f t="shared" si="22"/>
        <v>3.6000000000000014</v>
      </c>
      <c r="D752" s="62">
        <f t="shared" si="23"/>
        <v>12.399999999999999</v>
      </c>
    </row>
    <row r="753" spans="1:4" x14ac:dyDescent="0.45">
      <c r="A753" s="18">
        <v>40391</v>
      </c>
      <c r="B753" s="19">
        <v>62.1</v>
      </c>
      <c r="C753" s="19">
        <f t="shared" si="22"/>
        <v>2.6000000000000014</v>
      </c>
      <c r="D753" s="62">
        <f t="shared" si="23"/>
        <v>16</v>
      </c>
    </row>
    <row r="754" spans="1:4" x14ac:dyDescent="0.45">
      <c r="A754" s="18">
        <v>40422</v>
      </c>
      <c r="B754" s="19">
        <v>57.9</v>
      </c>
      <c r="C754" s="19">
        <f t="shared" si="22"/>
        <v>-4.2000000000000028</v>
      </c>
      <c r="D754" s="62">
        <f t="shared" si="23"/>
        <v>10.100000000000001</v>
      </c>
    </row>
    <row r="755" spans="1:4" x14ac:dyDescent="0.45">
      <c r="A755" s="18">
        <v>40452</v>
      </c>
      <c r="B755" s="19">
        <v>59.5</v>
      </c>
      <c r="C755" s="19">
        <f t="shared" si="22"/>
        <v>1.6000000000000014</v>
      </c>
      <c r="D755" s="62">
        <f t="shared" si="23"/>
        <v>7.1000000000000014</v>
      </c>
    </row>
    <row r="756" spans="1:4" x14ac:dyDescent="0.45">
      <c r="A756" s="18">
        <v>40483</v>
      </c>
      <c r="B756" s="19">
        <v>60.5</v>
      </c>
      <c r="C756" s="19">
        <f t="shared" si="22"/>
        <v>1</v>
      </c>
      <c r="D756" s="62">
        <f t="shared" si="23"/>
        <v>8.7999999999999972</v>
      </c>
    </row>
    <row r="757" spans="1:4" x14ac:dyDescent="0.45">
      <c r="A757" s="18">
        <v>40513</v>
      </c>
      <c r="B757" s="19">
        <v>58.2</v>
      </c>
      <c r="C757" s="19">
        <f t="shared" si="22"/>
        <v>-2.2999999999999972</v>
      </c>
      <c r="D757" s="62">
        <f t="shared" si="23"/>
        <v>6.6000000000000014</v>
      </c>
    </row>
    <row r="758" spans="1:4" x14ac:dyDescent="0.45">
      <c r="A758" s="18">
        <v>40544</v>
      </c>
      <c r="B758" s="19">
        <v>60.6</v>
      </c>
      <c r="C758" s="19">
        <f t="shared" si="22"/>
        <v>2.3999999999999986</v>
      </c>
      <c r="D758" s="62">
        <f t="shared" si="23"/>
        <v>7</v>
      </c>
    </row>
    <row r="759" spans="1:4" x14ac:dyDescent="0.45">
      <c r="A759" s="18">
        <v>40575</v>
      </c>
      <c r="B759" s="19">
        <v>61.5</v>
      </c>
      <c r="C759" s="19">
        <f t="shared" si="22"/>
        <v>0.89999999999999858</v>
      </c>
      <c r="D759" s="62">
        <f t="shared" si="23"/>
        <v>6.8999999999999986</v>
      </c>
    </row>
    <row r="760" spans="1:4" x14ac:dyDescent="0.45">
      <c r="A760" s="18">
        <v>40603</v>
      </c>
      <c r="B760" s="19">
        <v>60.7</v>
      </c>
      <c r="C760" s="19">
        <f t="shared" si="22"/>
        <v>-0.79999999999999716</v>
      </c>
      <c r="D760" s="62">
        <f t="shared" si="23"/>
        <v>6.7000000000000028</v>
      </c>
    </row>
    <row r="761" spans="1:4" x14ac:dyDescent="0.45">
      <c r="A761" s="18">
        <v>40634</v>
      </c>
      <c r="B761" s="19">
        <v>59.7</v>
      </c>
      <c r="C761" s="19">
        <f t="shared" si="22"/>
        <v>-1</v>
      </c>
      <c r="D761" s="62">
        <f t="shared" si="23"/>
        <v>4.1000000000000014</v>
      </c>
    </row>
    <row r="762" spans="1:4" x14ac:dyDescent="0.45">
      <c r="A762" s="18">
        <v>40664</v>
      </c>
      <c r="B762" s="19">
        <v>57.2</v>
      </c>
      <c r="C762" s="19">
        <f t="shared" si="22"/>
        <v>-2.5</v>
      </c>
      <c r="D762" s="62">
        <f t="shared" si="23"/>
        <v>0.10000000000000142</v>
      </c>
    </row>
    <row r="763" spans="1:4" x14ac:dyDescent="0.45">
      <c r="A763" s="18">
        <v>40695</v>
      </c>
      <c r="B763" s="19">
        <v>60.3</v>
      </c>
      <c r="C763" s="19">
        <f t="shared" si="22"/>
        <v>3.0999999999999943</v>
      </c>
      <c r="D763" s="62">
        <f t="shared" si="23"/>
        <v>4.3999999999999986</v>
      </c>
    </row>
    <row r="764" spans="1:4" x14ac:dyDescent="0.45">
      <c r="A764" s="18">
        <v>40725</v>
      </c>
      <c r="B764" s="19">
        <v>56.1</v>
      </c>
      <c r="C764" s="19">
        <f t="shared" si="22"/>
        <v>-4.1999999999999957</v>
      </c>
      <c r="D764" s="62">
        <f t="shared" si="23"/>
        <v>-3.3999999999999986</v>
      </c>
    </row>
    <row r="765" spans="1:4" x14ac:dyDescent="0.45">
      <c r="A765" s="18">
        <v>40756</v>
      </c>
      <c r="B765" s="19">
        <v>54.9</v>
      </c>
      <c r="C765" s="19">
        <f t="shared" si="22"/>
        <v>-1.2000000000000028</v>
      </c>
      <c r="D765" s="62">
        <f t="shared" si="23"/>
        <v>-7.2000000000000028</v>
      </c>
    </row>
    <row r="766" spans="1:4" x14ac:dyDescent="0.45">
      <c r="A766" s="18">
        <v>40787</v>
      </c>
      <c r="B766" s="19">
        <v>54.8</v>
      </c>
      <c r="C766" s="19">
        <f t="shared" si="22"/>
        <v>-0.10000000000000142</v>
      </c>
      <c r="D766" s="62">
        <f t="shared" si="23"/>
        <v>-3.1000000000000014</v>
      </c>
    </row>
    <row r="767" spans="1:4" x14ac:dyDescent="0.45">
      <c r="A767" s="18">
        <v>40817</v>
      </c>
      <c r="B767" s="19">
        <v>55.1</v>
      </c>
      <c r="C767" s="19">
        <f t="shared" si="22"/>
        <v>0.30000000000000426</v>
      </c>
      <c r="D767" s="62">
        <f t="shared" si="23"/>
        <v>-4.3999999999999986</v>
      </c>
    </row>
    <row r="768" spans="1:4" x14ac:dyDescent="0.45">
      <c r="A768" s="18">
        <v>40848</v>
      </c>
      <c r="B768" s="19">
        <v>53</v>
      </c>
      <c r="C768" s="19">
        <f t="shared" si="22"/>
        <v>-2.1000000000000014</v>
      </c>
      <c r="D768" s="62">
        <f t="shared" si="23"/>
        <v>-7.5</v>
      </c>
    </row>
    <row r="769" spans="1:4" x14ac:dyDescent="0.45">
      <c r="A769" s="18">
        <v>40878</v>
      </c>
      <c r="B769" s="19">
        <v>55</v>
      </c>
      <c r="C769" s="19">
        <f t="shared" si="22"/>
        <v>2</v>
      </c>
      <c r="D769" s="62">
        <f t="shared" si="23"/>
        <v>-3.2000000000000028</v>
      </c>
    </row>
    <row r="770" spans="1:4" x14ac:dyDescent="0.45">
      <c r="A770" s="18">
        <v>40909</v>
      </c>
      <c r="B770" s="19">
        <v>54</v>
      </c>
      <c r="C770" s="19">
        <f t="shared" si="22"/>
        <v>-1</v>
      </c>
      <c r="D770" s="62">
        <f t="shared" si="23"/>
        <v>-6.6000000000000014</v>
      </c>
    </row>
    <row r="771" spans="1:4" x14ac:dyDescent="0.45">
      <c r="A771" s="18">
        <v>40940</v>
      </c>
      <c r="B771" s="19">
        <v>53.6</v>
      </c>
      <c r="C771" s="19">
        <f t="shared" ref="C771:C834" si="24">B771-B770</f>
        <v>-0.39999999999999858</v>
      </c>
      <c r="D771" s="62">
        <f t="shared" si="23"/>
        <v>-7.8999999999999986</v>
      </c>
    </row>
    <row r="772" spans="1:4" x14ac:dyDescent="0.45">
      <c r="A772" s="18">
        <v>40969</v>
      </c>
      <c r="B772" s="19">
        <v>54.6</v>
      </c>
      <c r="C772" s="19">
        <f t="shared" si="24"/>
        <v>1</v>
      </c>
      <c r="D772" s="62">
        <f t="shared" si="23"/>
        <v>-6.1000000000000014</v>
      </c>
    </row>
    <row r="773" spans="1:4" x14ac:dyDescent="0.45">
      <c r="A773" s="18">
        <v>41000</v>
      </c>
      <c r="B773" s="19">
        <v>56.5</v>
      </c>
      <c r="C773" s="19">
        <f t="shared" si="24"/>
        <v>1.8999999999999986</v>
      </c>
      <c r="D773" s="62">
        <f t="shared" si="23"/>
        <v>-3.2000000000000028</v>
      </c>
    </row>
    <row r="774" spans="1:4" x14ac:dyDescent="0.45">
      <c r="A774" s="18">
        <v>41030</v>
      </c>
      <c r="B774" s="19">
        <v>56</v>
      </c>
      <c r="C774" s="19">
        <f t="shared" si="24"/>
        <v>-0.5</v>
      </c>
      <c r="D774" s="62">
        <f t="shared" si="23"/>
        <v>-1.2000000000000028</v>
      </c>
    </row>
    <row r="775" spans="1:4" x14ac:dyDescent="0.45">
      <c r="A775" s="18">
        <v>41061</v>
      </c>
      <c r="B775" s="19">
        <v>55.8</v>
      </c>
      <c r="C775" s="19">
        <f t="shared" si="24"/>
        <v>-0.20000000000000284</v>
      </c>
      <c r="D775" s="62">
        <f t="shared" si="23"/>
        <v>-4.5</v>
      </c>
    </row>
    <row r="776" spans="1:4" x14ac:dyDescent="0.45">
      <c r="A776" s="18">
        <v>41091</v>
      </c>
      <c r="B776" s="19">
        <v>53.3</v>
      </c>
      <c r="C776" s="19">
        <f t="shared" si="24"/>
        <v>-2.5</v>
      </c>
      <c r="D776" s="62">
        <f t="shared" si="23"/>
        <v>-2.8000000000000043</v>
      </c>
    </row>
    <row r="777" spans="1:4" x14ac:dyDescent="0.45">
      <c r="A777" s="18">
        <v>41122</v>
      </c>
      <c r="B777" s="19">
        <v>52.9</v>
      </c>
      <c r="C777" s="19">
        <f t="shared" si="24"/>
        <v>-0.39999999999999858</v>
      </c>
      <c r="D777" s="62">
        <f t="shared" si="23"/>
        <v>-2</v>
      </c>
    </row>
    <row r="778" spans="1:4" x14ac:dyDescent="0.45">
      <c r="A778" s="18">
        <v>41153</v>
      </c>
      <c r="B778" s="19">
        <v>54.3</v>
      </c>
      <c r="C778" s="19">
        <f t="shared" si="24"/>
        <v>1.3999999999999986</v>
      </c>
      <c r="D778" s="62">
        <f t="shared" si="23"/>
        <v>-0.5</v>
      </c>
    </row>
    <row r="779" spans="1:4" x14ac:dyDescent="0.45">
      <c r="A779" s="18">
        <v>41183</v>
      </c>
      <c r="B779" s="19">
        <v>53.1</v>
      </c>
      <c r="C779" s="19">
        <f t="shared" si="24"/>
        <v>-1.1999999999999957</v>
      </c>
      <c r="D779" s="62">
        <f t="shared" si="23"/>
        <v>-2</v>
      </c>
    </row>
    <row r="780" spans="1:4" x14ac:dyDescent="0.45">
      <c r="A780" s="18">
        <v>41214</v>
      </c>
      <c r="B780" s="19">
        <v>48.8</v>
      </c>
      <c r="C780" s="19">
        <f t="shared" si="24"/>
        <v>-4.3000000000000043</v>
      </c>
      <c r="D780" s="62">
        <f t="shared" si="23"/>
        <v>-4.2000000000000028</v>
      </c>
    </row>
    <row r="781" spans="1:4" x14ac:dyDescent="0.45">
      <c r="A781" s="18">
        <v>41244</v>
      </c>
      <c r="B781" s="19">
        <v>52.7</v>
      </c>
      <c r="C781" s="19">
        <f t="shared" si="24"/>
        <v>3.9000000000000057</v>
      </c>
      <c r="D781" s="62">
        <f t="shared" si="23"/>
        <v>-2.2999999999999972</v>
      </c>
    </row>
    <row r="782" spans="1:4" x14ac:dyDescent="0.45">
      <c r="A782" s="18">
        <v>41275</v>
      </c>
      <c r="B782" s="19">
        <v>53.8</v>
      </c>
      <c r="C782" s="19">
        <f t="shared" si="24"/>
        <v>1.0999999999999943</v>
      </c>
      <c r="D782" s="62">
        <f t="shared" si="23"/>
        <v>-0.20000000000000284</v>
      </c>
    </row>
    <row r="783" spans="1:4" x14ac:dyDescent="0.45">
      <c r="A783" s="18">
        <v>41306</v>
      </c>
      <c r="B783" s="19">
        <v>52.2</v>
      </c>
      <c r="C783" s="19">
        <f t="shared" si="24"/>
        <v>-1.5999999999999943</v>
      </c>
      <c r="D783" s="62">
        <f t="shared" ref="D783:D846" si="25">B783-B771</f>
        <v>-1.3999999999999986</v>
      </c>
    </row>
    <row r="784" spans="1:4" x14ac:dyDescent="0.45">
      <c r="A784" s="18">
        <v>41334</v>
      </c>
      <c r="B784" s="19">
        <v>52.1</v>
      </c>
      <c r="C784" s="19">
        <f t="shared" si="24"/>
        <v>-0.10000000000000142</v>
      </c>
      <c r="D784" s="62">
        <f t="shared" si="25"/>
        <v>-2.5</v>
      </c>
    </row>
    <row r="785" spans="1:4" x14ac:dyDescent="0.45">
      <c r="A785" s="18">
        <v>41365</v>
      </c>
      <c r="B785" s="19">
        <v>50.5</v>
      </c>
      <c r="C785" s="19">
        <f t="shared" si="24"/>
        <v>-1.6000000000000014</v>
      </c>
      <c r="D785" s="62">
        <f t="shared" si="25"/>
        <v>-6</v>
      </c>
    </row>
    <row r="786" spans="1:4" x14ac:dyDescent="0.45">
      <c r="A786" s="18">
        <v>41395</v>
      </c>
      <c r="B786" s="19">
        <v>49</v>
      </c>
      <c r="C786" s="19">
        <f t="shared" si="24"/>
        <v>-1.5</v>
      </c>
      <c r="D786" s="62">
        <f t="shared" si="25"/>
        <v>-7</v>
      </c>
    </row>
    <row r="787" spans="1:4" x14ac:dyDescent="0.45">
      <c r="A787" s="18">
        <v>41426</v>
      </c>
      <c r="B787" s="19">
        <v>50</v>
      </c>
      <c r="C787" s="19">
        <f t="shared" si="24"/>
        <v>1</v>
      </c>
      <c r="D787" s="62">
        <f t="shared" si="25"/>
        <v>-5.7999999999999972</v>
      </c>
    </row>
    <row r="788" spans="1:4" x14ac:dyDescent="0.45">
      <c r="A788" s="18">
        <v>41456</v>
      </c>
      <c r="B788" s="19">
        <v>55.5</v>
      </c>
      <c r="C788" s="19">
        <f t="shared" si="24"/>
        <v>5.5</v>
      </c>
      <c r="D788" s="62">
        <f t="shared" si="25"/>
        <v>2.2000000000000028</v>
      </c>
    </row>
    <row r="789" spans="1:4" x14ac:dyDescent="0.45">
      <c r="A789" s="18">
        <v>41487</v>
      </c>
      <c r="B789" s="19">
        <v>55</v>
      </c>
      <c r="C789" s="19">
        <f t="shared" si="24"/>
        <v>-0.5</v>
      </c>
      <c r="D789" s="62">
        <f t="shared" si="25"/>
        <v>2.1000000000000014</v>
      </c>
    </row>
    <row r="790" spans="1:4" x14ac:dyDescent="0.45">
      <c r="A790" s="18">
        <v>41518</v>
      </c>
      <c r="B790" s="19">
        <v>54.8</v>
      </c>
      <c r="C790" s="19">
        <f t="shared" si="24"/>
        <v>-0.20000000000000284</v>
      </c>
      <c r="D790" s="62">
        <f t="shared" si="25"/>
        <v>0.5</v>
      </c>
    </row>
    <row r="791" spans="1:4" x14ac:dyDescent="0.45">
      <c r="A791" s="18">
        <v>41548</v>
      </c>
      <c r="B791" s="19">
        <v>54.3</v>
      </c>
      <c r="C791" s="19">
        <f t="shared" si="24"/>
        <v>-0.5</v>
      </c>
      <c r="D791" s="62">
        <f t="shared" si="25"/>
        <v>1.1999999999999957</v>
      </c>
    </row>
    <row r="792" spans="1:4" x14ac:dyDescent="0.45">
      <c r="A792" s="18">
        <v>41579</v>
      </c>
      <c r="B792" s="19">
        <v>55.4</v>
      </c>
      <c r="C792" s="19">
        <f t="shared" si="24"/>
        <v>1.1000000000000014</v>
      </c>
      <c r="D792" s="62">
        <f t="shared" si="25"/>
        <v>6.6000000000000014</v>
      </c>
    </row>
    <row r="793" spans="1:4" x14ac:dyDescent="0.45">
      <c r="A793" s="18">
        <v>41609</v>
      </c>
      <c r="B793" s="19">
        <v>55.8</v>
      </c>
      <c r="C793" s="19">
        <f t="shared" si="24"/>
        <v>0.39999999999999858</v>
      </c>
      <c r="D793" s="62">
        <f t="shared" si="25"/>
        <v>3.0999999999999943</v>
      </c>
    </row>
    <row r="794" spans="1:4" x14ac:dyDescent="0.45">
      <c r="A794" s="18">
        <v>41640</v>
      </c>
      <c r="B794" s="19">
        <v>52.3</v>
      </c>
      <c r="C794" s="19">
        <f t="shared" si="24"/>
        <v>-3.5</v>
      </c>
      <c r="D794" s="62">
        <f t="shared" si="25"/>
        <v>-1.5</v>
      </c>
    </row>
    <row r="795" spans="1:4" x14ac:dyDescent="0.45">
      <c r="A795" s="18">
        <v>41671</v>
      </c>
      <c r="B795" s="19">
        <v>52.3</v>
      </c>
      <c r="C795" s="19">
        <f t="shared" si="24"/>
        <v>0</v>
      </c>
      <c r="D795" s="62">
        <f t="shared" si="25"/>
        <v>9.9999999999994316E-2</v>
      </c>
    </row>
    <row r="796" spans="1:4" x14ac:dyDescent="0.45">
      <c r="A796" s="18">
        <v>41699</v>
      </c>
      <c r="B796" s="19">
        <v>51.1</v>
      </c>
      <c r="C796" s="19">
        <f t="shared" si="24"/>
        <v>-1.1999999999999957</v>
      </c>
      <c r="D796" s="62">
        <f t="shared" si="25"/>
        <v>-1</v>
      </c>
    </row>
    <row r="797" spans="1:4" x14ac:dyDescent="0.45">
      <c r="A797" s="18">
        <v>41730</v>
      </c>
      <c r="B797" s="19">
        <v>54.7</v>
      </c>
      <c r="C797" s="19">
        <f t="shared" si="24"/>
        <v>3.6000000000000014</v>
      </c>
      <c r="D797" s="62">
        <f t="shared" si="25"/>
        <v>4.2000000000000028</v>
      </c>
    </row>
    <row r="798" spans="1:4" x14ac:dyDescent="0.45">
      <c r="A798" s="18">
        <v>41760</v>
      </c>
      <c r="B798" s="19">
        <v>52.8</v>
      </c>
      <c r="C798" s="19">
        <f t="shared" si="24"/>
        <v>-1.9000000000000057</v>
      </c>
      <c r="D798" s="62">
        <f t="shared" si="25"/>
        <v>3.7999999999999972</v>
      </c>
    </row>
    <row r="799" spans="1:4" x14ac:dyDescent="0.45">
      <c r="A799" s="18">
        <v>41791</v>
      </c>
      <c r="B799" s="19">
        <v>52.8</v>
      </c>
      <c r="C799" s="19">
        <f t="shared" si="24"/>
        <v>0</v>
      </c>
      <c r="D799" s="62">
        <f t="shared" si="25"/>
        <v>2.7999999999999972</v>
      </c>
    </row>
    <row r="800" spans="1:4" x14ac:dyDescent="0.45">
      <c r="A800" s="18">
        <v>41821</v>
      </c>
      <c r="B800" s="19">
        <v>58.2</v>
      </c>
      <c r="C800" s="19">
        <f t="shared" si="24"/>
        <v>5.4000000000000057</v>
      </c>
      <c r="D800" s="62">
        <f t="shared" si="25"/>
        <v>2.7000000000000028</v>
      </c>
    </row>
    <row r="801" spans="1:4" x14ac:dyDescent="0.45">
      <c r="A801" s="18">
        <v>41852</v>
      </c>
      <c r="B801" s="19">
        <v>58.1</v>
      </c>
      <c r="C801" s="19">
        <f t="shared" si="24"/>
        <v>-0.10000000000000142</v>
      </c>
      <c r="D801" s="62">
        <f t="shared" si="25"/>
        <v>3.1000000000000014</v>
      </c>
    </row>
    <row r="802" spans="1:4" x14ac:dyDescent="0.45">
      <c r="A802" s="18">
        <v>41883</v>
      </c>
      <c r="B802" s="19">
        <v>54.6</v>
      </c>
      <c r="C802" s="19">
        <f t="shared" si="24"/>
        <v>-3.5</v>
      </c>
      <c r="D802" s="62">
        <f t="shared" si="25"/>
        <v>-0.19999999999999574</v>
      </c>
    </row>
    <row r="803" spans="1:4" x14ac:dyDescent="0.45">
      <c r="A803" s="18">
        <v>41913</v>
      </c>
      <c r="B803" s="19">
        <v>55.5</v>
      </c>
      <c r="C803" s="19">
        <f t="shared" si="24"/>
        <v>0.89999999999999858</v>
      </c>
      <c r="D803" s="62">
        <f t="shared" si="25"/>
        <v>1.2000000000000028</v>
      </c>
    </row>
    <row r="804" spans="1:4" x14ac:dyDescent="0.45">
      <c r="A804" s="18">
        <v>41944</v>
      </c>
      <c r="B804" s="19">
        <v>54.9</v>
      </c>
      <c r="C804" s="19">
        <f t="shared" si="24"/>
        <v>-0.60000000000000142</v>
      </c>
      <c r="D804" s="62">
        <f t="shared" si="25"/>
        <v>-0.5</v>
      </c>
    </row>
    <row r="805" spans="1:4" x14ac:dyDescent="0.45">
      <c r="A805" s="18">
        <v>41974</v>
      </c>
      <c r="B805" s="19">
        <v>56.8</v>
      </c>
      <c r="C805" s="19">
        <f t="shared" si="24"/>
        <v>1.8999999999999986</v>
      </c>
      <c r="D805" s="62">
        <f t="shared" si="25"/>
        <v>1</v>
      </c>
    </row>
    <row r="806" spans="1:4" x14ac:dyDescent="0.45">
      <c r="A806" s="18">
        <v>42005</v>
      </c>
      <c r="B806" s="19">
        <v>54.1</v>
      </c>
      <c r="C806" s="19">
        <f t="shared" si="24"/>
        <v>-2.6999999999999957</v>
      </c>
      <c r="D806" s="62">
        <f t="shared" si="25"/>
        <v>1.8000000000000043</v>
      </c>
    </row>
    <row r="807" spans="1:4" x14ac:dyDescent="0.45">
      <c r="A807" s="18">
        <v>42036</v>
      </c>
      <c r="B807" s="19">
        <v>51.4</v>
      </c>
      <c r="C807" s="19">
        <f t="shared" si="24"/>
        <v>-2.7000000000000028</v>
      </c>
      <c r="D807" s="62">
        <f t="shared" si="25"/>
        <v>-0.89999999999999858</v>
      </c>
    </row>
    <row r="808" spans="1:4" x14ac:dyDescent="0.45">
      <c r="A808" s="18">
        <v>42064</v>
      </c>
      <c r="B808" s="19">
        <v>50</v>
      </c>
      <c r="C808" s="19">
        <f t="shared" si="24"/>
        <v>-1.3999999999999986</v>
      </c>
      <c r="D808" s="62">
        <f t="shared" si="25"/>
        <v>-1.1000000000000014</v>
      </c>
    </row>
    <row r="809" spans="1:4" x14ac:dyDescent="0.45">
      <c r="A809" s="18">
        <v>42095</v>
      </c>
      <c r="B809" s="19">
        <v>48.3</v>
      </c>
      <c r="C809" s="19">
        <f t="shared" si="24"/>
        <v>-1.7000000000000028</v>
      </c>
      <c r="D809" s="62">
        <f t="shared" si="25"/>
        <v>-6.4000000000000057</v>
      </c>
    </row>
    <row r="810" spans="1:4" x14ac:dyDescent="0.45">
      <c r="A810" s="18">
        <v>42125</v>
      </c>
      <c r="B810" s="19">
        <v>51.7</v>
      </c>
      <c r="C810" s="19">
        <f t="shared" si="24"/>
        <v>3.4000000000000057</v>
      </c>
      <c r="D810" s="62">
        <f t="shared" si="25"/>
        <v>-1.0999999999999943</v>
      </c>
    </row>
    <row r="811" spans="1:4" x14ac:dyDescent="0.45">
      <c r="A811" s="18">
        <v>42156</v>
      </c>
      <c r="B811" s="19">
        <v>55.5</v>
      </c>
      <c r="C811" s="19">
        <f t="shared" si="24"/>
        <v>3.7999999999999972</v>
      </c>
      <c r="D811" s="62">
        <f t="shared" si="25"/>
        <v>2.7000000000000028</v>
      </c>
    </row>
    <row r="812" spans="1:4" x14ac:dyDescent="0.45">
      <c r="A812" s="18">
        <v>42186</v>
      </c>
      <c r="B812" s="19">
        <v>52.7</v>
      </c>
      <c r="C812" s="19">
        <f t="shared" si="24"/>
        <v>-2.7999999999999972</v>
      </c>
      <c r="D812" s="62">
        <f t="shared" si="25"/>
        <v>-5.5</v>
      </c>
    </row>
    <row r="813" spans="1:4" x14ac:dyDescent="0.45">
      <c r="A813" s="18">
        <v>42217</v>
      </c>
      <c r="B813" s="19">
        <v>51.2</v>
      </c>
      <c r="C813" s="19">
        <f t="shared" si="24"/>
        <v>-1.5</v>
      </c>
      <c r="D813" s="62">
        <f t="shared" si="25"/>
        <v>-6.8999999999999986</v>
      </c>
    </row>
    <row r="814" spans="1:4" x14ac:dyDescent="0.45">
      <c r="A814" s="18">
        <v>42248</v>
      </c>
      <c r="B814" s="19">
        <v>50.5</v>
      </c>
      <c r="C814" s="19">
        <f t="shared" si="24"/>
        <v>-0.70000000000000284</v>
      </c>
      <c r="D814" s="62">
        <f t="shared" si="25"/>
        <v>-4.1000000000000014</v>
      </c>
    </row>
    <row r="815" spans="1:4" x14ac:dyDescent="0.45">
      <c r="A815" s="18">
        <v>42278</v>
      </c>
      <c r="B815" s="19">
        <v>47.7</v>
      </c>
      <c r="C815" s="19">
        <f t="shared" si="24"/>
        <v>-2.7999999999999972</v>
      </c>
      <c r="D815" s="62">
        <f t="shared" si="25"/>
        <v>-7.7999999999999972</v>
      </c>
    </row>
    <row r="816" spans="1:4" x14ac:dyDescent="0.45">
      <c r="A816" s="18">
        <v>42309</v>
      </c>
      <c r="B816" s="19">
        <v>50.8</v>
      </c>
      <c r="C816" s="19">
        <f t="shared" si="24"/>
        <v>3.0999999999999943</v>
      </c>
      <c r="D816" s="62">
        <f t="shared" si="25"/>
        <v>-4.1000000000000014</v>
      </c>
    </row>
    <row r="817" spans="1:4" x14ac:dyDescent="0.45">
      <c r="A817" s="18">
        <v>42339</v>
      </c>
      <c r="B817" s="19">
        <v>48</v>
      </c>
      <c r="C817" s="19">
        <f t="shared" si="24"/>
        <v>-2.7999999999999972</v>
      </c>
      <c r="D817" s="62">
        <f t="shared" si="25"/>
        <v>-8.7999999999999972</v>
      </c>
    </row>
    <row r="818" spans="1:4" x14ac:dyDescent="0.45">
      <c r="A818" s="18">
        <v>42370</v>
      </c>
      <c r="B818" s="19">
        <v>45.9</v>
      </c>
      <c r="C818" s="19">
        <f t="shared" si="24"/>
        <v>-2.1000000000000014</v>
      </c>
      <c r="D818" s="62">
        <f t="shared" si="25"/>
        <v>-8.2000000000000028</v>
      </c>
    </row>
    <row r="819" spans="1:4" x14ac:dyDescent="0.45">
      <c r="A819" s="18">
        <v>42401</v>
      </c>
      <c r="B819" s="19">
        <v>48.5</v>
      </c>
      <c r="C819" s="19">
        <f t="shared" si="24"/>
        <v>2.6000000000000014</v>
      </c>
      <c r="D819" s="62">
        <f t="shared" si="25"/>
        <v>-2.8999999999999986</v>
      </c>
    </row>
    <row r="820" spans="1:4" x14ac:dyDescent="0.45">
      <c r="A820" s="18">
        <v>42430</v>
      </c>
      <c r="B820" s="19">
        <v>48.1</v>
      </c>
      <c r="C820" s="19">
        <f t="shared" si="24"/>
        <v>-0.39999999999999858</v>
      </c>
      <c r="D820" s="62">
        <f t="shared" si="25"/>
        <v>-1.8999999999999986</v>
      </c>
    </row>
    <row r="821" spans="1:4" x14ac:dyDescent="0.45">
      <c r="A821" s="18">
        <v>42461</v>
      </c>
      <c r="B821" s="19">
        <v>49.2</v>
      </c>
      <c r="C821" s="19">
        <f t="shared" si="24"/>
        <v>1.1000000000000014</v>
      </c>
      <c r="D821" s="62">
        <f t="shared" si="25"/>
        <v>0.90000000000000568</v>
      </c>
    </row>
    <row r="822" spans="1:4" x14ac:dyDescent="0.45">
      <c r="A822" s="18">
        <v>42491</v>
      </c>
      <c r="B822" s="19">
        <v>49.2</v>
      </c>
      <c r="C822" s="19">
        <f t="shared" si="24"/>
        <v>0</v>
      </c>
      <c r="D822" s="62">
        <f t="shared" si="25"/>
        <v>-2.5</v>
      </c>
    </row>
    <row r="823" spans="1:4" x14ac:dyDescent="0.45">
      <c r="A823" s="18">
        <v>42522</v>
      </c>
      <c r="B823" s="19">
        <v>50.4</v>
      </c>
      <c r="C823" s="19">
        <f t="shared" si="24"/>
        <v>1.1999999999999957</v>
      </c>
      <c r="D823" s="62">
        <f t="shared" si="25"/>
        <v>-5.1000000000000014</v>
      </c>
    </row>
    <row r="824" spans="1:4" x14ac:dyDescent="0.45">
      <c r="A824" s="18">
        <v>42552</v>
      </c>
      <c r="B824" s="19">
        <v>49.4</v>
      </c>
      <c r="C824" s="19">
        <f t="shared" si="24"/>
        <v>-1</v>
      </c>
      <c r="D824" s="62">
        <f t="shared" si="25"/>
        <v>-3.3000000000000043</v>
      </c>
    </row>
    <row r="825" spans="1:4" x14ac:dyDescent="0.45">
      <c r="A825" s="18">
        <v>42583</v>
      </c>
      <c r="B825" s="19">
        <v>48.3</v>
      </c>
      <c r="C825" s="19">
        <f t="shared" si="24"/>
        <v>-1.1000000000000014</v>
      </c>
      <c r="D825" s="62">
        <f t="shared" si="25"/>
        <v>-2.9000000000000057</v>
      </c>
    </row>
    <row r="826" spans="1:4" x14ac:dyDescent="0.45">
      <c r="A826" s="18">
        <v>42614</v>
      </c>
      <c r="B826" s="19">
        <v>49.7</v>
      </c>
      <c r="C826" s="19">
        <f t="shared" si="24"/>
        <v>1.4000000000000057</v>
      </c>
      <c r="D826" s="62">
        <f t="shared" si="25"/>
        <v>-0.79999999999999716</v>
      </c>
    </row>
    <row r="827" spans="1:4" x14ac:dyDescent="0.45">
      <c r="A827" s="18">
        <v>42644</v>
      </c>
      <c r="B827" s="19">
        <v>52.9</v>
      </c>
      <c r="C827" s="19">
        <f t="shared" si="24"/>
        <v>3.1999999999999957</v>
      </c>
      <c r="D827" s="62">
        <f t="shared" si="25"/>
        <v>5.1999999999999957</v>
      </c>
    </row>
    <row r="828" spans="1:4" x14ac:dyDescent="0.45">
      <c r="A828" s="18">
        <v>42675</v>
      </c>
      <c r="B828" s="19">
        <v>52.5</v>
      </c>
      <c r="C828" s="19">
        <f t="shared" si="24"/>
        <v>-0.39999999999999858</v>
      </c>
      <c r="D828" s="62">
        <f t="shared" si="25"/>
        <v>1.7000000000000028</v>
      </c>
    </row>
    <row r="829" spans="1:4" x14ac:dyDescent="0.45">
      <c r="A829" s="18">
        <v>42705</v>
      </c>
      <c r="B829" s="19">
        <v>52.8</v>
      </c>
      <c r="C829" s="19">
        <f t="shared" si="24"/>
        <v>0.29999999999999716</v>
      </c>
      <c r="D829" s="62">
        <f t="shared" si="25"/>
        <v>4.7999999999999972</v>
      </c>
    </row>
    <row r="830" spans="1:4" x14ac:dyDescent="0.45">
      <c r="A830" s="18">
        <v>42736</v>
      </c>
      <c r="B830" s="19">
        <v>56.1</v>
      </c>
      <c r="C830" s="19">
        <f t="shared" si="24"/>
        <v>3.3000000000000043</v>
      </c>
      <c r="D830" s="62">
        <f t="shared" si="25"/>
        <v>10.200000000000003</v>
      </c>
    </row>
    <row r="831" spans="1:4" x14ac:dyDescent="0.45">
      <c r="A831" s="18">
        <v>42767</v>
      </c>
      <c r="B831" s="19">
        <v>54.2</v>
      </c>
      <c r="C831" s="19">
        <f t="shared" si="24"/>
        <v>-1.8999999999999986</v>
      </c>
      <c r="D831" s="62">
        <f t="shared" si="25"/>
        <v>5.7000000000000028</v>
      </c>
    </row>
    <row r="832" spans="1:4" x14ac:dyDescent="0.45">
      <c r="A832" s="18">
        <v>42795</v>
      </c>
      <c r="B832" s="19">
        <v>58.9</v>
      </c>
      <c r="C832" s="19">
        <f t="shared" si="24"/>
        <v>4.6999999999999957</v>
      </c>
      <c r="D832" s="62">
        <f t="shared" si="25"/>
        <v>10.799999999999997</v>
      </c>
    </row>
    <row r="833" spans="1:4" x14ac:dyDescent="0.45">
      <c r="A833" s="18">
        <v>42826</v>
      </c>
      <c r="B833" s="19">
        <v>52</v>
      </c>
      <c r="C833" s="19">
        <f t="shared" si="24"/>
        <v>-6.8999999999999986</v>
      </c>
      <c r="D833" s="62">
        <f t="shared" si="25"/>
        <v>2.7999999999999972</v>
      </c>
    </row>
    <row r="834" spans="1:4" x14ac:dyDescent="0.45">
      <c r="A834" s="18">
        <v>42856</v>
      </c>
      <c r="B834" s="19">
        <v>53.5</v>
      </c>
      <c r="C834" s="19">
        <f t="shared" si="24"/>
        <v>1.5</v>
      </c>
      <c r="D834" s="62">
        <f t="shared" si="25"/>
        <v>4.2999999999999972</v>
      </c>
    </row>
    <row r="835" spans="1:4" x14ac:dyDescent="0.45">
      <c r="A835" s="18">
        <v>42887</v>
      </c>
      <c r="B835" s="19">
        <v>57.2</v>
      </c>
      <c r="C835" s="19">
        <f t="shared" ref="C835:C898" si="26">B835-B834</f>
        <v>3.7000000000000028</v>
      </c>
      <c r="D835" s="62">
        <f t="shared" si="25"/>
        <v>6.8000000000000043</v>
      </c>
    </row>
    <row r="836" spans="1:4" x14ac:dyDescent="0.45">
      <c r="A836" s="18">
        <v>42917</v>
      </c>
      <c r="B836" s="19">
        <v>55.2</v>
      </c>
      <c r="C836" s="19">
        <f t="shared" si="26"/>
        <v>-2</v>
      </c>
      <c r="D836" s="62">
        <f t="shared" si="25"/>
        <v>5.8000000000000043</v>
      </c>
    </row>
    <row r="837" spans="1:4" x14ac:dyDescent="0.45">
      <c r="A837" s="18">
        <v>42948</v>
      </c>
      <c r="B837" s="19">
        <v>59.9</v>
      </c>
      <c r="C837" s="19">
        <f t="shared" si="26"/>
        <v>4.6999999999999957</v>
      </c>
      <c r="D837" s="62">
        <f t="shared" si="25"/>
        <v>11.600000000000001</v>
      </c>
    </row>
    <row r="838" spans="1:4" x14ac:dyDescent="0.45">
      <c r="A838" s="18">
        <v>42979</v>
      </c>
      <c r="B838" s="19">
        <v>60.3</v>
      </c>
      <c r="C838" s="19">
        <f t="shared" si="26"/>
        <v>0.39999999999999858</v>
      </c>
      <c r="D838" s="62">
        <f t="shared" si="25"/>
        <v>10.599999999999994</v>
      </c>
    </row>
    <row r="839" spans="1:4" x14ac:dyDescent="0.45">
      <c r="A839" s="18">
        <v>43009</v>
      </c>
      <c r="B839" s="19">
        <v>59.8</v>
      </c>
      <c r="C839" s="19">
        <f t="shared" si="26"/>
        <v>-0.5</v>
      </c>
      <c r="D839" s="62">
        <f t="shared" si="25"/>
        <v>6.8999999999999986</v>
      </c>
    </row>
    <row r="840" spans="1:4" x14ac:dyDescent="0.45">
      <c r="A840" s="18">
        <v>43040</v>
      </c>
      <c r="B840" s="19">
        <v>59.2</v>
      </c>
      <c r="C840" s="19">
        <f t="shared" si="26"/>
        <v>-0.59999999999999432</v>
      </c>
      <c r="D840" s="62">
        <f t="shared" si="25"/>
        <v>6.7000000000000028</v>
      </c>
    </row>
    <row r="841" spans="1:4" x14ac:dyDescent="0.45">
      <c r="A841" s="18">
        <v>43070</v>
      </c>
      <c r="B841" s="19">
        <v>58.1</v>
      </c>
      <c r="C841" s="19">
        <f t="shared" si="26"/>
        <v>-1.1000000000000014</v>
      </c>
      <c r="D841" s="62">
        <f t="shared" si="25"/>
        <v>5.3000000000000043</v>
      </c>
    </row>
    <row r="842" spans="1:4" x14ac:dyDescent="0.45">
      <c r="A842" s="18">
        <v>43101</v>
      </c>
      <c r="B842" s="19">
        <v>54.2</v>
      </c>
      <c r="C842" s="19">
        <f t="shared" si="26"/>
        <v>-3.8999999999999986</v>
      </c>
      <c r="D842" s="62">
        <f t="shared" si="25"/>
        <v>-1.8999999999999986</v>
      </c>
    </row>
    <row r="843" spans="1:4" x14ac:dyDescent="0.45">
      <c r="A843" s="18">
        <v>43132</v>
      </c>
      <c r="B843" s="19">
        <v>59.7</v>
      </c>
      <c r="C843" s="19">
        <f t="shared" si="26"/>
        <v>5.5</v>
      </c>
      <c r="D843" s="62">
        <f t="shared" si="25"/>
        <v>5.5</v>
      </c>
    </row>
    <row r="844" spans="1:4" x14ac:dyDescent="0.45">
      <c r="A844" s="18">
        <v>43160</v>
      </c>
      <c r="B844" s="19">
        <v>57.3</v>
      </c>
      <c r="C844" s="19">
        <f t="shared" si="26"/>
        <v>-2.4000000000000057</v>
      </c>
      <c r="D844" s="62">
        <f t="shared" si="25"/>
        <v>-1.6000000000000014</v>
      </c>
    </row>
    <row r="845" spans="1:4" x14ac:dyDescent="0.45">
      <c r="A845" s="18">
        <v>43191</v>
      </c>
      <c r="B845" s="19">
        <v>54.2</v>
      </c>
      <c r="C845" s="19">
        <f t="shared" si="26"/>
        <v>-3.0999999999999943</v>
      </c>
      <c r="D845" s="62">
        <f t="shared" si="25"/>
        <v>2.2000000000000028</v>
      </c>
    </row>
    <row r="846" spans="1:4" x14ac:dyDescent="0.45">
      <c r="A846" s="18">
        <v>43221</v>
      </c>
      <c r="B846" s="19">
        <v>56.3</v>
      </c>
      <c r="C846" s="19">
        <f t="shared" si="26"/>
        <v>2.0999999999999943</v>
      </c>
      <c r="D846" s="62">
        <f t="shared" si="25"/>
        <v>2.7999999999999972</v>
      </c>
    </row>
    <row r="847" spans="1:4" x14ac:dyDescent="0.45">
      <c r="A847" s="18">
        <v>43252</v>
      </c>
      <c r="B847" s="19">
        <v>56</v>
      </c>
      <c r="C847" s="19">
        <f t="shared" si="26"/>
        <v>-0.29999999999999716</v>
      </c>
      <c r="D847" s="62">
        <f t="shared" ref="D847:D910" si="27">B847-B835</f>
        <v>-1.2000000000000028</v>
      </c>
    </row>
    <row r="848" spans="1:4" x14ac:dyDescent="0.45">
      <c r="A848" s="18">
        <v>43282</v>
      </c>
      <c r="B848" s="19">
        <v>56.5</v>
      </c>
      <c r="C848" s="19">
        <f t="shared" si="26"/>
        <v>0.5</v>
      </c>
      <c r="D848" s="62">
        <f t="shared" si="27"/>
        <v>1.2999999999999972</v>
      </c>
    </row>
    <row r="849" spans="1:4" x14ac:dyDescent="0.45">
      <c r="A849" s="18">
        <v>43313</v>
      </c>
      <c r="B849" s="19">
        <v>58.5</v>
      </c>
      <c r="C849" s="19">
        <f t="shared" si="26"/>
        <v>2</v>
      </c>
      <c r="D849" s="62">
        <f t="shared" si="27"/>
        <v>-1.3999999999999986</v>
      </c>
    </row>
    <row r="850" spans="1:4" x14ac:dyDescent="0.45">
      <c r="A850" s="18">
        <v>43344</v>
      </c>
      <c r="B850" s="19">
        <v>58.8</v>
      </c>
      <c r="C850" s="19">
        <f t="shared" si="26"/>
        <v>0.29999999999999716</v>
      </c>
      <c r="D850" s="62">
        <f t="shared" si="27"/>
        <v>-1.5</v>
      </c>
    </row>
    <row r="851" spans="1:4" x14ac:dyDescent="0.45">
      <c r="A851" s="18">
        <v>43374</v>
      </c>
      <c r="B851" s="19">
        <v>56.5</v>
      </c>
      <c r="C851" s="19">
        <f t="shared" si="26"/>
        <v>-2.2999999999999972</v>
      </c>
      <c r="D851" s="62">
        <f t="shared" si="27"/>
        <v>-3.2999999999999972</v>
      </c>
    </row>
    <row r="852" spans="1:4" x14ac:dyDescent="0.45">
      <c r="A852" s="18">
        <v>43405</v>
      </c>
      <c r="B852" s="19">
        <v>57.7</v>
      </c>
      <c r="C852" s="19">
        <f t="shared" si="26"/>
        <v>1.2000000000000028</v>
      </c>
      <c r="D852" s="62">
        <f t="shared" si="27"/>
        <v>-1.5</v>
      </c>
    </row>
    <row r="853" spans="1:4" x14ac:dyDescent="0.45">
      <c r="A853" s="18">
        <v>43435</v>
      </c>
      <c r="B853" s="19">
        <v>56</v>
      </c>
      <c r="C853" s="19">
        <f t="shared" si="26"/>
        <v>-1.7000000000000028</v>
      </c>
      <c r="D853" s="62">
        <f t="shared" si="27"/>
        <v>-2.1000000000000014</v>
      </c>
    </row>
    <row r="854" spans="1:4" x14ac:dyDescent="0.45">
      <c r="A854" s="18">
        <v>43466</v>
      </c>
      <c r="B854" s="19">
        <v>55.5</v>
      </c>
      <c r="C854" s="19">
        <f t="shared" si="26"/>
        <v>-0.5</v>
      </c>
      <c r="D854" s="62">
        <f t="shared" si="27"/>
        <v>1.2999999999999972</v>
      </c>
    </row>
    <row r="855" spans="1:4" x14ac:dyDescent="0.45">
      <c r="A855" s="18">
        <v>43497</v>
      </c>
      <c r="B855" s="19">
        <v>52.3</v>
      </c>
      <c r="C855" s="19">
        <f t="shared" si="26"/>
        <v>-3.2000000000000028</v>
      </c>
      <c r="D855" s="62">
        <f t="shared" si="27"/>
        <v>-7.4000000000000057</v>
      </c>
    </row>
    <row r="856" spans="1:4" x14ac:dyDescent="0.45">
      <c r="A856" s="18">
        <v>43525</v>
      </c>
      <c r="B856" s="19">
        <v>57.5</v>
      </c>
      <c r="C856" s="19">
        <f t="shared" si="26"/>
        <v>5.2000000000000028</v>
      </c>
      <c r="D856" s="62">
        <f t="shared" si="27"/>
        <v>0.20000000000000284</v>
      </c>
    </row>
    <row r="857" spans="1:4" x14ac:dyDescent="0.45">
      <c r="A857" s="18">
        <v>43556</v>
      </c>
      <c r="B857" s="19">
        <v>52.4</v>
      </c>
      <c r="C857" s="19">
        <f t="shared" si="26"/>
        <v>-5.1000000000000014</v>
      </c>
      <c r="D857" s="62">
        <f t="shared" si="27"/>
        <v>-1.8000000000000043</v>
      </c>
    </row>
    <row r="858" spans="1:4" x14ac:dyDescent="0.45">
      <c r="A858" s="18">
        <v>43586</v>
      </c>
      <c r="B858" s="19">
        <v>53.7</v>
      </c>
      <c r="C858" s="19">
        <f t="shared" si="26"/>
        <v>1.3000000000000043</v>
      </c>
      <c r="D858" s="62">
        <f t="shared" si="27"/>
        <v>-2.5999999999999943</v>
      </c>
    </row>
    <row r="859" spans="1:4" x14ac:dyDescent="0.45">
      <c r="A859" s="18">
        <v>43617</v>
      </c>
      <c r="B859" s="19">
        <v>54.5</v>
      </c>
      <c r="C859" s="19">
        <f t="shared" si="26"/>
        <v>0.79999999999999716</v>
      </c>
      <c r="D859" s="62">
        <f t="shared" si="27"/>
        <v>-1.5</v>
      </c>
    </row>
    <row r="860" spans="1:4" x14ac:dyDescent="0.45">
      <c r="A860" s="18">
        <v>43647</v>
      </c>
      <c r="B860" s="19">
        <v>51.7</v>
      </c>
      <c r="C860" s="19">
        <f t="shared" si="26"/>
        <v>-2.7999999999999972</v>
      </c>
      <c r="D860" s="62">
        <f t="shared" si="27"/>
        <v>-4.7999999999999972</v>
      </c>
    </row>
    <row r="861" spans="1:4" x14ac:dyDescent="0.45">
      <c r="A861" s="18">
        <v>43678</v>
      </c>
      <c r="B861" s="19">
        <v>47.4</v>
      </c>
      <c r="C861" s="19">
        <f t="shared" si="26"/>
        <v>-4.3000000000000043</v>
      </c>
      <c r="D861" s="62">
        <f t="shared" si="27"/>
        <v>-11.100000000000001</v>
      </c>
    </row>
    <row r="862" spans="1:4" x14ac:dyDescent="0.45">
      <c r="A862" s="18">
        <v>43709</v>
      </c>
      <c r="B862" s="19">
        <v>46.3</v>
      </c>
      <c r="C862" s="19">
        <f t="shared" si="26"/>
        <v>-1.1000000000000014</v>
      </c>
      <c r="D862" s="62">
        <f t="shared" si="27"/>
        <v>-12.5</v>
      </c>
    </row>
    <row r="863" spans="1:4" x14ac:dyDescent="0.45">
      <c r="A863" s="18">
        <v>43739</v>
      </c>
      <c r="B863" s="19">
        <v>47.9</v>
      </c>
      <c r="C863" s="19">
        <f t="shared" si="26"/>
        <v>1.6000000000000014</v>
      </c>
      <c r="D863" s="62">
        <f t="shared" si="27"/>
        <v>-8.6000000000000014</v>
      </c>
    </row>
    <row r="864" spans="1:4" x14ac:dyDescent="0.45">
      <c r="A864" s="18">
        <v>43770</v>
      </c>
      <c r="B864" s="19">
        <v>46.8</v>
      </c>
      <c r="C864" s="19">
        <f t="shared" si="26"/>
        <v>-1.1000000000000014</v>
      </c>
      <c r="D864" s="62">
        <f t="shared" si="27"/>
        <v>-10.900000000000006</v>
      </c>
    </row>
    <row r="865" spans="1:4" x14ac:dyDescent="0.45">
      <c r="A865" s="18">
        <v>43800</v>
      </c>
      <c r="B865" s="19">
        <v>45.2</v>
      </c>
      <c r="C865" s="19">
        <f t="shared" si="26"/>
        <v>-1.5999999999999943</v>
      </c>
      <c r="D865" s="62">
        <f t="shared" si="27"/>
        <v>-10.799999999999997</v>
      </c>
    </row>
    <row r="866" spans="1:4" x14ac:dyDescent="0.45">
      <c r="A866" s="18">
        <v>43831</v>
      </c>
      <c r="B866" s="19">
        <v>46.6</v>
      </c>
      <c r="C866" s="19">
        <f t="shared" si="26"/>
        <v>1.3999999999999986</v>
      </c>
      <c r="D866" s="62">
        <f t="shared" si="27"/>
        <v>-8.8999999999999986</v>
      </c>
    </row>
    <row r="867" spans="1:4" x14ac:dyDescent="0.45">
      <c r="A867" s="18">
        <v>43862</v>
      </c>
      <c r="B867" s="19">
        <v>46.9</v>
      </c>
      <c r="C867" s="19">
        <f t="shared" si="26"/>
        <v>0.29999999999999716</v>
      </c>
      <c r="D867" s="62">
        <f t="shared" si="27"/>
        <v>-5.3999999999999986</v>
      </c>
    </row>
    <row r="868" spans="1:4" x14ac:dyDescent="0.45">
      <c r="A868" s="18">
        <v>43891</v>
      </c>
      <c r="B868" s="19">
        <v>43.8</v>
      </c>
      <c r="C868" s="19">
        <f t="shared" si="26"/>
        <v>-3.1000000000000014</v>
      </c>
      <c r="D868" s="62">
        <f t="shared" si="27"/>
        <v>-13.700000000000003</v>
      </c>
    </row>
    <row r="869" spans="1:4" x14ac:dyDescent="0.45">
      <c r="A869" s="18">
        <v>43922</v>
      </c>
      <c r="B869" s="19">
        <v>27.5</v>
      </c>
      <c r="C869" s="19">
        <f t="shared" si="26"/>
        <v>-16.299999999999997</v>
      </c>
      <c r="D869" s="62">
        <f t="shared" si="27"/>
        <v>-24.9</v>
      </c>
    </row>
    <row r="870" spans="1:4" x14ac:dyDescent="0.45">
      <c r="A870" s="18">
        <v>43952</v>
      </c>
      <c r="B870" s="19">
        <v>32.1</v>
      </c>
      <c r="C870" s="19">
        <f t="shared" si="26"/>
        <v>4.6000000000000014</v>
      </c>
      <c r="D870" s="62">
        <f t="shared" si="27"/>
        <v>-21.6</v>
      </c>
    </row>
    <row r="871" spans="1:4" x14ac:dyDescent="0.45">
      <c r="A871" s="18">
        <v>43983</v>
      </c>
      <c r="B871" s="19">
        <v>42.1</v>
      </c>
      <c r="C871" s="19">
        <f t="shared" si="26"/>
        <v>10</v>
      </c>
      <c r="D871" s="62">
        <f t="shared" si="27"/>
        <v>-12.399999999999999</v>
      </c>
    </row>
    <row r="872" spans="1:4" x14ac:dyDescent="0.45">
      <c r="A872" s="18">
        <v>44013</v>
      </c>
      <c r="B872" s="19">
        <v>44.3</v>
      </c>
      <c r="C872" s="19">
        <f t="shared" si="26"/>
        <v>2.1999999999999957</v>
      </c>
      <c r="D872" s="62">
        <f t="shared" si="27"/>
        <v>-7.4000000000000057</v>
      </c>
    </row>
    <row r="873" spans="1:4" x14ac:dyDescent="0.45">
      <c r="A873" s="18">
        <v>44044</v>
      </c>
      <c r="B873" s="19">
        <v>46.4</v>
      </c>
      <c r="C873" s="19">
        <f t="shared" si="26"/>
        <v>2.1000000000000014</v>
      </c>
      <c r="D873" s="62">
        <f t="shared" si="27"/>
        <v>-1</v>
      </c>
    </row>
    <row r="874" spans="1:4" x14ac:dyDescent="0.45">
      <c r="A874" s="18">
        <v>44075</v>
      </c>
      <c r="B874" s="19">
        <v>49.6</v>
      </c>
      <c r="C874" s="19">
        <f t="shared" si="26"/>
        <v>3.2000000000000028</v>
      </c>
      <c r="D874" s="62">
        <f t="shared" si="27"/>
        <v>3.3000000000000043</v>
      </c>
    </row>
    <row r="875" spans="1:4" x14ac:dyDescent="0.45">
      <c r="A875" s="18">
        <v>44105</v>
      </c>
      <c r="B875" s="19">
        <v>52.1</v>
      </c>
      <c r="C875" s="19">
        <f t="shared" si="26"/>
        <v>2.5</v>
      </c>
      <c r="D875" s="62">
        <f t="shared" si="27"/>
        <v>4.2000000000000028</v>
      </c>
    </row>
    <row r="876" spans="1:4" x14ac:dyDescent="0.45">
      <c r="A876" s="18">
        <v>44136</v>
      </c>
      <c r="B876" s="19">
        <v>48.3</v>
      </c>
      <c r="C876" s="19">
        <f t="shared" si="26"/>
        <v>-3.8000000000000043</v>
      </c>
      <c r="D876" s="62">
        <f t="shared" si="27"/>
        <v>1.5</v>
      </c>
    </row>
    <row r="877" spans="1:4" x14ac:dyDescent="0.45">
      <c r="A877" s="18">
        <v>44166</v>
      </c>
      <c r="B877" s="19">
        <v>51.7</v>
      </c>
      <c r="C877" s="19">
        <f t="shared" si="26"/>
        <v>3.4000000000000057</v>
      </c>
      <c r="D877" s="62">
        <f t="shared" si="27"/>
        <v>6.5</v>
      </c>
    </row>
    <row r="878" spans="1:4" x14ac:dyDescent="0.45">
      <c r="A878" s="18">
        <v>44197</v>
      </c>
      <c r="B878" s="19">
        <f>'Heat Map Summary'!G91</f>
        <v>52.6</v>
      </c>
      <c r="C878" s="19">
        <f t="shared" si="26"/>
        <v>0.89999999999999858</v>
      </c>
      <c r="D878" s="62">
        <f t="shared" si="27"/>
        <v>6</v>
      </c>
    </row>
    <row r="879" spans="1:4" x14ac:dyDescent="0.45">
      <c r="A879" s="18">
        <v>44228</v>
      </c>
      <c r="B879" s="19">
        <f>'Heat Map Summary'!G92</f>
        <v>54.4</v>
      </c>
      <c r="C879" s="19">
        <f t="shared" si="26"/>
        <v>1.7999999999999972</v>
      </c>
      <c r="D879" s="62">
        <f t="shared" si="27"/>
        <v>7.5</v>
      </c>
    </row>
    <row r="880" spans="1:4" x14ac:dyDescent="0.45">
      <c r="A880" s="18">
        <v>44256</v>
      </c>
      <c r="B880" s="19">
        <f>'Heat Map Summary'!G93</f>
        <v>59.6</v>
      </c>
      <c r="C880" s="19">
        <f t="shared" si="26"/>
        <v>5.2000000000000028</v>
      </c>
      <c r="D880" s="62">
        <f t="shared" si="27"/>
        <v>15.800000000000004</v>
      </c>
    </row>
    <row r="881" spans="1:4" x14ac:dyDescent="0.45">
      <c r="A881" s="18">
        <v>44287</v>
      </c>
      <c r="B881" s="19">
        <f>'Heat Map Summary'!G94</f>
        <v>55.1</v>
      </c>
      <c r="C881" s="19">
        <f t="shared" si="26"/>
        <v>-4.5</v>
      </c>
      <c r="D881" s="62">
        <f t="shared" si="27"/>
        <v>27.6</v>
      </c>
    </row>
    <row r="882" spans="1:4" x14ac:dyDescent="0.45">
      <c r="A882" s="18">
        <v>44317</v>
      </c>
      <c r="B882" s="19">
        <f>'Heat Map Summary'!G95</f>
        <v>50.9</v>
      </c>
      <c r="C882" s="19">
        <f t="shared" si="26"/>
        <v>-4.2000000000000028</v>
      </c>
      <c r="D882" s="62">
        <f t="shared" si="27"/>
        <v>18.799999999999997</v>
      </c>
    </row>
    <row r="883" spans="1:4" x14ac:dyDescent="0.45">
      <c r="A883" s="18">
        <v>44348</v>
      </c>
      <c r="B883" s="19">
        <f>'Heat Map Summary'!G96</f>
        <v>49.9</v>
      </c>
      <c r="C883" s="19">
        <f t="shared" si="26"/>
        <v>-1</v>
      </c>
      <c r="D883" s="62">
        <f t="shared" si="27"/>
        <v>7.7999999999999972</v>
      </c>
    </row>
    <row r="884" spans="1:4" x14ac:dyDescent="0.45">
      <c r="A884" s="18">
        <v>44378</v>
      </c>
      <c r="B884" s="19">
        <f>'Heat Map Summary'!G97</f>
        <v>52.9</v>
      </c>
      <c r="C884" s="19">
        <f t="shared" si="26"/>
        <v>3</v>
      </c>
      <c r="D884" s="62">
        <f t="shared" si="27"/>
        <v>8.6000000000000014</v>
      </c>
    </row>
    <row r="885" spans="1:4" x14ac:dyDescent="0.45">
      <c r="A885" s="18">
        <v>44409</v>
      </c>
      <c r="B885" s="19">
        <f>'Heat Map Summary'!G98</f>
        <v>49</v>
      </c>
      <c r="C885" s="19">
        <f t="shared" si="26"/>
        <v>-3.8999999999999986</v>
      </c>
      <c r="D885" s="62">
        <f t="shared" si="27"/>
        <v>2.6000000000000014</v>
      </c>
    </row>
    <row r="886" spans="1:4" x14ac:dyDescent="0.45">
      <c r="A886" s="18">
        <v>44440</v>
      </c>
      <c r="B886" s="19">
        <f>'Heat Map Summary'!G99</f>
        <v>50.2</v>
      </c>
      <c r="C886" s="19">
        <f t="shared" si="26"/>
        <v>1.2000000000000028</v>
      </c>
      <c r="D886" s="62">
        <f t="shared" si="27"/>
        <v>0.60000000000000142</v>
      </c>
    </row>
    <row r="887" spans="1:4" x14ac:dyDescent="0.45">
      <c r="A887" s="18">
        <v>44470</v>
      </c>
      <c r="B887" s="19">
        <f>'Heat Map Summary'!G100</f>
        <v>52</v>
      </c>
      <c r="C887" s="19">
        <f t="shared" si="26"/>
        <v>1.7999999999999972</v>
      </c>
      <c r="D887" s="62">
        <f t="shared" si="27"/>
        <v>-0.10000000000000142</v>
      </c>
    </row>
    <row r="888" spans="1:4" x14ac:dyDescent="0.45">
      <c r="A888" s="18">
        <v>44501</v>
      </c>
      <c r="B888" s="19">
        <f>'Heat Map Summary'!G101</f>
        <v>53.3</v>
      </c>
      <c r="C888" s="19">
        <f t="shared" si="26"/>
        <v>1.2999999999999972</v>
      </c>
      <c r="D888" s="62">
        <f t="shared" si="27"/>
        <v>5</v>
      </c>
    </row>
    <row r="889" spans="1:4" x14ac:dyDescent="0.45">
      <c r="A889" s="18">
        <v>44531</v>
      </c>
      <c r="B889" s="19">
        <f>'Heat Map Summary'!G102</f>
        <v>54.2</v>
      </c>
      <c r="C889" s="19">
        <f t="shared" si="26"/>
        <v>0.90000000000000568</v>
      </c>
      <c r="D889" s="62">
        <f t="shared" si="27"/>
        <v>2.5</v>
      </c>
    </row>
    <row r="890" spans="1:4" x14ac:dyDescent="0.45">
      <c r="A890" s="18">
        <v>44562</v>
      </c>
      <c r="B890" s="19">
        <f>'Heat Map Summary'!G103</f>
        <v>54.5</v>
      </c>
      <c r="C890" s="19">
        <f t="shared" si="26"/>
        <v>0.29999999999999716</v>
      </c>
      <c r="D890" s="62">
        <f t="shared" si="27"/>
        <v>1.8999999999999986</v>
      </c>
    </row>
    <row r="891" spans="1:4" x14ac:dyDescent="0.45">
      <c r="A891" s="18">
        <v>44593</v>
      </c>
      <c r="B891" s="19">
        <f>'Heat Map Summary'!G104</f>
        <v>52.9</v>
      </c>
      <c r="C891" s="19">
        <f t="shared" si="26"/>
        <v>-1.6000000000000014</v>
      </c>
      <c r="D891" s="62">
        <f t="shared" si="27"/>
        <v>-1.5</v>
      </c>
    </row>
    <row r="892" spans="1:4" x14ac:dyDescent="0.45">
      <c r="A892" s="18">
        <v>44621</v>
      </c>
      <c r="B892" s="19">
        <f>'Heat Map Summary'!G105</f>
        <v>56.3</v>
      </c>
      <c r="C892" s="19">
        <f t="shared" si="26"/>
        <v>3.3999999999999986</v>
      </c>
      <c r="D892" s="62">
        <f t="shared" si="27"/>
        <v>-3.3000000000000043</v>
      </c>
    </row>
    <row r="893" spans="1:4" x14ac:dyDescent="0.45">
      <c r="A893" s="18">
        <v>44652</v>
      </c>
      <c r="B893" s="19">
        <f>'Heat Map Summary'!G106</f>
        <v>50.9</v>
      </c>
      <c r="C893" s="19">
        <f t="shared" si="26"/>
        <v>-5.3999999999999986</v>
      </c>
      <c r="D893" s="62">
        <f t="shared" si="27"/>
        <v>-4.2000000000000028</v>
      </c>
    </row>
    <row r="894" spans="1:4" x14ac:dyDescent="0.45">
      <c r="A894" s="18">
        <v>44682</v>
      </c>
      <c r="B894" s="19">
        <f>'Heat Map Summary'!G107</f>
        <v>49.6</v>
      </c>
      <c r="C894" s="19">
        <f t="shared" si="26"/>
        <v>-1.2999999999999972</v>
      </c>
      <c r="D894" s="62">
        <f t="shared" si="27"/>
        <v>-1.2999999999999972</v>
      </c>
    </row>
    <row r="895" spans="1:4" x14ac:dyDescent="0.45">
      <c r="A895" s="18">
        <v>44713</v>
      </c>
      <c r="B895" s="19">
        <f>'Heat Map Summary'!G108</f>
        <v>47.3</v>
      </c>
      <c r="C895" s="19">
        <f t="shared" si="26"/>
        <v>-2.3000000000000043</v>
      </c>
      <c r="D895" s="62">
        <f t="shared" si="27"/>
        <v>-2.6000000000000014</v>
      </c>
    </row>
    <row r="896" spans="1:4" x14ac:dyDescent="0.45">
      <c r="A896" s="18">
        <v>44743</v>
      </c>
      <c r="B896" s="19">
        <f>'Heat Map Summary'!G109</f>
        <v>49.9</v>
      </c>
      <c r="C896" s="19">
        <f t="shared" si="26"/>
        <v>2.6000000000000014</v>
      </c>
      <c r="D896" s="62">
        <f t="shared" si="27"/>
        <v>-3</v>
      </c>
    </row>
    <row r="897" spans="1:4" x14ac:dyDescent="0.45">
      <c r="A897" s="18">
        <v>44774</v>
      </c>
      <c r="B897" s="19">
        <f>'Heat Map Summary'!G110</f>
        <v>54.2</v>
      </c>
      <c r="C897" s="19">
        <f t="shared" si="26"/>
        <v>4.3000000000000043</v>
      </c>
      <c r="D897" s="62">
        <f t="shared" si="27"/>
        <v>5.2000000000000028</v>
      </c>
    </row>
    <row r="898" spans="1:4" x14ac:dyDescent="0.45">
      <c r="A898" s="18">
        <v>44805</v>
      </c>
      <c r="B898" s="19">
        <f>'Heat Map Summary'!G111</f>
        <v>48.7</v>
      </c>
      <c r="C898" s="19">
        <f t="shared" si="26"/>
        <v>-5.5</v>
      </c>
      <c r="D898" s="62">
        <f t="shared" si="27"/>
        <v>-1.5</v>
      </c>
    </row>
    <row r="899" spans="1:4" x14ac:dyDescent="0.45">
      <c r="A899" s="18">
        <v>44835</v>
      </c>
      <c r="B899" s="19">
        <f>'Heat Map Summary'!G112</f>
        <v>50</v>
      </c>
      <c r="C899" s="19">
        <f t="shared" ref="C899:C917" si="28">B899-B898</f>
        <v>1.2999999999999972</v>
      </c>
      <c r="D899" s="62">
        <f t="shared" si="27"/>
        <v>-2</v>
      </c>
    </row>
    <row r="900" spans="1:4" x14ac:dyDescent="0.45">
      <c r="A900" s="18">
        <v>44866</v>
      </c>
      <c r="B900" s="19">
        <f>'Heat Map Summary'!G113</f>
        <v>48.4</v>
      </c>
      <c r="C900" s="19">
        <f t="shared" si="28"/>
        <v>-1.6000000000000014</v>
      </c>
      <c r="D900" s="62">
        <f t="shared" si="27"/>
        <v>-4.8999999999999986</v>
      </c>
    </row>
    <row r="901" spans="1:4" x14ac:dyDescent="0.45">
      <c r="A901" s="18">
        <v>44896</v>
      </c>
      <c r="B901" s="19">
        <f>'Heat Map Summary'!G114</f>
        <v>51.4</v>
      </c>
      <c r="C901" s="19">
        <f t="shared" si="28"/>
        <v>3</v>
      </c>
      <c r="D901" s="62">
        <f t="shared" si="27"/>
        <v>-2.8000000000000043</v>
      </c>
    </row>
    <row r="902" spans="1:4" x14ac:dyDescent="0.45">
      <c r="A902" s="18">
        <v>44927</v>
      </c>
      <c r="B902" s="19">
        <f>'Heat Map Summary'!G115</f>
        <v>50.6</v>
      </c>
      <c r="C902" s="19">
        <f t="shared" si="28"/>
        <v>-0.79999999999999716</v>
      </c>
      <c r="D902" s="62">
        <f t="shared" si="27"/>
        <v>-3.8999999999999986</v>
      </c>
    </row>
    <row r="903" spans="1:4" x14ac:dyDescent="0.45">
      <c r="A903" s="18">
        <v>44958</v>
      </c>
      <c r="B903" s="19">
        <f>'Heat Map Summary'!G116</f>
        <v>49.1</v>
      </c>
      <c r="C903" s="19">
        <f t="shared" si="28"/>
        <v>-1.5</v>
      </c>
      <c r="D903" s="62">
        <f t="shared" si="27"/>
        <v>-3.7999999999999972</v>
      </c>
    </row>
    <row r="904" spans="1:4" x14ac:dyDescent="0.45">
      <c r="A904" s="18">
        <v>44986</v>
      </c>
      <c r="B904" s="19">
        <f>'Heat Map Summary'!G117</f>
        <v>46.9</v>
      </c>
      <c r="C904" s="19">
        <f t="shared" si="28"/>
        <v>-2.2000000000000028</v>
      </c>
      <c r="D904" s="62">
        <f t="shared" si="27"/>
        <v>-9.3999999999999986</v>
      </c>
    </row>
    <row r="905" spans="1:4" x14ac:dyDescent="0.45">
      <c r="A905" s="18">
        <v>45017</v>
      </c>
      <c r="B905" s="19">
        <f>'Heat Map Summary'!G118</f>
        <v>50.2</v>
      </c>
      <c r="C905" s="19">
        <f t="shared" si="28"/>
        <v>3.3000000000000043</v>
      </c>
      <c r="D905" s="62">
        <f t="shared" si="27"/>
        <v>-0.69999999999999574</v>
      </c>
    </row>
    <row r="906" spans="1:4" x14ac:dyDescent="0.45">
      <c r="A906" s="18">
        <v>45047</v>
      </c>
      <c r="B906" s="19">
        <f>'Heat Map Summary'!G119</f>
        <v>51.4</v>
      </c>
      <c r="C906" s="19">
        <f t="shared" si="28"/>
        <v>1.1999999999999957</v>
      </c>
      <c r="D906" s="62">
        <f t="shared" si="27"/>
        <v>1.7999999999999972</v>
      </c>
    </row>
    <row r="907" spans="1:4" x14ac:dyDescent="0.45">
      <c r="A907" s="18">
        <v>45078</v>
      </c>
      <c r="B907" s="19">
        <f>'Heat Map Summary'!G120</f>
        <v>48.1</v>
      </c>
      <c r="C907" s="19">
        <f t="shared" si="28"/>
        <v>-3.2999999999999972</v>
      </c>
      <c r="D907" s="62">
        <f t="shared" si="27"/>
        <v>0.80000000000000426</v>
      </c>
    </row>
    <row r="908" spans="1:4" x14ac:dyDescent="0.45">
      <c r="A908" s="18">
        <v>45108</v>
      </c>
      <c r="B908" s="19">
        <f>'Heat Map Summary'!G121</f>
        <v>44.4</v>
      </c>
      <c r="C908" s="19">
        <f t="shared" si="28"/>
        <v>-3.7000000000000028</v>
      </c>
      <c r="D908" s="62">
        <f t="shared" si="27"/>
        <v>-5.5</v>
      </c>
    </row>
    <row r="909" spans="1:4" x14ac:dyDescent="0.45">
      <c r="A909" s="18">
        <v>45139</v>
      </c>
      <c r="B909" s="19">
        <f>'Heat Map Summary'!G122</f>
        <v>48.5</v>
      </c>
      <c r="C909" s="19">
        <f t="shared" si="28"/>
        <v>4.1000000000000014</v>
      </c>
      <c r="D909" s="62">
        <f t="shared" si="27"/>
        <v>-5.7000000000000028</v>
      </c>
    </row>
    <row r="910" spans="1:4" x14ac:dyDescent="0.45">
      <c r="A910" s="18">
        <v>45170</v>
      </c>
      <c r="B910" s="19">
        <f>'Heat Map Summary'!G123</f>
        <v>51.2</v>
      </c>
      <c r="C910" s="19">
        <f t="shared" si="28"/>
        <v>2.7000000000000028</v>
      </c>
      <c r="D910" s="62">
        <f t="shared" si="27"/>
        <v>2.5</v>
      </c>
    </row>
    <row r="911" spans="1:4" x14ac:dyDescent="0.45">
      <c r="A911" s="18">
        <v>45200</v>
      </c>
      <c r="B911" s="19">
        <f>'Heat Map Summary'!G124</f>
        <v>46.8</v>
      </c>
      <c r="C911" s="19">
        <f t="shared" si="28"/>
        <v>-4.4000000000000057</v>
      </c>
      <c r="D911" s="62">
        <f t="shared" ref="D911:D918" si="29">B911-B899</f>
        <v>-3.2000000000000028</v>
      </c>
    </row>
    <row r="912" spans="1:4" x14ac:dyDescent="0.45">
      <c r="A912" s="18">
        <v>45231</v>
      </c>
      <c r="B912" s="19">
        <f>'Heat Map Summary'!G125</f>
        <v>45.8</v>
      </c>
      <c r="C912" s="19">
        <f t="shared" si="28"/>
        <v>-1</v>
      </c>
      <c r="D912" s="62">
        <f t="shared" si="29"/>
        <v>-2.6000000000000014</v>
      </c>
    </row>
    <row r="913" spans="1:4" x14ac:dyDescent="0.45">
      <c r="A913" s="18">
        <v>45261</v>
      </c>
      <c r="B913" s="19">
        <f>'Heat Map Summary'!G126</f>
        <v>48.1</v>
      </c>
      <c r="C913" s="19">
        <f t="shared" si="28"/>
        <v>2.3000000000000043</v>
      </c>
      <c r="D913" s="62">
        <f t="shared" si="29"/>
        <v>-3.2999999999999972</v>
      </c>
    </row>
    <row r="914" spans="1:4" x14ac:dyDescent="0.45">
      <c r="A914" s="18">
        <v>45292</v>
      </c>
      <c r="B914" s="19">
        <f>'Heat Map Summary'!G127</f>
        <v>47.1</v>
      </c>
      <c r="C914" s="19">
        <f t="shared" si="28"/>
        <v>-1</v>
      </c>
      <c r="D914" s="62">
        <f t="shared" si="29"/>
        <v>-3.5</v>
      </c>
    </row>
    <row r="915" spans="1:4" x14ac:dyDescent="0.45">
      <c r="A915" s="18">
        <v>45323</v>
      </c>
      <c r="B915" s="19">
        <f>'Heat Map Summary'!G128</f>
        <v>45.9</v>
      </c>
      <c r="C915" s="19">
        <f t="shared" si="28"/>
        <v>-1.2000000000000028</v>
      </c>
      <c r="D915" s="62">
        <f t="shared" si="29"/>
        <v>-3.2000000000000028</v>
      </c>
    </row>
    <row r="916" spans="1:4" x14ac:dyDescent="0.45">
      <c r="A916" s="18">
        <v>45352</v>
      </c>
      <c r="B916" s="19">
        <f>'Heat Map Summary'!G129</f>
        <v>47.4</v>
      </c>
      <c r="C916" s="19">
        <f t="shared" si="28"/>
        <v>1.5</v>
      </c>
      <c r="D916" s="62">
        <f t="shared" si="29"/>
        <v>0.5</v>
      </c>
    </row>
    <row r="917" spans="1:4" x14ac:dyDescent="0.45">
      <c r="A917" s="18">
        <v>45383</v>
      </c>
      <c r="B917" s="19">
        <f>'Heat Map Summary'!G130</f>
        <v>48.6</v>
      </c>
      <c r="C917" s="19">
        <f t="shared" si="28"/>
        <v>1.2000000000000028</v>
      </c>
      <c r="D917" s="62">
        <f t="shared" si="29"/>
        <v>-1.6000000000000014</v>
      </c>
    </row>
    <row r="918" spans="1:4" x14ac:dyDescent="0.45">
      <c r="A918" s="18">
        <v>45413</v>
      </c>
      <c r="B918" s="19"/>
      <c r="C918" s="19"/>
      <c r="D918" s="62">
        <f t="shared" si="29"/>
        <v>-51.4</v>
      </c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5149-B1A5-4B0B-A2D9-7EAED5C4EB50}">
  <sheetPr>
    <tabColor theme="5" tint="-0.249977111117893"/>
  </sheetPr>
  <dimension ref="A1:D918"/>
  <sheetViews>
    <sheetView zoomScale="70" zoomScaleNormal="70" workbookViewId="0">
      <selection activeCell="R17" sqref="R17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33.4" customHeight="1" x14ac:dyDescent="0.45">
      <c r="A1" s="16" t="s">
        <v>39</v>
      </c>
      <c r="B1" s="17" t="s">
        <v>4</v>
      </c>
      <c r="C1" s="17" t="s">
        <v>42</v>
      </c>
      <c r="D1" s="66" t="s">
        <v>48</v>
      </c>
    </row>
    <row r="2" spans="1:4" x14ac:dyDescent="0.45">
      <c r="A2" s="18">
        <v>17533</v>
      </c>
      <c r="B2" s="13">
        <v>36.299999999999997</v>
      </c>
      <c r="C2" s="19"/>
      <c r="D2" s="61"/>
    </row>
    <row r="3" spans="1:4" x14ac:dyDescent="0.45">
      <c r="A3" s="18">
        <v>17564</v>
      </c>
      <c r="B3" s="14">
        <v>37.1</v>
      </c>
      <c r="C3" s="19">
        <f t="shared" ref="C3:C66" si="0">B3-B2</f>
        <v>0.80000000000000426</v>
      </c>
      <c r="D3" s="61"/>
    </row>
    <row r="4" spans="1:4" x14ac:dyDescent="0.45">
      <c r="A4" s="18">
        <v>17593</v>
      </c>
      <c r="B4" s="13">
        <v>32.700000000000003</v>
      </c>
      <c r="C4" s="19">
        <f t="shared" si="0"/>
        <v>-4.3999999999999986</v>
      </c>
      <c r="D4" s="61"/>
    </row>
    <row r="5" spans="1:4" x14ac:dyDescent="0.45">
      <c r="A5" s="18">
        <v>17624</v>
      </c>
      <c r="B5" s="14">
        <v>41.6</v>
      </c>
      <c r="C5" s="19">
        <f t="shared" si="0"/>
        <v>8.8999999999999986</v>
      </c>
      <c r="D5" s="61"/>
    </row>
    <row r="6" spans="1:4" x14ac:dyDescent="0.45">
      <c r="A6" s="18">
        <v>17654</v>
      </c>
      <c r="B6" s="13">
        <v>40.4</v>
      </c>
      <c r="C6" s="19">
        <f t="shared" si="0"/>
        <v>-1.2000000000000028</v>
      </c>
      <c r="D6" s="61"/>
    </row>
    <row r="7" spans="1:4" x14ac:dyDescent="0.45">
      <c r="A7" s="18">
        <v>17685</v>
      </c>
      <c r="B7" s="14">
        <v>38.4</v>
      </c>
      <c r="C7" s="19">
        <f t="shared" si="0"/>
        <v>-2</v>
      </c>
      <c r="D7" s="61"/>
    </row>
    <row r="8" spans="1:4" x14ac:dyDescent="0.45">
      <c r="A8" s="18">
        <v>17715</v>
      </c>
      <c r="B8" s="13">
        <v>36.799999999999997</v>
      </c>
      <c r="C8" s="19">
        <f t="shared" si="0"/>
        <v>-1.6000000000000014</v>
      </c>
      <c r="D8" s="61"/>
    </row>
    <row r="9" spans="1:4" x14ac:dyDescent="0.45">
      <c r="A9" s="18">
        <v>17746</v>
      </c>
      <c r="B9" s="14">
        <v>31.2</v>
      </c>
      <c r="C9" s="19">
        <f t="shared" si="0"/>
        <v>-5.5999999999999979</v>
      </c>
      <c r="D9" s="61"/>
    </row>
    <row r="10" spans="1:4" x14ac:dyDescent="0.45">
      <c r="A10" s="18">
        <v>17777</v>
      </c>
      <c r="B10" s="13">
        <v>28.3</v>
      </c>
      <c r="C10" s="19">
        <f t="shared" si="0"/>
        <v>-2.8999999999999986</v>
      </c>
      <c r="D10" s="61"/>
    </row>
    <row r="11" spans="1:4" x14ac:dyDescent="0.45">
      <c r="A11" s="18">
        <v>17807</v>
      </c>
      <c r="B11" s="14">
        <v>28.7</v>
      </c>
      <c r="C11" s="19">
        <f t="shared" si="0"/>
        <v>0.39999999999999858</v>
      </c>
      <c r="D11" s="61"/>
    </row>
    <row r="12" spans="1:4" x14ac:dyDescent="0.45">
      <c r="A12" s="18">
        <v>17838</v>
      </c>
      <c r="B12" s="13">
        <v>28</v>
      </c>
      <c r="C12" s="19">
        <f t="shared" si="0"/>
        <v>-0.69999999999999929</v>
      </c>
      <c r="D12" s="61"/>
    </row>
    <row r="13" spans="1:4" x14ac:dyDescent="0.45">
      <c r="A13" s="18">
        <v>17868</v>
      </c>
      <c r="B13" s="14">
        <v>17.7</v>
      </c>
      <c r="C13" s="19">
        <f t="shared" si="0"/>
        <v>-10.3</v>
      </c>
      <c r="D13" s="61"/>
    </row>
    <row r="14" spans="1:4" x14ac:dyDescent="0.45">
      <c r="A14" s="18">
        <v>17899</v>
      </c>
      <c r="B14" s="13">
        <v>16.600000000000001</v>
      </c>
      <c r="C14" s="19">
        <f t="shared" si="0"/>
        <v>-1.0999999999999979</v>
      </c>
      <c r="D14" s="62">
        <f>B14-B2</f>
        <v>-19.699999999999996</v>
      </c>
    </row>
    <row r="15" spans="1:4" x14ac:dyDescent="0.45">
      <c r="A15" s="18">
        <v>17930</v>
      </c>
      <c r="B15" s="14">
        <v>13.1</v>
      </c>
      <c r="C15" s="19">
        <f t="shared" si="0"/>
        <v>-3.5000000000000018</v>
      </c>
      <c r="D15" s="62">
        <f t="shared" ref="D15:D78" si="1">B15-B3</f>
        <v>-24</v>
      </c>
    </row>
    <row r="16" spans="1:4" x14ac:dyDescent="0.45">
      <c r="A16" s="18">
        <v>17958</v>
      </c>
      <c r="B16" s="13">
        <v>12.4</v>
      </c>
      <c r="C16" s="19">
        <f t="shared" si="0"/>
        <v>-0.69999999999999929</v>
      </c>
      <c r="D16" s="62">
        <f t="shared" si="1"/>
        <v>-20.300000000000004</v>
      </c>
    </row>
    <row r="17" spans="1:4" x14ac:dyDescent="0.45">
      <c r="A17" s="18">
        <v>17989</v>
      </c>
      <c r="B17" s="14">
        <v>16.2</v>
      </c>
      <c r="C17" s="19">
        <f t="shared" si="0"/>
        <v>3.7999999999999989</v>
      </c>
      <c r="D17" s="62">
        <f t="shared" si="1"/>
        <v>-25.400000000000002</v>
      </c>
    </row>
    <row r="18" spans="1:4" x14ac:dyDescent="0.45">
      <c r="A18" s="18">
        <v>18019</v>
      </c>
      <c r="B18" s="13">
        <v>15.5</v>
      </c>
      <c r="C18" s="19">
        <f t="shared" si="0"/>
        <v>-0.69999999999999929</v>
      </c>
      <c r="D18" s="62">
        <f t="shared" si="1"/>
        <v>-24.9</v>
      </c>
    </row>
    <row r="19" spans="1:4" x14ac:dyDescent="0.45">
      <c r="A19" s="18">
        <v>18050</v>
      </c>
      <c r="B19" s="14">
        <v>15</v>
      </c>
      <c r="C19" s="19">
        <f t="shared" si="0"/>
        <v>-0.5</v>
      </c>
      <c r="D19" s="62">
        <f t="shared" si="1"/>
        <v>-23.4</v>
      </c>
    </row>
    <row r="20" spans="1:4" x14ac:dyDescent="0.45">
      <c r="A20" s="18">
        <v>18080</v>
      </c>
      <c r="B20" s="13">
        <v>22.4</v>
      </c>
      <c r="C20" s="19">
        <f t="shared" si="0"/>
        <v>7.3999999999999986</v>
      </c>
      <c r="D20" s="62">
        <f t="shared" si="1"/>
        <v>-14.399999999999999</v>
      </c>
    </row>
    <row r="21" spans="1:4" x14ac:dyDescent="0.45">
      <c r="A21" s="18">
        <v>18111</v>
      </c>
      <c r="B21" s="14">
        <v>33</v>
      </c>
      <c r="C21" s="19">
        <f t="shared" si="0"/>
        <v>10.600000000000001</v>
      </c>
      <c r="D21" s="62">
        <f t="shared" si="1"/>
        <v>1.8000000000000007</v>
      </c>
    </row>
    <row r="22" spans="1:4" x14ac:dyDescent="0.45">
      <c r="A22" s="18">
        <v>18142</v>
      </c>
      <c r="B22" s="13">
        <v>39.9</v>
      </c>
      <c r="C22" s="19">
        <f t="shared" si="0"/>
        <v>6.8999999999999986</v>
      </c>
      <c r="D22" s="62">
        <f t="shared" si="1"/>
        <v>11.599999999999998</v>
      </c>
    </row>
    <row r="23" spans="1:4" x14ac:dyDescent="0.45">
      <c r="A23" s="18">
        <v>18172</v>
      </c>
      <c r="B23" s="14">
        <v>46.1</v>
      </c>
      <c r="C23" s="19">
        <f t="shared" si="0"/>
        <v>6.2000000000000028</v>
      </c>
      <c r="D23" s="62">
        <f t="shared" si="1"/>
        <v>17.400000000000002</v>
      </c>
    </row>
    <row r="24" spans="1:4" x14ac:dyDescent="0.45">
      <c r="A24" s="18">
        <v>18203</v>
      </c>
      <c r="B24" s="13">
        <v>51.5</v>
      </c>
      <c r="C24" s="19">
        <f t="shared" si="0"/>
        <v>5.3999999999999986</v>
      </c>
      <c r="D24" s="62">
        <f t="shared" si="1"/>
        <v>23.5</v>
      </c>
    </row>
    <row r="25" spans="1:4" x14ac:dyDescent="0.45">
      <c r="A25" s="18">
        <v>18233</v>
      </c>
      <c r="B25" s="14">
        <v>52.2</v>
      </c>
      <c r="C25" s="19">
        <f t="shared" si="0"/>
        <v>0.70000000000000284</v>
      </c>
      <c r="D25" s="62">
        <f t="shared" si="1"/>
        <v>34.5</v>
      </c>
    </row>
    <row r="26" spans="1:4" x14ac:dyDescent="0.45">
      <c r="A26" s="18">
        <v>18264</v>
      </c>
      <c r="B26" s="13">
        <v>56.3</v>
      </c>
      <c r="C26" s="19">
        <f t="shared" si="0"/>
        <v>4.0999999999999943</v>
      </c>
      <c r="D26" s="62">
        <f t="shared" si="1"/>
        <v>39.699999999999996</v>
      </c>
    </row>
    <row r="27" spans="1:4" x14ac:dyDescent="0.45">
      <c r="A27" s="18">
        <v>18295</v>
      </c>
      <c r="B27" s="14">
        <v>68</v>
      </c>
      <c r="C27" s="19">
        <f t="shared" si="0"/>
        <v>11.700000000000003</v>
      </c>
      <c r="D27" s="62">
        <f t="shared" si="1"/>
        <v>54.9</v>
      </c>
    </row>
    <row r="28" spans="1:4" x14ac:dyDescent="0.45">
      <c r="A28" s="18">
        <v>18323</v>
      </c>
      <c r="B28" s="13">
        <v>72</v>
      </c>
      <c r="C28" s="19">
        <f t="shared" si="0"/>
        <v>4</v>
      </c>
      <c r="D28" s="62">
        <f t="shared" si="1"/>
        <v>59.6</v>
      </c>
    </row>
    <row r="29" spans="1:4" x14ac:dyDescent="0.45">
      <c r="A29" s="18">
        <v>18354</v>
      </c>
      <c r="B29" s="14">
        <v>68.8</v>
      </c>
      <c r="C29" s="19">
        <f t="shared" si="0"/>
        <v>-3.2000000000000028</v>
      </c>
      <c r="D29" s="62">
        <f t="shared" si="1"/>
        <v>52.599999999999994</v>
      </c>
    </row>
    <row r="30" spans="1:4" x14ac:dyDescent="0.45">
      <c r="A30" s="18">
        <v>18384</v>
      </c>
      <c r="B30" s="13">
        <v>82.9</v>
      </c>
      <c r="C30" s="19">
        <f t="shared" si="0"/>
        <v>14.100000000000009</v>
      </c>
      <c r="D30" s="62">
        <f t="shared" si="1"/>
        <v>67.400000000000006</v>
      </c>
    </row>
    <row r="31" spans="1:4" x14ac:dyDescent="0.45">
      <c r="A31" s="18">
        <v>18415</v>
      </c>
      <c r="B31" s="14">
        <v>76.5</v>
      </c>
      <c r="C31" s="19">
        <f t="shared" si="0"/>
        <v>-6.4000000000000057</v>
      </c>
      <c r="D31" s="62">
        <f t="shared" si="1"/>
        <v>61.5</v>
      </c>
    </row>
    <row r="32" spans="1:4" x14ac:dyDescent="0.45">
      <c r="A32" s="18">
        <v>18445</v>
      </c>
      <c r="B32" s="13">
        <v>89.4</v>
      </c>
      <c r="C32" s="19">
        <f t="shared" si="0"/>
        <v>12.900000000000006</v>
      </c>
      <c r="D32" s="62">
        <f t="shared" si="1"/>
        <v>67</v>
      </c>
    </row>
    <row r="33" spans="1:4" x14ac:dyDescent="0.45">
      <c r="A33" s="18">
        <v>18476</v>
      </c>
      <c r="B33" s="14">
        <v>81.7</v>
      </c>
      <c r="C33" s="19">
        <f t="shared" si="0"/>
        <v>-7.7000000000000028</v>
      </c>
      <c r="D33" s="62">
        <f t="shared" si="1"/>
        <v>48.7</v>
      </c>
    </row>
    <row r="34" spans="1:4" x14ac:dyDescent="0.45">
      <c r="A34" s="18">
        <v>18507</v>
      </c>
      <c r="B34" s="13">
        <v>73.7</v>
      </c>
      <c r="C34" s="19">
        <f t="shared" si="0"/>
        <v>-8</v>
      </c>
      <c r="D34" s="62">
        <f t="shared" si="1"/>
        <v>33.800000000000004</v>
      </c>
    </row>
    <row r="35" spans="1:4" x14ac:dyDescent="0.45">
      <c r="A35" s="18">
        <v>18537</v>
      </c>
      <c r="B35" s="14">
        <v>70.3</v>
      </c>
      <c r="C35" s="19">
        <f t="shared" si="0"/>
        <v>-3.4000000000000057</v>
      </c>
      <c r="D35" s="62">
        <f t="shared" si="1"/>
        <v>24.199999999999996</v>
      </c>
    </row>
    <row r="36" spans="1:4" x14ac:dyDescent="0.45">
      <c r="A36" s="18">
        <v>18568</v>
      </c>
      <c r="B36" s="13">
        <v>79.099999999999994</v>
      </c>
      <c r="C36" s="19">
        <f t="shared" si="0"/>
        <v>8.7999999999999972</v>
      </c>
      <c r="D36" s="62">
        <f t="shared" si="1"/>
        <v>27.599999999999994</v>
      </c>
    </row>
    <row r="37" spans="1:4" x14ac:dyDescent="0.45">
      <c r="A37" s="18">
        <v>18598</v>
      </c>
      <c r="B37" s="14">
        <v>87.5</v>
      </c>
      <c r="C37" s="19">
        <f t="shared" si="0"/>
        <v>8.4000000000000057</v>
      </c>
      <c r="D37" s="62">
        <f t="shared" si="1"/>
        <v>35.299999999999997</v>
      </c>
    </row>
    <row r="38" spans="1:4" x14ac:dyDescent="0.45">
      <c r="A38" s="18">
        <v>18629</v>
      </c>
      <c r="B38" s="13">
        <v>88.7</v>
      </c>
      <c r="C38" s="19">
        <f t="shared" si="0"/>
        <v>1.2000000000000028</v>
      </c>
      <c r="D38" s="62">
        <f t="shared" si="1"/>
        <v>32.400000000000006</v>
      </c>
    </row>
    <row r="39" spans="1:4" x14ac:dyDescent="0.45">
      <c r="A39" s="18">
        <v>18660</v>
      </c>
      <c r="B39" s="14">
        <v>93.3</v>
      </c>
      <c r="C39" s="19">
        <f t="shared" si="0"/>
        <v>4.5999999999999943</v>
      </c>
      <c r="D39" s="62">
        <f t="shared" si="1"/>
        <v>25.299999999999997</v>
      </c>
    </row>
    <row r="40" spans="1:4" x14ac:dyDescent="0.45">
      <c r="A40" s="18">
        <v>18688</v>
      </c>
      <c r="B40" s="13">
        <v>85.1</v>
      </c>
      <c r="C40" s="19">
        <f t="shared" si="0"/>
        <v>-8.2000000000000028</v>
      </c>
      <c r="D40" s="62">
        <f t="shared" si="1"/>
        <v>13.099999999999994</v>
      </c>
    </row>
    <row r="41" spans="1:4" x14ac:dyDescent="0.45">
      <c r="A41" s="18">
        <v>18719</v>
      </c>
      <c r="B41" s="14">
        <v>65.7</v>
      </c>
      <c r="C41" s="19">
        <f t="shared" si="0"/>
        <v>-19.399999999999991</v>
      </c>
      <c r="D41" s="62">
        <f t="shared" si="1"/>
        <v>-3.0999999999999943</v>
      </c>
    </row>
    <row r="42" spans="1:4" x14ac:dyDescent="0.45">
      <c r="A42" s="18">
        <v>18749</v>
      </c>
      <c r="B42" s="13">
        <v>45</v>
      </c>
      <c r="C42" s="19">
        <f t="shared" si="0"/>
        <v>-20.700000000000003</v>
      </c>
      <c r="D42" s="62">
        <f t="shared" si="1"/>
        <v>-37.900000000000006</v>
      </c>
    </row>
    <row r="43" spans="1:4" x14ac:dyDescent="0.45">
      <c r="A43" s="18">
        <v>18780</v>
      </c>
      <c r="B43" s="14">
        <v>36.700000000000003</v>
      </c>
      <c r="C43" s="19">
        <f t="shared" si="0"/>
        <v>-8.2999999999999972</v>
      </c>
      <c r="D43" s="62">
        <f t="shared" si="1"/>
        <v>-39.799999999999997</v>
      </c>
    </row>
    <row r="44" spans="1:4" x14ac:dyDescent="0.45">
      <c r="A44" s="18">
        <v>18810</v>
      </c>
      <c r="B44" s="13">
        <v>32.200000000000003</v>
      </c>
      <c r="C44" s="19">
        <f t="shared" si="0"/>
        <v>-4.5</v>
      </c>
      <c r="D44" s="62">
        <f t="shared" si="1"/>
        <v>-57.2</v>
      </c>
    </row>
    <row r="45" spans="1:4" x14ac:dyDescent="0.45">
      <c r="A45" s="18">
        <v>18841</v>
      </c>
      <c r="B45" s="14">
        <v>32</v>
      </c>
      <c r="C45" s="19">
        <f t="shared" si="0"/>
        <v>-0.20000000000000284</v>
      </c>
      <c r="D45" s="62">
        <f t="shared" si="1"/>
        <v>-49.7</v>
      </c>
    </row>
    <row r="46" spans="1:4" x14ac:dyDescent="0.45">
      <c r="A46" s="18">
        <v>18872</v>
      </c>
      <c r="B46" s="13">
        <v>46.4</v>
      </c>
      <c r="C46" s="19">
        <f t="shared" si="0"/>
        <v>14.399999999999999</v>
      </c>
      <c r="D46" s="62">
        <f t="shared" si="1"/>
        <v>-27.300000000000004</v>
      </c>
    </row>
    <row r="47" spans="1:4" x14ac:dyDescent="0.45">
      <c r="A47" s="18">
        <v>18902</v>
      </c>
      <c r="B47" s="14">
        <v>47.2</v>
      </c>
      <c r="C47" s="19">
        <f t="shared" si="0"/>
        <v>0.80000000000000426</v>
      </c>
      <c r="D47" s="62">
        <f t="shared" si="1"/>
        <v>-23.099999999999994</v>
      </c>
    </row>
    <row r="48" spans="1:4" x14ac:dyDescent="0.45">
      <c r="A48" s="18">
        <v>18933</v>
      </c>
      <c r="B48" s="13">
        <v>34.9</v>
      </c>
      <c r="C48" s="19">
        <f t="shared" si="0"/>
        <v>-12.300000000000004</v>
      </c>
      <c r="D48" s="62">
        <f t="shared" si="1"/>
        <v>-44.199999999999996</v>
      </c>
    </row>
    <row r="49" spans="1:4" x14ac:dyDescent="0.45">
      <c r="A49" s="18">
        <v>18963</v>
      </c>
      <c r="B49" s="14">
        <v>33.6</v>
      </c>
      <c r="C49" s="19">
        <f t="shared" si="0"/>
        <v>-1.2999999999999972</v>
      </c>
      <c r="D49" s="62">
        <f t="shared" si="1"/>
        <v>-53.9</v>
      </c>
    </row>
    <row r="50" spans="1:4" x14ac:dyDescent="0.45">
      <c r="A50" s="18">
        <v>18994</v>
      </c>
      <c r="B50" s="13">
        <v>31.3</v>
      </c>
      <c r="C50" s="19">
        <f t="shared" si="0"/>
        <v>-2.3000000000000007</v>
      </c>
      <c r="D50" s="62">
        <f t="shared" si="1"/>
        <v>-57.400000000000006</v>
      </c>
    </row>
    <row r="51" spans="1:4" x14ac:dyDescent="0.45">
      <c r="A51" s="18">
        <v>19025</v>
      </c>
      <c r="B51" s="14">
        <v>24.9</v>
      </c>
      <c r="C51" s="19">
        <f t="shared" si="0"/>
        <v>-6.4000000000000021</v>
      </c>
      <c r="D51" s="62">
        <f t="shared" si="1"/>
        <v>-68.400000000000006</v>
      </c>
    </row>
    <row r="52" spans="1:4" x14ac:dyDescent="0.45">
      <c r="A52" s="18">
        <v>19054</v>
      </c>
      <c r="B52" s="13">
        <v>18.8</v>
      </c>
      <c r="C52" s="19">
        <f t="shared" si="0"/>
        <v>-6.0999999999999979</v>
      </c>
      <c r="D52" s="62">
        <f t="shared" si="1"/>
        <v>-66.3</v>
      </c>
    </row>
    <row r="53" spans="1:4" x14ac:dyDescent="0.45">
      <c r="A53" s="18">
        <v>19085</v>
      </c>
      <c r="B53" s="14">
        <v>19.399999999999999</v>
      </c>
      <c r="C53" s="19">
        <f t="shared" si="0"/>
        <v>0.59999999999999787</v>
      </c>
      <c r="D53" s="62">
        <f t="shared" si="1"/>
        <v>-46.300000000000004</v>
      </c>
    </row>
    <row r="54" spans="1:4" x14ac:dyDescent="0.45">
      <c r="A54" s="18">
        <v>19115</v>
      </c>
      <c r="B54" s="13">
        <v>22.4</v>
      </c>
      <c r="C54" s="19">
        <f t="shared" si="0"/>
        <v>3</v>
      </c>
      <c r="D54" s="62">
        <f t="shared" si="1"/>
        <v>-22.6</v>
      </c>
    </row>
    <row r="55" spans="1:4" x14ac:dyDescent="0.45">
      <c r="A55" s="18">
        <v>19146</v>
      </c>
      <c r="B55" s="14">
        <v>33</v>
      </c>
      <c r="C55" s="19">
        <f t="shared" si="0"/>
        <v>10.600000000000001</v>
      </c>
      <c r="D55" s="62">
        <f t="shared" si="1"/>
        <v>-3.7000000000000028</v>
      </c>
    </row>
    <row r="56" spans="1:4" x14ac:dyDescent="0.45">
      <c r="A56" s="18">
        <v>19176</v>
      </c>
      <c r="B56" s="13">
        <v>47.4</v>
      </c>
      <c r="C56" s="19">
        <f t="shared" si="0"/>
        <v>14.399999999999999</v>
      </c>
      <c r="D56" s="62">
        <f t="shared" si="1"/>
        <v>15.199999999999996</v>
      </c>
    </row>
    <row r="57" spans="1:4" x14ac:dyDescent="0.45">
      <c r="A57" s="18">
        <v>19207</v>
      </c>
      <c r="B57" s="14">
        <v>41.2</v>
      </c>
      <c r="C57" s="19">
        <f t="shared" si="0"/>
        <v>-6.1999999999999957</v>
      </c>
      <c r="D57" s="62">
        <f t="shared" si="1"/>
        <v>9.2000000000000028</v>
      </c>
    </row>
    <row r="58" spans="1:4" x14ac:dyDescent="0.45">
      <c r="A58" s="18">
        <v>19238</v>
      </c>
      <c r="B58" s="13">
        <v>42.7</v>
      </c>
      <c r="C58" s="19">
        <f t="shared" si="0"/>
        <v>1.5</v>
      </c>
      <c r="D58" s="62">
        <f t="shared" si="1"/>
        <v>-3.6999999999999957</v>
      </c>
    </row>
    <row r="59" spans="1:4" x14ac:dyDescent="0.45">
      <c r="A59" s="18">
        <v>19268</v>
      </c>
      <c r="B59" s="14">
        <v>43.3</v>
      </c>
      <c r="C59" s="19">
        <f t="shared" si="0"/>
        <v>0.59999999999999432</v>
      </c>
      <c r="D59" s="62">
        <f t="shared" si="1"/>
        <v>-3.9000000000000057</v>
      </c>
    </row>
    <row r="60" spans="1:4" x14ac:dyDescent="0.45">
      <c r="A60" s="18">
        <v>19299</v>
      </c>
      <c r="B60" s="13">
        <v>45</v>
      </c>
      <c r="C60" s="19">
        <f t="shared" si="0"/>
        <v>1.7000000000000028</v>
      </c>
      <c r="D60" s="62">
        <f t="shared" si="1"/>
        <v>10.100000000000001</v>
      </c>
    </row>
    <row r="61" spans="1:4" x14ac:dyDescent="0.45">
      <c r="A61" s="18">
        <v>19329</v>
      </c>
      <c r="B61" s="14">
        <v>43.5</v>
      </c>
      <c r="C61" s="19">
        <f t="shared" si="0"/>
        <v>-1.5</v>
      </c>
      <c r="D61" s="62">
        <f t="shared" si="1"/>
        <v>9.8999999999999986</v>
      </c>
    </row>
    <row r="62" spans="1:4" x14ac:dyDescent="0.45">
      <c r="A62" s="18">
        <v>19360</v>
      </c>
      <c r="B62" s="13">
        <v>41.5</v>
      </c>
      <c r="C62" s="19">
        <f t="shared" si="0"/>
        <v>-2</v>
      </c>
      <c r="D62" s="62">
        <f t="shared" si="1"/>
        <v>10.199999999999999</v>
      </c>
    </row>
    <row r="63" spans="1:4" x14ac:dyDescent="0.45">
      <c r="A63" s="18">
        <v>19391</v>
      </c>
      <c r="B63" s="14">
        <v>41.8</v>
      </c>
      <c r="C63" s="19">
        <f t="shared" si="0"/>
        <v>0.29999999999999716</v>
      </c>
      <c r="D63" s="62">
        <f t="shared" si="1"/>
        <v>16.899999999999999</v>
      </c>
    </row>
    <row r="64" spans="1:4" x14ac:dyDescent="0.45">
      <c r="A64" s="18">
        <v>19419</v>
      </c>
      <c r="B64" s="13">
        <v>41.8</v>
      </c>
      <c r="C64" s="19">
        <f t="shared" si="0"/>
        <v>0</v>
      </c>
      <c r="D64" s="62">
        <f t="shared" si="1"/>
        <v>22.999999999999996</v>
      </c>
    </row>
    <row r="65" spans="1:4" x14ac:dyDescent="0.45">
      <c r="A65" s="18">
        <v>19450</v>
      </c>
      <c r="B65" s="14">
        <v>38.6</v>
      </c>
      <c r="C65" s="19">
        <f t="shared" si="0"/>
        <v>-3.1999999999999957</v>
      </c>
      <c r="D65" s="62">
        <f t="shared" si="1"/>
        <v>19.200000000000003</v>
      </c>
    </row>
    <row r="66" spans="1:4" x14ac:dyDescent="0.45">
      <c r="A66" s="18">
        <v>19480</v>
      </c>
      <c r="B66" s="13">
        <v>35.1</v>
      </c>
      <c r="C66" s="19">
        <f t="shared" si="0"/>
        <v>-3.5</v>
      </c>
      <c r="D66" s="62">
        <f t="shared" si="1"/>
        <v>12.700000000000003</v>
      </c>
    </row>
    <row r="67" spans="1:4" x14ac:dyDescent="0.45">
      <c r="A67" s="18">
        <v>19511</v>
      </c>
      <c r="B67" s="14">
        <v>33.299999999999997</v>
      </c>
      <c r="C67" s="19">
        <f t="shared" ref="C67:C130" si="2">B67-B66</f>
        <v>-1.8000000000000043</v>
      </c>
      <c r="D67" s="62">
        <f t="shared" si="1"/>
        <v>0.29999999999999716</v>
      </c>
    </row>
    <row r="68" spans="1:4" x14ac:dyDescent="0.45">
      <c r="A68" s="18">
        <v>19541</v>
      </c>
      <c r="B68" s="13">
        <v>28.5</v>
      </c>
      <c r="C68" s="19">
        <f t="shared" si="2"/>
        <v>-4.7999999999999972</v>
      </c>
      <c r="D68" s="62">
        <f t="shared" si="1"/>
        <v>-18.899999999999999</v>
      </c>
    </row>
    <row r="69" spans="1:4" x14ac:dyDescent="0.45">
      <c r="A69" s="18">
        <v>19572</v>
      </c>
      <c r="B69" s="14">
        <v>26.5</v>
      </c>
      <c r="C69" s="19">
        <f t="shared" si="2"/>
        <v>-2</v>
      </c>
      <c r="D69" s="62">
        <f t="shared" si="1"/>
        <v>-14.700000000000003</v>
      </c>
    </row>
    <row r="70" spans="1:4" x14ac:dyDescent="0.45">
      <c r="A70" s="18">
        <v>19603</v>
      </c>
      <c r="B70" s="13">
        <v>23.2</v>
      </c>
      <c r="C70" s="19">
        <f t="shared" si="2"/>
        <v>-3.3000000000000007</v>
      </c>
      <c r="D70" s="62">
        <f t="shared" si="1"/>
        <v>-19.500000000000004</v>
      </c>
    </row>
    <row r="71" spans="1:4" x14ac:dyDescent="0.45">
      <c r="A71" s="18">
        <v>19633</v>
      </c>
      <c r="B71" s="14">
        <v>20.7</v>
      </c>
      <c r="C71" s="19">
        <f t="shared" si="2"/>
        <v>-2.5</v>
      </c>
      <c r="D71" s="62">
        <f t="shared" si="1"/>
        <v>-22.599999999999998</v>
      </c>
    </row>
    <row r="72" spans="1:4" x14ac:dyDescent="0.45">
      <c r="A72" s="18">
        <v>19664</v>
      </c>
      <c r="B72" s="13">
        <v>20.2</v>
      </c>
      <c r="C72" s="19">
        <f t="shared" si="2"/>
        <v>-0.5</v>
      </c>
      <c r="D72" s="62">
        <f t="shared" si="1"/>
        <v>-24.8</v>
      </c>
    </row>
    <row r="73" spans="1:4" x14ac:dyDescent="0.45">
      <c r="A73" s="18">
        <v>19694</v>
      </c>
      <c r="B73" s="14">
        <v>21.8</v>
      </c>
      <c r="C73" s="19">
        <f t="shared" si="2"/>
        <v>1.6000000000000014</v>
      </c>
      <c r="D73" s="62">
        <f t="shared" si="1"/>
        <v>-21.7</v>
      </c>
    </row>
    <row r="74" spans="1:4" x14ac:dyDescent="0.45">
      <c r="A74" s="18">
        <v>19725</v>
      </c>
      <c r="B74" s="13">
        <v>23.6</v>
      </c>
      <c r="C74" s="19">
        <f t="shared" si="2"/>
        <v>1.8000000000000007</v>
      </c>
      <c r="D74" s="62">
        <f t="shared" si="1"/>
        <v>-17.899999999999999</v>
      </c>
    </row>
    <row r="75" spans="1:4" x14ac:dyDescent="0.45">
      <c r="A75" s="18">
        <v>19756</v>
      </c>
      <c r="B75" s="14">
        <v>26.9</v>
      </c>
      <c r="C75" s="19">
        <f t="shared" si="2"/>
        <v>3.2999999999999972</v>
      </c>
      <c r="D75" s="62">
        <f t="shared" si="1"/>
        <v>-14.899999999999999</v>
      </c>
    </row>
    <row r="76" spans="1:4" x14ac:dyDescent="0.45">
      <c r="A76" s="18">
        <v>19784</v>
      </c>
      <c r="B76" s="13">
        <v>28</v>
      </c>
      <c r="C76" s="19">
        <f t="shared" si="2"/>
        <v>1.1000000000000014</v>
      </c>
      <c r="D76" s="62">
        <f t="shared" si="1"/>
        <v>-13.799999999999997</v>
      </c>
    </row>
    <row r="77" spans="1:4" x14ac:dyDescent="0.45">
      <c r="A77" s="18">
        <v>19815</v>
      </c>
      <c r="B77" s="14">
        <v>30.3</v>
      </c>
      <c r="C77" s="19">
        <f t="shared" si="2"/>
        <v>2.3000000000000007</v>
      </c>
      <c r="D77" s="62">
        <f t="shared" si="1"/>
        <v>-8.3000000000000007</v>
      </c>
    </row>
    <row r="78" spans="1:4" x14ac:dyDescent="0.45">
      <c r="A78" s="18">
        <v>19845</v>
      </c>
      <c r="B78" s="13">
        <v>34.299999999999997</v>
      </c>
      <c r="C78" s="19">
        <f t="shared" si="2"/>
        <v>3.9999999999999964</v>
      </c>
      <c r="D78" s="62">
        <f t="shared" si="1"/>
        <v>-0.80000000000000426</v>
      </c>
    </row>
    <row r="79" spans="1:4" x14ac:dyDescent="0.45">
      <c r="A79" s="18">
        <v>19876</v>
      </c>
      <c r="B79" s="14">
        <v>35.799999999999997</v>
      </c>
      <c r="C79" s="19">
        <f t="shared" si="2"/>
        <v>1.5</v>
      </c>
      <c r="D79" s="62">
        <f t="shared" ref="D79:D142" si="3">B79-B67</f>
        <v>2.5</v>
      </c>
    </row>
    <row r="80" spans="1:4" x14ac:dyDescent="0.45">
      <c r="A80" s="18">
        <v>19906</v>
      </c>
      <c r="B80" s="13">
        <v>38.1</v>
      </c>
      <c r="C80" s="19">
        <f t="shared" si="2"/>
        <v>2.3000000000000043</v>
      </c>
      <c r="D80" s="62">
        <f t="shared" si="3"/>
        <v>9.6000000000000014</v>
      </c>
    </row>
    <row r="81" spans="1:4" x14ac:dyDescent="0.45">
      <c r="A81" s="18">
        <v>19937</v>
      </c>
      <c r="B81" s="14">
        <v>36.4</v>
      </c>
      <c r="C81" s="19">
        <f t="shared" si="2"/>
        <v>-1.7000000000000028</v>
      </c>
      <c r="D81" s="62">
        <f t="shared" si="3"/>
        <v>9.8999999999999986</v>
      </c>
    </row>
    <row r="82" spans="1:4" x14ac:dyDescent="0.45">
      <c r="A82" s="18">
        <v>19968</v>
      </c>
      <c r="B82" s="13">
        <v>43.6</v>
      </c>
      <c r="C82" s="19">
        <f t="shared" si="2"/>
        <v>7.2000000000000028</v>
      </c>
      <c r="D82" s="62">
        <f t="shared" si="3"/>
        <v>20.400000000000002</v>
      </c>
    </row>
    <row r="83" spans="1:4" x14ac:dyDescent="0.45">
      <c r="A83" s="18">
        <v>19998</v>
      </c>
      <c r="B83" s="14">
        <v>49.5</v>
      </c>
      <c r="C83" s="19">
        <f t="shared" si="2"/>
        <v>5.8999999999999986</v>
      </c>
      <c r="D83" s="62">
        <f t="shared" si="3"/>
        <v>28.8</v>
      </c>
    </row>
    <row r="84" spans="1:4" x14ac:dyDescent="0.45">
      <c r="A84" s="18">
        <v>20029</v>
      </c>
      <c r="B84" s="13">
        <v>51.9</v>
      </c>
      <c r="C84" s="19">
        <f t="shared" si="2"/>
        <v>2.3999999999999986</v>
      </c>
      <c r="D84" s="62">
        <f t="shared" si="3"/>
        <v>31.7</v>
      </c>
    </row>
    <row r="85" spans="1:4" x14ac:dyDescent="0.45">
      <c r="A85" s="18">
        <v>20059</v>
      </c>
      <c r="B85" s="14">
        <v>54.5</v>
      </c>
      <c r="C85" s="19">
        <f t="shared" si="2"/>
        <v>2.6000000000000014</v>
      </c>
      <c r="D85" s="62">
        <f t="shared" si="3"/>
        <v>32.700000000000003</v>
      </c>
    </row>
    <row r="86" spans="1:4" x14ac:dyDescent="0.45">
      <c r="A86" s="18">
        <v>20090</v>
      </c>
      <c r="B86" s="13">
        <v>60.6</v>
      </c>
      <c r="C86" s="19">
        <f t="shared" si="2"/>
        <v>6.1000000000000014</v>
      </c>
      <c r="D86" s="62">
        <f t="shared" si="3"/>
        <v>37</v>
      </c>
    </row>
    <row r="87" spans="1:4" x14ac:dyDescent="0.45">
      <c r="A87" s="18">
        <v>20121</v>
      </c>
      <c r="B87" s="14">
        <v>67.2</v>
      </c>
      <c r="C87" s="19">
        <f t="shared" si="2"/>
        <v>6.6000000000000014</v>
      </c>
      <c r="D87" s="62">
        <f t="shared" si="3"/>
        <v>40.300000000000004</v>
      </c>
    </row>
    <row r="88" spans="1:4" x14ac:dyDescent="0.45">
      <c r="A88" s="18">
        <v>20149</v>
      </c>
      <c r="B88" s="13">
        <v>68.5</v>
      </c>
      <c r="C88" s="19">
        <f t="shared" si="2"/>
        <v>1.2999999999999972</v>
      </c>
      <c r="D88" s="62">
        <f t="shared" si="3"/>
        <v>40.5</v>
      </c>
    </row>
    <row r="89" spans="1:4" x14ac:dyDescent="0.45">
      <c r="A89" s="18">
        <v>20180</v>
      </c>
      <c r="B89" s="14">
        <v>71.900000000000006</v>
      </c>
      <c r="C89" s="19">
        <f t="shared" si="2"/>
        <v>3.4000000000000057</v>
      </c>
      <c r="D89" s="62">
        <f t="shared" si="3"/>
        <v>41.600000000000009</v>
      </c>
    </row>
    <row r="90" spans="1:4" x14ac:dyDescent="0.45">
      <c r="A90" s="18">
        <v>20210</v>
      </c>
      <c r="B90" s="13">
        <v>68.7</v>
      </c>
      <c r="C90" s="19">
        <f t="shared" si="2"/>
        <v>-3.2000000000000028</v>
      </c>
      <c r="D90" s="62">
        <f t="shared" si="3"/>
        <v>34.400000000000006</v>
      </c>
    </row>
    <row r="91" spans="1:4" x14ac:dyDescent="0.45">
      <c r="A91" s="18">
        <v>20241</v>
      </c>
      <c r="B91" s="14">
        <v>65.7</v>
      </c>
      <c r="C91" s="19">
        <f t="shared" si="2"/>
        <v>-3</v>
      </c>
      <c r="D91" s="62">
        <f t="shared" si="3"/>
        <v>29.900000000000006</v>
      </c>
    </row>
    <row r="92" spans="1:4" x14ac:dyDescent="0.45">
      <c r="A92" s="18">
        <v>20271</v>
      </c>
      <c r="B92" s="13">
        <v>67</v>
      </c>
      <c r="C92" s="19">
        <f t="shared" si="2"/>
        <v>1.2999999999999972</v>
      </c>
      <c r="D92" s="62">
        <f t="shared" si="3"/>
        <v>28.9</v>
      </c>
    </row>
    <row r="93" spans="1:4" x14ac:dyDescent="0.45">
      <c r="A93" s="18">
        <v>20302</v>
      </c>
      <c r="B93" s="14">
        <v>64.3</v>
      </c>
      <c r="C93" s="19">
        <f t="shared" si="2"/>
        <v>-2.7000000000000028</v>
      </c>
      <c r="D93" s="62">
        <f t="shared" si="3"/>
        <v>27.9</v>
      </c>
    </row>
    <row r="94" spans="1:4" x14ac:dyDescent="0.45">
      <c r="A94" s="18">
        <v>20333</v>
      </c>
      <c r="B94" s="13">
        <v>66.3</v>
      </c>
      <c r="C94" s="19">
        <f t="shared" si="2"/>
        <v>2</v>
      </c>
      <c r="D94" s="62">
        <f t="shared" si="3"/>
        <v>22.699999999999996</v>
      </c>
    </row>
    <row r="95" spans="1:4" x14ac:dyDescent="0.45">
      <c r="A95" s="18">
        <v>20363</v>
      </c>
      <c r="B95" s="14">
        <v>66.5</v>
      </c>
      <c r="C95" s="19">
        <f t="shared" si="2"/>
        <v>0.20000000000000284</v>
      </c>
      <c r="D95" s="62">
        <f t="shared" si="3"/>
        <v>17</v>
      </c>
    </row>
    <row r="96" spans="1:4" x14ac:dyDescent="0.45">
      <c r="A96" s="18">
        <v>20394</v>
      </c>
      <c r="B96" s="13">
        <v>64.900000000000006</v>
      </c>
      <c r="C96" s="19">
        <f t="shared" si="2"/>
        <v>-1.5999999999999943</v>
      </c>
      <c r="D96" s="62">
        <f t="shared" si="3"/>
        <v>13.000000000000007</v>
      </c>
    </row>
    <row r="97" spans="1:4" x14ac:dyDescent="0.45">
      <c r="A97" s="18">
        <v>20424</v>
      </c>
      <c r="B97" s="14">
        <v>61.4</v>
      </c>
      <c r="C97" s="19">
        <f t="shared" si="2"/>
        <v>-3.5000000000000071</v>
      </c>
      <c r="D97" s="62">
        <f t="shared" si="3"/>
        <v>6.8999999999999986</v>
      </c>
    </row>
    <row r="98" spans="1:4" x14ac:dyDescent="0.45">
      <c r="A98" s="18">
        <v>20455</v>
      </c>
      <c r="B98" s="13">
        <v>53.5</v>
      </c>
      <c r="C98" s="19">
        <f t="shared" si="2"/>
        <v>-7.8999999999999986</v>
      </c>
      <c r="D98" s="62">
        <f t="shared" si="3"/>
        <v>-7.1000000000000014</v>
      </c>
    </row>
    <row r="99" spans="1:4" x14ac:dyDescent="0.45">
      <c r="A99" s="18">
        <v>20486</v>
      </c>
      <c r="B99" s="14">
        <v>51.3</v>
      </c>
      <c r="C99" s="19">
        <f t="shared" si="2"/>
        <v>-2.2000000000000028</v>
      </c>
      <c r="D99" s="62">
        <f t="shared" si="3"/>
        <v>-15.900000000000006</v>
      </c>
    </row>
    <row r="100" spans="1:4" x14ac:dyDescent="0.45">
      <c r="A100" s="18">
        <v>20515</v>
      </c>
      <c r="B100" s="13">
        <v>51</v>
      </c>
      <c r="C100" s="19">
        <f t="shared" si="2"/>
        <v>-0.29999999999999716</v>
      </c>
      <c r="D100" s="62">
        <f t="shared" si="3"/>
        <v>-17.5</v>
      </c>
    </row>
    <row r="101" spans="1:4" x14ac:dyDescent="0.45">
      <c r="A101" s="18">
        <v>20546</v>
      </c>
      <c r="B101" s="14">
        <v>51</v>
      </c>
      <c r="C101" s="19">
        <f t="shared" si="2"/>
        <v>0</v>
      </c>
      <c r="D101" s="62">
        <f t="shared" si="3"/>
        <v>-20.900000000000006</v>
      </c>
    </row>
    <row r="102" spans="1:4" x14ac:dyDescent="0.45">
      <c r="A102" s="18">
        <v>20576</v>
      </c>
      <c r="B102" s="13">
        <v>38.6</v>
      </c>
      <c r="C102" s="19">
        <f t="shared" si="2"/>
        <v>-12.399999999999999</v>
      </c>
      <c r="D102" s="62">
        <f t="shared" si="3"/>
        <v>-30.1</v>
      </c>
    </row>
    <row r="103" spans="1:4" x14ac:dyDescent="0.45">
      <c r="A103" s="18">
        <v>20607</v>
      </c>
      <c r="B103" s="14">
        <v>41</v>
      </c>
      <c r="C103" s="19">
        <f t="shared" si="2"/>
        <v>2.3999999999999986</v>
      </c>
      <c r="D103" s="62">
        <f t="shared" si="3"/>
        <v>-24.700000000000003</v>
      </c>
    </row>
    <row r="104" spans="1:4" x14ac:dyDescent="0.45">
      <c r="A104" s="18">
        <v>20637</v>
      </c>
      <c r="B104" s="13">
        <v>53.9</v>
      </c>
      <c r="C104" s="19">
        <f t="shared" si="2"/>
        <v>12.899999999999999</v>
      </c>
      <c r="D104" s="62">
        <f t="shared" si="3"/>
        <v>-13.100000000000001</v>
      </c>
    </row>
    <row r="105" spans="1:4" x14ac:dyDescent="0.45">
      <c r="A105" s="18">
        <v>20668</v>
      </c>
      <c r="B105" s="14">
        <v>46.8</v>
      </c>
      <c r="C105" s="19">
        <f t="shared" si="2"/>
        <v>-7.1000000000000014</v>
      </c>
      <c r="D105" s="62">
        <f t="shared" si="3"/>
        <v>-17.5</v>
      </c>
    </row>
    <row r="106" spans="1:4" x14ac:dyDescent="0.45">
      <c r="A106" s="18">
        <v>20699</v>
      </c>
      <c r="B106" s="13">
        <v>42.8</v>
      </c>
      <c r="C106" s="19">
        <f t="shared" si="2"/>
        <v>-4</v>
      </c>
      <c r="D106" s="62">
        <f t="shared" si="3"/>
        <v>-23.5</v>
      </c>
    </row>
    <row r="107" spans="1:4" x14ac:dyDescent="0.45">
      <c r="A107" s="18">
        <v>20729</v>
      </c>
      <c r="B107" s="14">
        <v>40.1</v>
      </c>
      <c r="C107" s="19">
        <f t="shared" si="2"/>
        <v>-2.6999999999999957</v>
      </c>
      <c r="D107" s="62">
        <f t="shared" si="3"/>
        <v>-26.4</v>
      </c>
    </row>
    <row r="108" spans="1:4" x14ac:dyDescent="0.45">
      <c r="A108" s="18">
        <v>20760</v>
      </c>
      <c r="B108" s="13">
        <v>44.6</v>
      </c>
      <c r="C108" s="19">
        <f t="shared" si="2"/>
        <v>4.5</v>
      </c>
      <c r="D108" s="62">
        <f t="shared" si="3"/>
        <v>-20.300000000000004</v>
      </c>
    </row>
    <row r="109" spans="1:4" x14ac:dyDescent="0.45">
      <c r="A109" s="18">
        <v>20790</v>
      </c>
      <c r="B109" s="14">
        <v>39.5</v>
      </c>
      <c r="C109" s="19">
        <f t="shared" si="2"/>
        <v>-5.1000000000000014</v>
      </c>
      <c r="D109" s="62">
        <f t="shared" si="3"/>
        <v>-21.9</v>
      </c>
    </row>
    <row r="110" spans="1:4" x14ac:dyDescent="0.45">
      <c r="A110" s="18">
        <v>20821</v>
      </c>
      <c r="B110" s="13">
        <v>36.299999999999997</v>
      </c>
      <c r="C110" s="19">
        <f t="shared" si="2"/>
        <v>-3.2000000000000028</v>
      </c>
      <c r="D110" s="62">
        <f t="shared" si="3"/>
        <v>-17.200000000000003</v>
      </c>
    </row>
    <row r="111" spans="1:4" x14ac:dyDescent="0.45">
      <c r="A111" s="18">
        <v>20852</v>
      </c>
      <c r="B111" s="14">
        <v>31.2</v>
      </c>
      <c r="C111" s="19">
        <f t="shared" si="2"/>
        <v>-5.0999999999999979</v>
      </c>
      <c r="D111" s="62">
        <f t="shared" si="3"/>
        <v>-20.099999999999998</v>
      </c>
    </row>
    <row r="112" spans="1:4" x14ac:dyDescent="0.45">
      <c r="A112" s="18">
        <v>20880</v>
      </c>
      <c r="B112" s="13">
        <v>26.3</v>
      </c>
      <c r="C112" s="19">
        <f t="shared" si="2"/>
        <v>-4.8999999999999986</v>
      </c>
      <c r="D112" s="62">
        <f t="shared" si="3"/>
        <v>-24.7</v>
      </c>
    </row>
    <row r="113" spans="1:4" x14ac:dyDescent="0.45">
      <c r="A113" s="18">
        <v>20911</v>
      </c>
      <c r="B113" s="14">
        <v>28.9</v>
      </c>
      <c r="C113" s="19">
        <f t="shared" si="2"/>
        <v>2.5999999999999979</v>
      </c>
      <c r="D113" s="62">
        <f t="shared" si="3"/>
        <v>-22.1</v>
      </c>
    </row>
    <row r="114" spans="1:4" x14ac:dyDescent="0.45">
      <c r="A114" s="18">
        <v>20941</v>
      </c>
      <c r="B114" s="13">
        <v>30</v>
      </c>
      <c r="C114" s="19">
        <f t="shared" si="2"/>
        <v>1.1000000000000014</v>
      </c>
      <c r="D114" s="62">
        <f t="shared" si="3"/>
        <v>-8.6000000000000014</v>
      </c>
    </row>
    <row r="115" spans="1:4" x14ac:dyDescent="0.45">
      <c r="A115" s="18">
        <v>20972</v>
      </c>
      <c r="B115" s="14">
        <v>30</v>
      </c>
      <c r="C115" s="19">
        <f t="shared" si="2"/>
        <v>0</v>
      </c>
      <c r="D115" s="62">
        <f t="shared" si="3"/>
        <v>-11</v>
      </c>
    </row>
    <row r="116" spans="1:4" x14ac:dyDescent="0.45">
      <c r="A116" s="18">
        <v>21002</v>
      </c>
      <c r="B116" s="13">
        <v>36.799999999999997</v>
      </c>
      <c r="C116" s="19">
        <f t="shared" si="2"/>
        <v>6.7999999999999972</v>
      </c>
      <c r="D116" s="62">
        <f t="shared" si="3"/>
        <v>-17.100000000000001</v>
      </c>
    </row>
    <row r="117" spans="1:4" x14ac:dyDescent="0.45">
      <c r="A117" s="18">
        <v>21033</v>
      </c>
      <c r="B117" s="14">
        <v>30.8</v>
      </c>
      <c r="C117" s="19">
        <f t="shared" si="2"/>
        <v>-5.9999999999999964</v>
      </c>
      <c r="D117" s="62">
        <f t="shared" si="3"/>
        <v>-15.999999999999996</v>
      </c>
    </row>
    <row r="118" spans="1:4" x14ac:dyDescent="0.45">
      <c r="A118" s="18">
        <v>21064</v>
      </c>
      <c r="B118" s="13">
        <v>28.8</v>
      </c>
      <c r="C118" s="19">
        <f t="shared" si="2"/>
        <v>-2</v>
      </c>
      <c r="D118" s="62">
        <f t="shared" si="3"/>
        <v>-13.999999999999996</v>
      </c>
    </row>
    <row r="119" spans="1:4" x14ac:dyDescent="0.45">
      <c r="A119" s="18">
        <v>21094</v>
      </c>
      <c r="B119" s="14">
        <v>32.6</v>
      </c>
      <c r="C119" s="19">
        <f t="shared" si="2"/>
        <v>3.8000000000000007</v>
      </c>
      <c r="D119" s="62">
        <f t="shared" si="3"/>
        <v>-7.5</v>
      </c>
    </row>
    <row r="120" spans="1:4" x14ac:dyDescent="0.45">
      <c r="A120" s="18">
        <v>21125</v>
      </c>
      <c r="B120" s="13">
        <v>27.8</v>
      </c>
      <c r="C120" s="19">
        <f t="shared" si="2"/>
        <v>-4.8000000000000007</v>
      </c>
      <c r="D120" s="62">
        <f t="shared" si="3"/>
        <v>-16.8</v>
      </c>
    </row>
    <row r="121" spans="1:4" x14ac:dyDescent="0.45">
      <c r="A121" s="18">
        <v>21155</v>
      </c>
      <c r="B121" s="14">
        <v>27.3</v>
      </c>
      <c r="C121" s="19">
        <f t="shared" si="2"/>
        <v>-0.5</v>
      </c>
      <c r="D121" s="62">
        <f t="shared" si="3"/>
        <v>-12.2</v>
      </c>
    </row>
    <row r="122" spans="1:4" x14ac:dyDescent="0.45">
      <c r="A122" s="18">
        <v>21186</v>
      </c>
      <c r="B122" s="13">
        <v>30.3</v>
      </c>
      <c r="C122" s="19">
        <f t="shared" si="2"/>
        <v>3</v>
      </c>
      <c r="D122" s="62">
        <f t="shared" si="3"/>
        <v>-5.9999999999999964</v>
      </c>
    </row>
    <row r="123" spans="1:4" x14ac:dyDescent="0.45">
      <c r="A123" s="18">
        <v>21217</v>
      </c>
      <c r="B123" s="14">
        <v>31</v>
      </c>
      <c r="C123" s="19">
        <f t="shared" si="2"/>
        <v>0.69999999999999929</v>
      </c>
      <c r="D123" s="62">
        <f t="shared" si="3"/>
        <v>-0.19999999999999929</v>
      </c>
    </row>
    <row r="124" spans="1:4" x14ac:dyDescent="0.45">
      <c r="A124" s="18">
        <v>21245</v>
      </c>
      <c r="B124" s="13">
        <v>34</v>
      </c>
      <c r="C124" s="19">
        <f t="shared" si="2"/>
        <v>3</v>
      </c>
      <c r="D124" s="62">
        <f t="shared" si="3"/>
        <v>7.6999999999999993</v>
      </c>
    </row>
    <row r="125" spans="1:4" x14ac:dyDescent="0.45">
      <c r="A125" s="18">
        <v>21276</v>
      </c>
      <c r="B125" s="14">
        <v>35.5</v>
      </c>
      <c r="C125" s="19">
        <f t="shared" si="2"/>
        <v>1.5</v>
      </c>
      <c r="D125" s="62">
        <f t="shared" si="3"/>
        <v>6.6000000000000014</v>
      </c>
    </row>
    <row r="126" spans="1:4" x14ac:dyDescent="0.45">
      <c r="A126" s="18">
        <v>21306</v>
      </c>
      <c r="B126" s="13">
        <v>38.5</v>
      </c>
      <c r="C126" s="19">
        <f t="shared" si="2"/>
        <v>3</v>
      </c>
      <c r="D126" s="62">
        <f t="shared" si="3"/>
        <v>8.5</v>
      </c>
    </row>
    <row r="127" spans="1:4" x14ac:dyDescent="0.45">
      <c r="A127" s="18">
        <v>21337</v>
      </c>
      <c r="B127" s="14">
        <v>39.200000000000003</v>
      </c>
      <c r="C127" s="19">
        <f t="shared" si="2"/>
        <v>0.70000000000000284</v>
      </c>
      <c r="D127" s="62">
        <f t="shared" si="3"/>
        <v>9.2000000000000028</v>
      </c>
    </row>
    <row r="128" spans="1:4" x14ac:dyDescent="0.45">
      <c r="A128" s="18">
        <v>21367</v>
      </c>
      <c r="B128" s="13">
        <v>43</v>
      </c>
      <c r="C128" s="19">
        <f t="shared" si="2"/>
        <v>3.7999999999999972</v>
      </c>
      <c r="D128" s="62">
        <f t="shared" si="3"/>
        <v>6.2000000000000028</v>
      </c>
    </row>
    <row r="129" spans="1:4" x14ac:dyDescent="0.45">
      <c r="A129" s="18">
        <v>21398</v>
      </c>
      <c r="B129" s="14">
        <v>44.7</v>
      </c>
      <c r="C129" s="19">
        <f t="shared" si="2"/>
        <v>1.7000000000000028</v>
      </c>
      <c r="D129" s="62">
        <f t="shared" si="3"/>
        <v>13.900000000000002</v>
      </c>
    </row>
    <row r="130" spans="1:4" x14ac:dyDescent="0.45">
      <c r="A130" s="18">
        <v>21429</v>
      </c>
      <c r="B130" s="13">
        <v>51.1</v>
      </c>
      <c r="C130" s="19">
        <f t="shared" si="2"/>
        <v>6.3999999999999986</v>
      </c>
      <c r="D130" s="62">
        <f t="shared" si="3"/>
        <v>22.3</v>
      </c>
    </row>
    <row r="131" spans="1:4" x14ac:dyDescent="0.45">
      <c r="A131" s="18">
        <v>21459</v>
      </c>
      <c r="B131" s="14">
        <v>52.4</v>
      </c>
      <c r="C131" s="19">
        <f t="shared" ref="C131:C194" si="4">B131-B130</f>
        <v>1.2999999999999972</v>
      </c>
      <c r="D131" s="62">
        <f t="shared" si="3"/>
        <v>19.799999999999997</v>
      </c>
    </row>
    <row r="132" spans="1:4" x14ac:dyDescent="0.45">
      <c r="A132" s="18">
        <v>21490</v>
      </c>
      <c r="B132" s="13">
        <v>55.8</v>
      </c>
      <c r="C132" s="19">
        <f t="shared" si="4"/>
        <v>3.3999999999999986</v>
      </c>
      <c r="D132" s="62">
        <f t="shared" si="3"/>
        <v>27.999999999999996</v>
      </c>
    </row>
    <row r="133" spans="1:4" x14ac:dyDescent="0.45">
      <c r="A133" s="18">
        <v>21520</v>
      </c>
      <c r="B133" s="14">
        <v>56.4</v>
      </c>
      <c r="C133" s="19">
        <f t="shared" si="4"/>
        <v>0.60000000000000142</v>
      </c>
      <c r="D133" s="62">
        <f t="shared" si="3"/>
        <v>29.099999999999998</v>
      </c>
    </row>
    <row r="134" spans="1:4" x14ac:dyDescent="0.45">
      <c r="A134" s="18">
        <v>21551</v>
      </c>
      <c r="B134" s="13">
        <v>61.8</v>
      </c>
      <c r="C134" s="19">
        <f t="shared" si="4"/>
        <v>5.3999999999999986</v>
      </c>
      <c r="D134" s="62">
        <f t="shared" si="3"/>
        <v>31.499999999999996</v>
      </c>
    </row>
    <row r="135" spans="1:4" x14ac:dyDescent="0.45">
      <c r="A135" s="18">
        <v>21582</v>
      </c>
      <c r="B135" s="14">
        <v>67.3</v>
      </c>
      <c r="C135" s="19">
        <f t="shared" si="4"/>
        <v>5.5</v>
      </c>
      <c r="D135" s="62">
        <f t="shared" si="3"/>
        <v>36.299999999999997</v>
      </c>
    </row>
    <row r="136" spans="1:4" x14ac:dyDescent="0.45">
      <c r="A136" s="18">
        <v>21610</v>
      </c>
      <c r="B136" s="13">
        <v>66.3</v>
      </c>
      <c r="C136" s="19">
        <f t="shared" si="4"/>
        <v>-1</v>
      </c>
      <c r="D136" s="62">
        <f t="shared" si="3"/>
        <v>32.299999999999997</v>
      </c>
    </row>
    <row r="137" spans="1:4" x14ac:dyDescent="0.45">
      <c r="A137" s="18">
        <v>21641</v>
      </c>
      <c r="B137" s="14">
        <v>64.8</v>
      </c>
      <c r="C137" s="19">
        <f t="shared" si="4"/>
        <v>-1.5</v>
      </c>
      <c r="D137" s="62">
        <f t="shared" si="3"/>
        <v>29.299999999999997</v>
      </c>
    </row>
    <row r="138" spans="1:4" x14ac:dyDescent="0.45">
      <c r="A138" s="18">
        <v>21671</v>
      </c>
      <c r="B138" s="13">
        <v>63</v>
      </c>
      <c r="C138" s="19">
        <f t="shared" si="4"/>
        <v>-1.7999999999999972</v>
      </c>
      <c r="D138" s="62">
        <f t="shared" si="3"/>
        <v>24.5</v>
      </c>
    </row>
    <row r="139" spans="1:4" x14ac:dyDescent="0.45">
      <c r="A139" s="18">
        <v>21702</v>
      </c>
      <c r="B139" s="14">
        <v>63.7</v>
      </c>
      <c r="C139" s="19">
        <f t="shared" si="4"/>
        <v>0.70000000000000284</v>
      </c>
      <c r="D139" s="62">
        <f t="shared" si="3"/>
        <v>24.5</v>
      </c>
    </row>
    <row r="140" spans="1:4" x14ac:dyDescent="0.45">
      <c r="A140" s="18">
        <v>21732</v>
      </c>
      <c r="B140" s="13">
        <v>59.1</v>
      </c>
      <c r="C140" s="19">
        <f t="shared" si="4"/>
        <v>-4.6000000000000014</v>
      </c>
      <c r="D140" s="62">
        <f t="shared" si="3"/>
        <v>16.100000000000001</v>
      </c>
    </row>
    <row r="141" spans="1:4" x14ac:dyDescent="0.45">
      <c r="A141" s="18">
        <v>21763</v>
      </c>
      <c r="B141" s="14">
        <v>57.4</v>
      </c>
      <c r="C141" s="19">
        <f t="shared" si="4"/>
        <v>-1.7000000000000028</v>
      </c>
      <c r="D141" s="62">
        <f t="shared" si="3"/>
        <v>12.699999999999996</v>
      </c>
    </row>
    <row r="142" spans="1:4" x14ac:dyDescent="0.45">
      <c r="A142" s="18">
        <v>21794</v>
      </c>
      <c r="B142" s="13">
        <v>57.5</v>
      </c>
      <c r="C142" s="19">
        <f t="shared" si="4"/>
        <v>0.10000000000000142</v>
      </c>
      <c r="D142" s="62">
        <f t="shared" si="3"/>
        <v>6.3999999999999986</v>
      </c>
    </row>
    <row r="143" spans="1:4" x14ac:dyDescent="0.45">
      <c r="A143" s="18">
        <v>21824</v>
      </c>
      <c r="B143" s="14">
        <v>58.5</v>
      </c>
      <c r="C143" s="19">
        <f t="shared" si="4"/>
        <v>1</v>
      </c>
      <c r="D143" s="62">
        <f t="shared" ref="D143:D206" si="5">B143-B131</f>
        <v>6.1000000000000014</v>
      </c>
    </row>
    <row r="144" spans="1:4" x14ac:dyDescent="0.45">
      <c r="A144" s="18">
        <v>21855</v>
      </c>
      <c r="B144" s="13">
        <v>54.6</v>
      </c>
      <c r="C144" s="19">
        <f t="shared" si="4"/>
        <v>-3.8999999999999986</v>
      </c>
      <c r="D144" s="62">
        <f t="shared" si="5"/>
        <v>-1.1999999999999957</v>
      </c>
    </row>
    <row r="145" spans="1:4" x14ac:dyDescent="0.45">
      <c r="A145" s="18">
        <v>21885</v>
      </c>
      <c r="B145" s="14">
        <v>53.7</v>
      </c>
      <c r="C145" s="19">
        <f t="shared" si="4"/>
        <v>-0.89999999999999858</v>
      </c>
      <c r="D145" s="62">
        <f t="shared" si="5"/>
        <v>-2.6999999999999957</v>
      </c>
    </row>
    <row r="146" spans="1:4" x14ac:dyDescent="0.45">
      <c r="A146" s="18">
        <v>21916</v>
      </c>
      <c r="B146" s="13">
        <v>46.2</v>
      </c>
      <c r="C146" s="19">
        <f t="shared" si="4"/>
        <v>-7.5</v>
      </c>
      <c r="D146" s="62">
        <f t="shared" si="5"/>
        <v>-15.599999999999994</v>
      </c>
    </row>
    <row r="147" spans="1:4" x14ac:dyDescent="0.45">
      <c r="A147" s="18">
        <v>21947</v>
      </c>
      <c r="B147" s="14">
        <v>31.7</v>
      </c>
      <c r="C147" s="19">
        <f t="shared" si="4"/>
        <v>-14.500000000000004</v>
      </c>
      <c r="D147" s="62">
        <f t="shared" si="5"/>
        <v>-35.599999999999994</v>
      </c>
    </row>
    <row r="148" spans="1:4" x14ac:dyDescent="0.45">
      <c r="A148" s="18">
        <v>21976</v>
      </c>
      <c r="B148" s="13">
        <v>28.8</v>
      </c>
      <c r="C148" s="19">
        <f t="shared" si="4"/>
        <v>-2.8999999999999986</v>
      </c>
      <c r="D148" s="62">
        <f t="shared" si="5"/>
        <v>-37.5</v>
      </c>
    </row>
    <row r="149" spans="1:4" x14ac:dyDescent="0.45">
      <c r="A149" s="18">
        <v>22007</v>
      </c>
      <c r="B149" s="14">
        <v>28.9</v>
      </c>
      <c r="C149" s="19">
        <f t="shared" si="4"/>
        <v>9.9999999999997868E-2</v>
      </c>
      <c r="D149" s="62">
        <f t="shared" si="5"/>
        <v>-35.9</v>
      </c>
    </row>
    <row r="150" spans="1:4" x14ac:dyDescent="0.45">
      <c r="A150" s="18">
        <v>22037</v>
      </c>
      <c r="B150" s="13">
        <v>32.299999999999997</v>
      </c>
      <c r="C150" s="19">
        <f t="shared" si="4"/>
        <v>3.3999999999999986</v>
      </c>
      <c r="D150" s="62">
        <f t="shared" si="5"/>
        <v>-30.700000000000003</v>
      </c>
    </row>
    <row r="151" spans="1:4" x14ac:dyDescent="0.45">
      <c r="A151" s="18">
        <v>22068</v>
      </c>
      <c r="B151" s="14">
        <v>34.799999999999997</v>
      </c>
      <c r="C151" s="19">
        <f t="shared" si="4"/>
        <v>2.5</v>
      </c>
      <c r="D151" s="62">
        <f t="shared" si="5"/>
        <v>-28.900000000000006</v>
      </c>
    </row>
    <row r="152" spans="1:4" x14ac:dyDescent="0.45">
      <c r="A152" s="18">
        <v>22098</v>
      </c>
      <c r="B152" s="13">
        <v>35.799999999999997</v>
      </c>
      <c r="C152" s="19">
        <f t="shared" si="4"/>
        <v>1</v>
      </c>
      <c r="D152" s="62">
        <f t="shared" si="5"/>
        <v>-23.300000000000004</v>
      </c>
    </row>
    <row r="153" spans="1:4" x14ac:dyDescent="0.45">
      <c r="A153" s="18">
        <v>22129</v>
      </c>
      <c r="B153" s="14">
        <v>38</v>
      </c>
      <c r="C153" s="19">
        <f t="shared" si="4"/>
        <v>2.2000000000000028</v>
      </c>
      <c r="D153" s="62">
        <f t="shared" si="5"/>
        <v>-19.399999999999999</v>
      </c>
    </row>
    <row r="154" spans="1:4" x14ac:dyDescent="0.45">
      <c r="A154" s="18">
        <v>22160</v>
      </c>
      <c r="B154" s="13">
        <v>37.299999999999997</v>
      </c>
      <c r="C154" s="19">
        <f t="shared" si="4"/>
        <v>-0.70000000000000284</v>
      </c>
      <c r="D154" s="62">
        <f t="shared" si="5"/>
        <v>-20.200000000000003</v>
      </c>
    </row>
    <row r="155" spans="1:4" x14ac:dyDescent="0.45">
      <c r="A155" s="18">
        <v>22190</v>
      </c>
      <c r="B155" s="14">
        <v>36.200000000000003</v>
      </c>
      <c r="C155" s="19">
        <f t="shared" si="4"/>
        <v>-1.0999999999999943</v>
      </c>
      <c r="D155" s="62">
        <f t="shared" si="5"/>
        <v>-22.299999999999997</v>
      </c>
    </row>
    <row r="156" spans="1:4" x14ac:dyDescent="0.45">
      <c r="A156" s="18">
        <v>22221</v>
      </c>
      <c r="B156" s="13">
        <v>37.6</v>
      </c>
      <c r="C156" s="19">
        <f t="shared" si="4"/>
        <v>1.3999999999999986</v>
      </c>
      <c r="D156" s="62">
        <f t="shared" si="5"/>
        <v>-17</v>
      </c>
    </row>
    <row r="157" spans="1:4" x14ac:dyDescent="0.45">
      <c r="A157" s="18">
        <v>22251</v>
      </c>
      <c r="B157" s="14">
        <v>40.4</v>
      </c>
      <c r="C157" s="19">
        <f t="shared" si="4"/>
        <v>2.7999999999999972</v>
      </c>
      <c r="D157" s="62">
        <f t="shared" si="5"/>
        <v>-13.300000000000004</v>
      </c>
    </row>
    <row r="158" spans="1:4" x14ac:dyDescent="0.45">
      <c r="A158" s="18">
        <v>22282</v>
      </c>
      <c r="B158" s="13">
        <v>39.200000000000003</v>
      </c>
      <c r="C158" s="19">
        <f t="shared" si="4"/>
        <v>-1.1999999999999957</v>
      </c>
      <c r="D158" s="62">
        <f t="shared" si="5"/>
        <v>-7</v>
      </c>
    </row>
    <row r="159" spans="1:4" x14ac:dyDescent="0.45">
      <c r="A159" s="18">
        <v>22313</v>
      </c>
      <c r="B159" s="14">
        <v>41.1</v>
      </c>
      <c r="C159" s="19">
        <f t="shared" si="4"/>
        <v>1.8999999999999986</v>
      </c>
      <c r="D159" s="62">
        <f t="shared" si="5"/>
        <v>9.4000000000000021</v>
      </c>
    </row>
    <row r="160" spans="1:4" x14ac:dyDescent="0.45">
      <c r="A160" s="18">
        <v>22341</v>
      </c>
      <c r="B160" s="13">
        <v>42.1</v>
      </c>
      <c r="C160" s="19">
        <f t="shared" si="4"/>
        <v>1</v>
      </c>
      <c r="D160" s="62">
        <f t="shared" si="5"/>
        <v>13.3</v>
      </c>
    </row>
    <row r="161" spans="1:4" x14ac:dyDescent="0.45">
      <c r="A161" s="18">
        <v>22372</v>
      </c>
      <c r="B161" s="14">
        <v>47.5</v>
      </c>
      <c r="C161" s="19">
        <f t="shared" si="4"/>
        <v>5.3999999999999986</v>
      </c>
      <c r="D161" s="62">
        <f t="shared" si="5"/>
        <v>18.600000000000001</v>
      </c>
    </row>
    <row r="162" spans="1:4" x14ac:dyDescent="0.45">
      <c r="A162" s="18">
        <v>22402</v>
      </c>
      <c r="B162" s="13">
        <v>47.9</v>
      </c>
      <c r="C162" s="19">
        <f t="shared" si="4"/>
        <v>0.39999999999999858</v>
      </c>
      <c r="D162" s="62">
        <f t="shared" si="5"/>
        <v>15.600000000000001</v>
      </c>
    </row>
    <row r="163" spans="1:4" x14ac:dyDescent="0.45">
      <c r="A163" s="18">
        <v>22433</v>
      </c>
      <c r="B163" s="14">
        <v>49.3</v>
      </c>
      <c r="C163" s="19">
        <f t="shared" si="4"/>
        <v>1.3999999999999986</v>
      </c>
      <c r="D163" s="62">
        <f t="shared" si="5"/>
        <v>14.5</v>
      </c>
    </row>
    <row r="164" spans="1:4" x14ac:dyDescent="0.45">
      <c r="A164" s="18">
        <v>22463</v>
      </c>
      <c r="B164" s="13">
        <v>49.4</v>
      </c>
      <c r="C164" s="19">
        <f t="shared" si="4"/>
        <v>0.10000000000000142</v>
      </c>
      <c r="D164" s="62">
        <f t="shared" si="5"/>
        <v>13.600000000000001</v>
      </c>
    </row>
    <row r="165" spans="1:4" x14ac:dyDescent="0.45">
      <c r="A165" s="18">
        <v>22494</v>
      </c>
      <c r="B165" s="14">
        <v>50.6</v>
      </c>
      <c r="C165" s="19">
        <f t="shared" si="4"/>
        <v>1.2000000000000028</v>
      </c>
      <c r="D165" s="62">
        <f t="shared" si="5"/>
        <v>12.600000000000001</v>
      </c>
    </row>
    <row r="166" spans="1:4" x14ac:dyDescent="0.45">
      <c r="A166" s="18">
        <v>22525</v>
      </c>
      <c r="B166" s="13">
        <v>50.7</v>
      </c>
      <c r="C166" s="19">
        <f t="shared" si="4"/>
        <v>0.10000000000000142</v>
      </c>
      <c r="D166" s="62">
        <f t="shared" si="5"/>
        <v>13.400000000000006</v>
      </c>
    </row>
    <row r="167" spans="1:4" x14ac:dyDescent="0.45">
      <c r="A167" s="18">
        <v>22555</v>
      </c>
      <c r="B167" s="14">
        <v>52.4</v>
      </c>
      <c r="C167" s="19">
        <f t="shared" si="4"/>
        <v>1.6999999999999957</v>
      </c>
      <c r="D167" s="62">
        <f t="shared" si="5"/>
        <v>16.199999999999996</v>
      </c>
    </row>
    <row r="168" spans="1:4" x14ac:dyDescent="0.45">
      <c r="A168" s="18">
        <v>22586</v>
      </c>
      <c r="B168" s="13">
        <v>51.1</v>
      </c>
      <c r="C168" s="19">
        <f t="shared" si="4"/>
        <v>-1.2999999999999972</v>
      </c>
      <c r="D168" s="62">
        <f t="shared" si="5"/>
        <v>13.5</v>
      </c>
    </row>
    <row r="169" spans="1:4" x14ac:dyDescent="0.45">
      <c r="A169" s="18">
        <v>22616</v>
      </c>
      <c r="B169" s="14">
        <v>55.8</v>
      </c>
      <c r="C169" s="19">
        <f t="shared" si="4"/>
        <v>4.6999999999999957</v>
      </c>
      <c r="D169" s="62">
        <f t="shared" si="5"/>
        <v>15.399999999999999</v>
      </c>
    </row>
    <row r="170" spans="1:4" x14ac:dyDescent="0.45">
      <c r="A170" s="18">
        <v>22647</v>
      </c>
      <c r="B170" s="13">
        <v>57.1</v>
      </c>
      <c r="C170" s="19">
        <f t="shared" si="4"/>
        <v>1.3000000000000043</v>
      </c>
      <c r="D170" s="62">
        <f t="shared" si="5"/>
        <v>17.899999999999999</v>
      </c>
    </row>
    <row r="171" spans="1:4" x14ac:dyDescent="0.45">
      <c r="A171" s="18">
        <v>22678</v>
      </c>
      <c r="B171" s="14">
        <v>56.2</v>
      </c>
      <c r="C171" s="19">
        <f t="shared" si="4"/>
        <v>-0.89999999999999858</v>
      </c>
      <c r="D171" s="62">
        <f t="shared" si="5"/>
        <v>15.100000000000001</v>
      </c>
    </row>
    <row r="172" spans="1:4" x14ac:dyDescent="0.45">
      <c r="A172" s="18">
        <v>22706</v>
      </c>
      <c r="B172" s="13">
        <v>57</v>
      </c>
      <c r="C172" s="19">
        <f t="shared" si="4"/>
        <v>0.79999999999999716</v>
      </c>
      <c r="D172" s="62">
        <f t="shared" si="5"/>
        <v>14.899999999999999</v>
      </c>
    </row>
    <row r="173" spans="1:4" x14ac:dyDescent="0.45">
      <c r="A173" s="18">
        <v>22737</v>
      </c>
      <c r="B173" s="14">
        <v>47.4</v>
      </c>
      <c r="C173" s="19">
        <f t="shared" si="4"/>
        <v>-9.6000000000000014</v>
      </c>
      <c r="D173" s="62">
        <f t="shared" si="5"/>
        <v>-0.10000000000000142</v>
      </c>
    </row>
    <row r="174" spans="1:4" x14ac:dyDescent="0.45">
      <c r="A174" s="18">
        <v>22767</v>
      </c>
      <c r="B174" s="13">
        <v>45.2</v>
      </c>
      <c r="C174" s="19">
        <f t="shared" si="4"/>
        <v>-2.1999999999999957</v>
      </c>
      <c r="D174" s="62">
        <f t="shared" si="5"/>
        <v>-2.6999999999999957</v>
      </c>
    </row>
    <row r="175" spans="1:4" x14ac:dyDescent="0.45">
      <c r="A175" s="18">
        <v>22798</v>
      </c>
      <c r="B175" s="14">
        <v>43.3</v>
      </c>
      <c r="C175" s="19">
        <f t="shared" si="4"/>
        <v>-1.9000000000000057</v>
      </c>
      <c r="D175" s="62">
        <f t="shared" si="5"/>
        <v>-6</v>
      </c>
    </row>
    <row r="176" spans="1:4" x14ac:dyDescent="0.45">
      <c r="A176" s="18">
        <v>22828</v>
      </c>
      <c r="B176" s="13">
        <v>45.1</v>
      </c>
      <c r="C176" s="19">
        <f t="shared" si="4"/>
        <v>1.8000000000000043</v>
      </c>
      <c r="D176" s="62">
        <f t="shared" si="5"/>
        <v>-4.2999999999999972</v>
      </c>
    </row>
    <row r="177" spans="1:4" x14ac:dyDescent="0.45">
      <c r="A177" s="18">
        <v>22859</v>
      </c>
      <c r="B177" s="14">
        <v>43.7</v>
      </c>
      <c r="C177" s="19">
        <f t="shared" si="4"/>
        <v>-1.3999999999999986</v>
      </c>
      <c r="D177" s="62">
        <f t="shared" si="5"/>
        <v>-6.8999999999999986</v>
      </c>
    </row>
    <row r="178" spans="1:4" x14ac:dyDescent="0.45">
      <c r="A178" s="18">
        <v>22890</v>
      </c>
      <c r="B178" s="13">
        <v>45.1</v>
      </c>
      <c r="C178" s="19">
        <f t="shared" si="4"/>
        <v>1.3999999999999986</v>
      </c>
      <c r="D178" s="62">
        <f t="shared" si="5"/>
        <v>-5.6000000000000014</v>
      </c>
    </row>
    <row r="179" spans="1:4" x14ac:dyDescent="0.45">
      <c r="A179" s="18">
        <v>22920</v>
      </c>
      <c r="B179" s="14">
        <v>46.7</v>
      </c>
      <c r="C179" s="19">
        <f t="shared" si="4"/>
        <v>1.6000000000000014</v>
      </c>
      <c r="D179" s="62">
        <f t="shared" si="5"/>
        <v>-5.6999999999999957</v>
      </c>
    </row>
    <row r="180" spans="1:4" x14ac:dyDescent="0.45">
      <c r="A180" s="18">
        <v>22951</v>
      </c>
      <c r="B180" s="13">
        <v>48.7</v>
      </c>
      <c r="C180" s="19">
        <f t="shared" si="4"/>
        <v>2</v>
      </c>
      <c r="D180" s="62">
        <f t="shared" si="5"/>
        <v>-2.3999999999999986</v>
      </c>
    </row>
    <row r="181" spans="1:4" x14ac:dyDescent="0.45">
      <c r="A181" s="18">
        <v>22981</v>
      </c>
      <c r="B181" s="14">
        <v>50.1</v>
      </c>
      <c r="C181" s="19">
        <f t="shared" si="4"/>
        <v>1.3999999999999986</v>
      </c>
      <c r="D181" s="62">
        <f t="shared" si="5"/>
        <v>-5.6999999999999957</v>
      </c>
    </row>
    <row r="182" spans="1:4" x14ac:dyDescent="0.45">
      <c r="A182" s="18">
        <v>23012</v>
      </c>
      <c r="B182" s="13">
        <v>50.4</v>
      </c>
      <c r="C182" s="19">
        <f t="shared" si="4"/>
        <v>0.29999999999999716</v>
      </c>
      <c r="D182" s="62">
        <f t="shared" si="5"/>
        <v>-6.7000000000000028</v>
      </c>
    </row>
    <row r="183" spans="1:4" x14ac:dyDescent="0.45">
      <c r="A183" s="18">
        <v>23043</v>
      </c>
      <c r="B183" s="14">
        <v>51</v>
      </c>
      <c r="C183" s="19">
        <f t="shared" si="4"/>
        <v>0.60000000000000142</v>
      </c>
      <c r="D183" s="62">
        <f t="shared" si="5"/>
        <v>-5.2000000000000028</v>
      </c>
    </row>
    <row r="184" spans="1:4" x14ac:dyDescent="0.45">
      <c r="A184" s="18">
        <v>23071</v>
      </c>
      <c r="B184" s="13">
        <v>54.9</v>
      </c>
      <c r="C184" s="19">
        <f t="shared" si="4"/>
        <v>3.8999999999999986</v>
      </c>
      <c r="D184" s="62">
        <f t="shared" si="5"/>
        <v>-2.1000000000000014</v>
      </c>
    </row>
    <row r="185" spans="1:4" x14ac:dyDescent="0.45">
      <c r="A185" s="18">
        <v>23102</v>
      </c>
      <c r="B185" s="14">
        <v>58.2</v>
      </c>
      <c r="C185" s="19">
        <f t="shared" si="4"/>
        <v>3.3000000000000043</v>
      </c>
      <c r="D185" s="62">
        <f t="shared" si="5"/>
        <v>10.800000000000004</v>
      </c>
    </row>
    <row r="186" spans="1:4" x14ac:dyDescent="0.45">
      <c r="A186" s="18">
        <v>23132</v>
      </c>
      <c r="B186" s="13">
        <v>56.4</v>
      </c>
      <c r="C186" s="19">
        <f t="shared" si="4"/>
        <v>-1.8000000000000043</v>
      </c>
      <c r="D186" s="62">
        <f t="shared" si="5"/>
        <v>11.199999999999996</v>
      </c>
    </row>
    <row r="187" spans="1:4" x14ac:dyDescent="0.45">
      <c r="A187" s="18">
        <v>23163</v>
      </c>
      <c r="B187" s="14">
        <v>56.3</v>
      </c>
      <c r="C187" s="19">
        <f t="shared" si="4"/>
        <v>-0.10000000000000142</v>
      </c>
      <c r="D187" s="62">
        <f t="shared" si="5"/>
        <v>13</v>
      </c>
    </row>
    <row r="188" spans="1:4" x14ac:dyDescent="0.45">
      <c r="A188" s="18">
        <v>23193</v>
      </c>
      <c r="B188" s="13">
        <v>43.6</v>
      </c>
      <c r="C188" s="19">
        <f t="shared" si="4"/>
        <v>-12.699999999999996</v>
      </c>
      <c r="D188" s="62">
        <f t="shared" si="5"/>
        <v>-1.5</v>
      </c>
    </row>
    <row r="189" spans="1:4" x14ac:dyDescent="0.45">
      <c r="A189" s="18">
        <v>23224</v>
      </c>
      <c r="B189" s="14">
        <v>48.5</v>
      </c>
      <c r="C189" s="19">
        <f t="shared" si="4"/>
        <v>4.8999999999999986</v>
      </c>
      <c r="D189" s="62">
        <f t="shared" si="5"/>
        <v>4.7999999999999972</v>
      </c>
    </row>
    <row r="190" spans="1:4" x14ac:dyDescent="0.45">
      <c r="A190" s="18">
        <v>23255</v>
      </c>
      <c r="B190" s="13">
        <v>49.7</v>
      </c>
      <c r="C190" s="19">
        <f t="shared" si="4"/>
        <v>1.2000000000000028</v>
      </c>
      <c r="D190" s="62">
        <f t="shared" si="5"/>
        <v>4.6000000000000014</v>
      </c>
    </row>
    <row r="191" spans="1:4" x14ac:dyDescent="0.45">
      <c r="A191" s="18">
        <v>23285</v>
      </c>
      <c r="B191" s="14">
        <v>47.4</v>
      </c>
      <c r="C191" s="19">
        <f t="shared" si="4"/>
        <v>-2.3000000000000043</v>
      </c>
      <c r="D191" s="62">
        <f t="shared" si="5"/>
        <v>0.69999999999999574</v>
      </c>
    </row>
    <row r="192" spans="1:4" x14ac:dyDescent="0.45">
      <c r="A192" s="18">
        <v>23316</v>
      </c>
      <c r="B192" s="13">
        <v>48.7</v>
      </c>
      <c r="C192" s="19">
        <f t="shared" si="4"/>
        <v>1.3000000000000043</v>
      </c>
      <c r="D192" s="62">
        <f t="shared" si="5"/>
        <v>0</v>
      </c>
    </row>
    <row r="193" spans="1:4" x14ac:dyDescent="0.45">
      <c r="A193" s="18">
        <v>23346</v>
      </c>
      <c r="B193" s="14">
        <v>47.6</v>
      </c>
      <c r="C193" s="19">
        <f t="shared" si="4"/>
        <v>-1.1000000000000014</v>
      </c>
      <c r="D193" s="62">
        <f t="shared" si="5"/>
        <v>-2.5</v>
      </c>
    </row>
    <row r="194" spans="1:4" x14ac:dyDescent="0.45">
      <c r="A194" s="18">
        <v>23377</v>
      </c>
      <c r="B194" s="13">
        <v>55.3</v>
      </c>
      <c r="C194" s="19">
        <f t="shared" si="4"/>
        <v>7.6999999999999957</v>
      </c>
      <c r="D194" s="62">
        <f t="shared" si="5"/>
        <v>4.8999999999999986</v>
      </c>
    </row>
    <row r="195" spans="1:4" x14ac:dyDescent="0.45">
      <c r="A195" s="18">
        <v>23408</v>
      </c>
      <c r="B195" s="14">
        <v>51.9</v>
      </c>
      <c r="C195" s="19">
        <f t="shared" ref="C195:C258" si="6">B195-B194</f>
        <v>-3.3999999999999986</v>
      </c>
      <c r="D195" s="62">
        <f t="shared" si="5"/>
        <v>0.89999999999999858</v>
      </c>
    </row>
    <row r="196" spans="1:4" x14ac:dyDescent="0.45">
      <c r="A196" s="18">
        <v>23437</v>
      </c>
      <c r="B196" s="13">
        <v>60.3</v>
      </c>
      <c r="C196" s="19">
        <f t="shared" si="6"/>
        <v>8.3999999999999986</v>
      </c>
      <c r="D196" s="62">
        <f t="shared" si="5"/>
        <v>5.3999999999999986</v>
      </c>
    </row>
    <row r="197" spans="1:4" x14ac:dyDescent="0.45">
      <c r="A197" s="18">
        <v>23468</v>
      </c>
      <c r="B197" s="14">
        <v>57.7</v>
      </c>
      <c r="C197" s="19">
        <f t="shared" si="6"/>
        <v>-2.5999999999999943</v>
      </c>
      <c r="D197" s="62">
        <f t="shared" si="5"/>
        <v>-0.5</v>
      </c>
    </row>
    <row r="198" spans="1:4" x14ac:dyDescent="0.45">
      <c r="A198" s="18">
        <v>23498</v>
      </c>
      <c r="B198" s="13">
        <v>61.4</v>
      </c>
      <c r="C198" s="19">
        <f t="shared" si="6"/>
        <v>3.6999999999999957</v>
      </c>
      <c r="D198" s="62">
        <f t="shared" si="5"/>
        <v>5</v>
      </c>
    </row>
    <row r="199" spans="1:4" x14ac:dyDescent="0.45">
      <c r="A199" s="18">
        <v>23529</v>
      </c>
      <c r="B199" s="14">
        <v>57.6</v>
      </c>
      <c r="C199" s="19">
        <f t="shared" si="6"/>
        <v>-3.7999999999999972</v>
      </c>
      <c r="D199" s="62">
        <f t="shared" si="5"/>
        <v>1.3000000000000043</v>
      </c>
    </row>
    <row r="200" spans="1:4" x14ac:dyDescent="0.45">
      <c r="A200" s="18">
        <v>23559</v>
      </c>
      <c r="B200" s="13">
        <v>61.8</v>
      </c>
      <c r="C200" s="19">
        <f t="shared" si="6"/>
        <v>4.1999999999999957</v>
      </c>
      <c r="D200" s="62">
        <f t="shared" si="5"/>
        <v>18.199999999999996</v>
      </c>
    </row>
    <row r="201" spans="1:4" x14ac:dyDescent="0.45">
      <c r="A201" s="18">
        <v>23590</v>
      </c>
      <c r="B201" s="14">
        <v>66.2</v>
      </c>
      <c r="C201" s="19">
        <f t="shared" si="6"/>
        <v>4.4000000000000057</v>
      </c>
      <c r="D201" s="62">
        <f t="shared" si="5"/>
        <v>17.700000000000003</v>
      </c>
    </row>
    <row r="202" spans="1:4" x14ac:dyDescent="0.45">
      <c r="A202" s="18">
        <v>23621</v>
      </c>
      <c r="B202" s="13">
        <v>71.900000000000006</v>
      </c>
      <c r="C202" s="19">
        <f t="shared" si="6"/>
        <v>5.7000000000000028</v>
      </c>
      <c r="D202" s="62">
        <f t="shared" si="5"/>
        <v>22.200000000000003</v>
      </c>
    </row>
    <row r="203" spans="1:4" x14ac:dyDescent="0.45">
      <c r="A203" s="18">
        <v>23651</v>
      </c>
      <c r="B203" s="14">
        <v>71.2</v>
      </c>
      <c r="C203" s="19">
        <f t="shared" si="6"/>
        <v>-0.70000000000000284</v>
      </c>
      <c r="D203" s="62">
        <f t="shared" si="5"/>
        <v>23.800000000000004</v>
      </c>
    </row>
    <row r="204" spans="1:4" x14ac:dyDescent="0.45">
      <c r="A204" s="18">
        <v>23682</v>
      </c>
      <c r="B204" s="13">
        <v>70.3</v>
      </c>
      <c r="C204" s="19">
        <f t="shared" si="6"/>
        <v>-0.90000000000000568</v>
      </c>
      <c r="D204" s="62">
        <f t="shared" si="5"/>
        <v>21.599999999999994</v>
      </c>
    </row>
    <row r="205" spans="1:4" x14ac:dyDescent="0.45">
      <c r="A205" s="18">
        <v>23712</v>
      </c>
      <c r="B205" s="14">
        <v>67.8</v>
      </c>
      <c r="C205" s="19">
        <f t="shared" si="6"/>
        <v>-2.5</v>
      </c>
      <c r="D205" s="62">
        <f t="shared" si="5"/>
        <v>20.199999999999996</v>
      </c>
    </row>
    <row r="206" spans="1:4" x14ac:dyDescent="0.45">
      <c r="A206" s="18">
        <v>23743</v>
      </c>
      <c r="B206" s="13">
        <v>68.5</v>
      </c>
      <c r="C206" s="19">
        <f t="shared" si="6"/>
        <v>0.70000000000000284</v>
      </c>
      <c r="D206" s="62">
        <f t="shared" si="5"/>
        <v>13.200000000000003</v>
      </c>
    </row>
    <row r="207" spans="1:4" x14ac:dyDescent="0.45">
      <c r="A207" s="18">
        <v>23774</v>
      </c>
      <c r="B207" s="14">
        <v>68.099999999999994</v>
      </c>
      <c r="C207" s="19">
        <f t="shared" si="6"/>
        <v>-0.40000000000000568</v>
      </c>
      <c r="D207" s="62">
        <f t="shared" ref="D207:D270" si="7">B207-B195</f>
        <v>16.199999999999996</v>
      </c>
    </row>
    <row r="208" spans="1:4" x14ac:dyDescent="0.45">
      <c r="A208" s="18">
        <v>23802</v>
      </c>
      <c r="B208" s="13">
        <v>65.900000000000006</v>
      </c>
      <c r="C208" s="19">
        <f t="shared" si="6"/>
        <v>-2.1999999999999886</v>
      </c>
      <c r="D208" s="62">
        <f t="shared" si="7"/>
        <v>5.6000000000000085</v>
      </c>
    </row>
    <row r="209" spans="1:4" x14ac:dyDescent="0.45">
      <c r="A209" s="18">
        <v>23833</v>
      </c>
      <c r="B209" s="14">
        <v>69.400000000000006</v>
      </c>
      <c r="C209" s="19">
        <f t="shared" si="6"/>
        <v>3.5</v>
      </c>
      <c r="D209" s="62">
        <f t="shared" si="7"/>
        <v>11.700000000000003</v>
      </c>
    </row>
    <row r="210" spans="1:4" x14ac:dyDescent="0.45">
      <c r="A210" s="18">
        <v>23863</v>
      </c>
      <c r="B210" s="13">
        <v>68.900000000000006</v>
      </c>
      <c r="C210" s="19">
        <f t="shared" si="6"/>
        <v>-0.5</v>
      </c>
      <c r="D210" s="62">
        <f t="shared" si="7"/>
        <v>7.5000000000000071</v>
      </c>
    </row>
    <row r="211" spans="1:4" x14ac:dyDescent="0.45">
      <c r="A211" s="18">
        <v>23894</v>
      </c>
      <c r="B211" s="14">
        <v>69.3</v>
      </c>
      <c r="C211" s="19">
        <f t="shared" si="6"/>
        <v>0.39999999999999147</v>
      </c>
      <c r="D211" s="62">
        <f t="shared" si="7"/>
        <v>11.699999999999996</v>
      </c>
    </row>
    <row r="212" spans="1:4" x14ac:dyDescent="0.45">
      <c r="A212" s="18">
        <v>23924</v>
      </c>
      <c r="B212" s="13">
        <v>65.099999999999994</v>
      </c>
      <c r="C212" s="19">
        <f t="shared" si="6"/>
        <v>-4.2000000000000028</v>
      </c>
      <c r="D212" s="62">
        <f t="shared" si="7"/>
        <v>3.2999999999999972</v>
      </c>
    </row>
    <row r="213" spans="1:4" x14ac:dyDescent="0.45">
      <c r="A213" s="18">
        <v>23955</v>
      </c>
      <c r="B213" s="14">
        <v>65.400000000000006</v>
      </c>
      <c r="C213" s="19">
        <f t="shared" si="6"/>
        <v>0.30000000000001137</v>
      </c>
      <c r="D213" s="62">
        <f t="shared" si="7"/>
        <v>-0.79999999999999716</v>
      </c>
    </row>
    <row r="214" spans="1:4" x14ac:dyDescent="0.45">
      <c r="A214" s="18">
        <v>23986</v>
      </c>
      <c r="B214" s="13">
        <v>61.2</v>
      </c>
      <c r="C214" s="19">
        <f t="shared" si="6"/>
        <v>-4.2000000000000028</v>
      </c>
      <c r="D214" s="62">
        <f t="shared" si="7"/>
        <v>-10.700000000000003</v>
      </c>
    </row>
    <row r="215" spans="1:4" x14ac:dyDescent="0.45">
      <c r="A215" s="18">
        <v>24016</v>
      </c>
      <c r="B215" s="14">
        <v>59.1</v>
      </c>
      <c r="C215" s="19">
        <f t="shared" si="6"/>
        <v>-2.1000000000000014</v>
      </c>
      <c r="D215" s="62">
        <f t="shared" si="7"/>
        <v>-12.100000000000001</v>
      </c>
    </row>
    <row r="216" spans="1:4" x14ac:dyDescent="0.45">
      <c r="A216" s="18">
        <v>24047</v>
      </c>
      <c r="B216" s="13">
        <v>65.099999999999994</v>
      </c>
      <c r="C216" s="19">
        <f t="shared" si="6"/>
        <v>5.9999999999999929</v>
      </c>
      <c r="D216" s="62">
        <f t="shared" si="7"/>
        <v>-5.2000000000000028</v>
      </c>
    </row>
    <row r="217" spans="1:4" x14ac:dyDescent="0.45">
      <c r="A217" s="18">
        <v>24077</v>
      </c>
      <c r="B217" s="14">
        <v>73.5</v>
      </c>
      <c r="C217" s="19">
        <f t="shared" si="6"/>
        <v>8.4000000000000057</v>
      </c>
      <c r="D217" s="62">
        <f t="shared" si="7"/>
        <v>5.7000000000000028</v>
      </c>
    </row>
    <row r="218" spans="1:4" x14ac:dyDescent="0.45">
      <c r="A218" s="18">
        <v>24108</v>
      </c>
      <c r="B218" s="13">
        <v>74.900000000000006</v>
      </c>
      <c r="C218" s="19">
        <f t="shared" si="6"/>
        <v>1.4000000000000057</v>
      </c>
      <c r="D218" s="62">
        <f t="shared" si="7"/>
        <v>6.4000000000000057</v>
      </c>
    </row>
    <row r="219" spans="1:4" x14ac:dyDescent="0.45">
      <c r="A219" s="18">
        <v>24139</v>
      </c>
      <c r="B219" s="14">
        <v>80.099999999999994</v>
      </c>
      <c r="C219" s="19">
        <f t="shared" si="6"/>
        <v>5.1999999999999886</v>
      </c>
      <c r="D219" s="62">
        <f t="shared" si="7"/>
        <v>12</v>
      </c>
    </row>
    <row r="220" spans="1:4" x14ac:dyDescent="0.45">
      <c r="A220" s="18">
        <v>24167</v>
      </c>
      <c r="B220" s="13">
        <v>86.4</v>
      </c>
      <c r="C220" s="19">
        <f t="shared" si="6"/>
        <v>6.3000000000000114</v>
      </c>
      <c r="D220" s="62">
        <f t="shared" si="7"/>
        <v>20.5</v>
      </c>
    </row>
    <row r="221" spans="1:4" x14ac:dyDescent="0.45">
      <c r="A221" s="18">
        <v>24198</v>
      </c>
      <c r="B221" s="14">
        <v>79.3</v>
      </c>
      <c r="C221" s="19">
        <f t="shared" si="6"/>
        <v>-7.1000000000000085</v>
      </c>
      <c r="D221" s="62">
        <f t="shared" si="7"/>
        <v>9.8999999999999915</v>
      </c>
    </row>
    <row r="222" spans="1:4" x14ac:dyDescent="0.45">
      <c r="A222" s="18">
        <v>24228</v>
      </c>
      <c r="B222" s="13">
        <v>74.599999999999994</v>
      </c>
      <c r="C222" s="19">
        <f t="shared" si="6"/>
        <v>-4.7000000000000028</v>
      </c>
      <c r="D222" s="62">
        <f t="shared" si="7"/>
        <v>5.6999999999999886</v>
      </c>
    </row>
    <row r="223" spans="1:4" x14ac:dyDescent="0.45">
      <c r="A223" s="18">
        <v>24259</v>
      </c>
      <c r="B223" s="14">
        <v>71.599999999999994</v>
      </c>
      <c r="C223" s="19">
        <f t="shared" si="6"/>
        <v>-3</v>
      </c>
      <c r="D223" s="62">
        <f t="shared" si="7"/>
        <v>2.2999999999999972</v>
      </c>
    </row>
    <row r="224" spans="1:4" x14ac:dyDescent="0.45">
      <c r="A224" s="18">
        <v>24289</v>
      </c>
      <c r="B224" s="13">
        <v>73.099999999999994</v>
      </c>
      <c r="C224" s="19">
        <f t="shared" si="6"/>
        <v>1.5</v>
      </c>
      <c r="D224" s="62">
        <f t="shared" si="7"/>
        <v>8</v>
      </c>
    </row>
    <row r="225" spans="1:4" x14ac:dyDescent="0.45">
      <c r="A225" s="18">
        <v>24320</v>
      </c>
      <c r="B225" s="14">
        <v>74.3</v>
      </c>
      <c r="C225" s="19">
        <f t="shared" si="6"/>
        <v>1.2000000000000028</v>
      </c>
      <c r="D225" s="62">
        <f t="shared" si="7"/>
        <v>8.8999999999999915</v>
      </c>
    </row>
    <row r="226" spans="1:4" x14ac:dyDescent="0.45">
      <c r="A226" s="18">
        <v>24351</v>
      </c>
      <c r="B226" s="13">
        <v>72.400000000000006</v>
      </c>
      <c r="C226" s="19">
        <f t="shared" si="6"/>
        <v>-1.8999999999999915</v>
      </c>
      <c r="D226" s="62">
        <f t="shared" si="7"/>
        <v>11.200000000000003</v>
      </c>
    </row>
    <row r="227" spans="1:4" x14ac:dyDescent="0.45">
      <c r="A227" s="18">
        <v>24381</v>
      </c>
      <c r="B227" s="14">
        <v>68.7</v>
      </c>
      <c r="C227" s="19">
        <f t="shared" si="6"/>
        <v>-3.7000000000000028</v>
      </c>
      <c r="D227" s="62">
        <f t="shared" si="7"/>
        <v>9.6000000000000014</v>
      </c>
    </row>
    <row r="228" spans="1:4" x14ac:dyDescent="0.45">
      <c r="A228" s="18">
        <v>24412</v>
      </c>
      <c r="B228" s="13">
        <v>62.6</v>
      </c>
      <c r="C228" s="19">
        <f t="shared" si="6"/>
        <v>-6.1000000000000014</v>
      </c>
      <c r="D228" s="62">
        <f t="shared" si="7"/>
        <v>-2.4999999999999929</v>
      </c>
    </row>
    <row r="229" spans="1:4" x14ac:dyDescent="0.45">
      <c r="A229" s="18">
        <v>24442</v>
      </c>
      <c r="B229" s="14">
        <v>57.9</v>
      </c>
      <c r="C229" s="19">
        <f t="shared" si="6"/>
        <v>-4.7000000000000028</v>
      </c>
      <c r="D229" s="62">
        <f t="shared" si="7"/>
        <v>-15.600000000000001</v>
      </c>
    </row>
    <row r="230" spans="1:4" x14ac:dyDescent="0.45">
      <c r="A230" s="18">
        <v>24473</v>
      </c>
      <c r="B230" s="13">
        <v>48.2</v>
      </c>
      <c r="C230" s="19">
        <f t="shared" si="6"/>
        <v>-9.6999999999999957</v>
      </c>
      <c r="D230" s="62">
        <f t="shared" si="7"/>
        <v>-26.700000000000003</v>
      </c>
    </row>
    <row r="231" spans="1:4" x14ac:dyDescent="0.45">
      <c r="A231" s="18">
        <v>24504</v>
      </c>
      <c r="B231" s="14">
        <v>49.9</v>
      </c>
      <c r="C231" s="19">
        <f t="shared" si="6"/>
        <v>1.6999999999999957</v>
      </c>
      <c r="D231" s="62">
        <f t="shared" si="7"/>
        <v>-30.199999999999996</v>
      </c>
    </row>
    <row r="232" spans="1:4" x14ac:dyDescent="0.45">
      <c r="A232" s="18">
        <v>24532</v>
      </c>
      <c r="B232" s="13">
        <v>38</v>
      </c>
      <c r="C232" s="19">
        <f t="shared" si="6"/>
        <v>-11.899999999999999</v>
      </c>
      <c r="D232" s="62">
        <f t="shared" si="7"/>
        <v>-48.400000000000006</v>
      </c>
    </row>
    <row r="233" spans="1:4" x14ac:dyDescent="0.45">
      <c r="A233" s="18">
        <v>24563</v>
      </c>
      <c r="B233" s="14">
        <v>36.9</v>
      </c>
      <c r="C233" s="19">
        <f t="shared" si="6"/>
        <v>-1.1000000000000014</v>
      </c>
      <c r="D233" s="62">
        <f t="shared" si="7"/>
        <v>-42.4</v>
      </c>
    </row>
    <row r="234" spans="1:4" x14ac:dyDescent="0.45">
      <c r="A234" s="18">
        <v>24593</v>
      </c>
      <c r="B234" s="13">
        <v>34.4</v>
      </c>
      <c r="C234" s="19">
        <f t="shared" si="6"/>
        <v>-2.5</v>
      </c>
      <c r="D234" s="62">
        <f t="shared" si="7"/>
        <v>-40.199999999999996</v>
      </c>
    </row>
    <row r="235" spans="1:4" x14ac:dyDescent="0.45">
      <c r="A235" s="18">
        <v>24624</v>
      </c>
      <c r="B235" s="14">
        <v>36.5</v>
      </c>
      <c r="C235" s="19">
        <f t="shared" si="6"/>
        <v>2.1000000000000014</v>
      </c>
      <c r="D235" s="62">
        <f t="shared" si="7"/>
        <v>-35.099999999999994</v>
      </c>
    </row>
    <row r="236" spans="1:4" x14ac:dyDescent="0.45">
      <c r="A236" s="18">
        <v>24654</v>
      </c>
      <c r="B236" s="13">
        <v>40.9</v>
      </c>
      <c r="C236" s="19">
        <f t="shared" si="6"/>
        <v>4.3999999999999986</v>
      </c>
      <c r="D236" s="62">
        <f t="shared" si="7"/>
        <v>-32.199999999999996</v>
      </c>
    </row>
    <row r="237" spans="1:4" x14ac:dyDescent="0.45">
      <c r="A237" s="18">
        <v>24685</v>
      </c>
      <c r="B237" s="14">
        <v>44.8</v>
      </c>
      <c r="C237" s="19">
        <f t="shared" si="6"/>
        <v>3.8999999999999986</v>
      </c>
      <c r="D237" s="62">
        <f t="shared" si="7"/>
        <v>-29.5</v>
      </c>
    </row>
    <row r="238" spans="1:4" x14ac:dyDescent="0.45">
      <c r="A238" s="18">
        <v>24716</v>
      </c>
      <c r="B238" s="13">
        <v>46.5</v>
      </c>
      <c r="C238" s="19">
        <f t="shared" si="6"/>
        <v>1.7000000000000028</v>
      </c>
      <c r="D238" s="62">
        <f t="shared" si="7"/>
        <v>-25.900000000000006</v>
      </c>
    </row>
    <row r="239" spans="1:4" x14ac:dyDescent="0.45">
      <c r="A239" s="18">
        <v>24746</v>
      </c>
      <c r="B239" s="14">
        <v>51.1</v>
      </c>
      <c r="C239" s="19">
        <f t="shared" si="6"/>
        <v>4.6000000000000014</v>
      </c>
      <c r="D239" s="62">
        <f t="shared" si="7"/>
        <v>-17.600000000000001</v>
      </c>
    </row>
    <row r="240" spans="1:4" x14ac:dyDescent="0.45">
      <c r="A240" s="18">
        <v>24777</v>
      </c>
      <c r="B240" s="13">
        <v>51.4</v>
      </c>
      <c r="C240" s="19">
        <f t="shared" si="6"/>
        <v>0.29999999999999716</v>
      </c>
      <c r="D240" s="62">
        <f t="shared" si="7"/>
        <v>-11.200000000000003</v>
      </c>
    </row>
    <row r="241" spans="1:4" x14ac:dyDescent="0.45">
      <c r="A241" s="18">
        <v>24807</v>
      </c>
      <c r="B241" s="14">
        <v>49.9</v>
      </c>
      <c r="C241" s="19">
        <f t="shared" si="6"/>
        <v>-1.5</v>
      </c>
      <c r="D241" s="62">
        <f t="shared" si="7"/>
        <v>-8</v>
      </c>
    </row>
    <row r="242" spans="1:4" x14ac:dyDescent="0.45">
      <c r="A242" s="18">
        <v>24838</v>
      </c>
      <c r="B242" s="13">
        <v>50.6</v>
      </c>
      <c r="C242" s="19">
        <f t="shared" si="6"/>
        <v>0.70000000000000284</v>
      </c>
      <c r="D242" s="62">
        <f t="shared" si="7"/>
        <v>2.3999999999999986</v>
      </c>
    </row>
    <row r="243" spans="1:4" x14ac:dyDescent="0.45">
      <c r="A243" s="18">
        <v>24869</v>
      </c>
      <c r="B243" s="14">
        <v>53.9</v>
      </c>
      <c r="C243" s="19">
        <f t="shared" si="6"/>
        <v>3.2999999999999972</v>
      </c>
      <c r="D243" s="62">
        <f t="shared" si="7"/>
        <v>4</v>
      </c>
    </row>
    <row r="244" spans="1:4" x14ac:dyDescent="0.45">
      <c r="A244" s="18">
        <v>24898</v>
      </c>
      <c r="B244" s="13">
        <v>54</v>
      </c>
      <c r="C244" s="19">
        <f t="shared" si="6"/>
        <v>0.10000000000000142</v>
      </c>
      <c r="D244" s="62">
        <f t="shared" si="7"/>
        <v>16</v>
      </c>
    </row>
    <row r="245" spans="1:4" x14ac:dyDescent="0.45">
      <c r="A245" s="18">
        <v>24929</v>
      </c>
      <c r="B245" s="14">
        <v>49</v>
      </c>
      <c r="C245" s="19">
        <f t="shared" si="6"/>
        <v>-5</v>
      </c>
      <c r="D245" s="62">
        <f t="shared" si="7"/>
        <v>12.100000000000001</v>
      </c>
    </row>
    <row r="246" spans="1:4" x14ac:dyDescent="0.45">
      <c r="A246" s="18">
        <v>24959</v>
      </c>
      <c r="B246" s="13">
        <v>49.4</v>
      </c>
      <c r="C246" s="19">
        <f t="shared" si="6"/>
        <v>0.39999999999999858</v>
      </c>
      <c r="D246" s="62">
        <f t="shared" si="7"/>
        <v>15</v>
      </c>
    </row>
    <row r="247" spans="1:4" x14ac:dyDescent="0.45">
      <c r="A247" s="18">
        <v>24990</v>
      </c>
      <c r="B247" s="14">
        <v>49.9</v>
      </c>
      <c r="C247" s="19">
        <f t="shared" si="6"/>
        <v>0.5</v>
      </c>
      <c r="D247" s="62">
        <f t="shared" si="7"/>
        <v>13.399999999999999</v>
      </c>
    </row>
    <row r="248" spans="1:4" x14ac:dyDescent="0.45">
      <c r="A248" s="18">
        <v>25020</v>
      </c>
      <c r="B248" s="13">
        <v>55.9</v>
      </c>
      <c r="C248" s="19">
        <f t="shared" si="6"/>
        <v>6</v>
      </c>
      <c r="D248" s="62">
        <f t="shared" si="7"/>
        <v>15</v>
      </c>
    </row>
    <row r="249" spans="1:4" x14ac:dyDescent="0.45">
      <c r="A249" s="18">
        <v>25051</v>
      </c>
      <c r="B249" s="14">
        <v>47.8</v>
      </c>
      <c r="C249" s="19">
        <f t="shared" si="6"/>
        <v>-8.1000000000000014</v>
      </c>
      <c r="D249" s="62">
        <f t="shared" si="7"/>
        <v>3</v>
      </c>
    </row>
    <row r="250" spans="1:4" x14ac:dyDescent="0.45">
      <c r="A250" s="18">
        <v>25082</v>
      </c>
      <c r="B250" s="13">
        <v>48.4</v>
      </c>
      <c r="C250" s="19">
        <f t="shared" si="6"/>
        <v>0.60000000000000142</v>
      </c>
      <c r="D250" s="62">
        <f t="shared" si="7"/>
        <v>1.8999999999999986</v>
      </c>
    </row>
    <row r="251" spans="1:4" x14ac:dyDescent="0.45">
      <c r="A251" s="18">
        <v>25112</v>
      </c>
      <c r="B251" s="14">
        <v>53.3</v>
      </c>
      <c r="C251" s="19">
        <f t="shared" si="6"/>
        <v>4.8999999999999986</v>
      </c>
      <c r="D251" s="62">
        <f t="shared" si="7"/>
        <v>2.1999999999999957</v>
      </c>
    </row>
    <row r="252" spans="1:4" x14ac:dyDescent="0.45">
      <c r="A252" s="18">
        <v>25143</v>
      </c>
      <c r="B252" s="13">
        <v>61</v>
      </c>
      <c r="C252" s="19">
        <f t="shared" si="6"/>
        <v>7.7000000000000028</v>
      </c>
      <c r="D252" s="62">
        <f t="shared" si="7"/>
        <v>9.6000000000000014</v>
      </c>
    </row>
    <row r="253" spans="1:4" x14ac:dyDescent="0.45">
      <c r="A253" s="18">
        <v>25173</v>
      </c>
      <c r="B253" s="14">
        <v>58.3</v>
      </c>
      <c r="C253" s="19">
        <f t="shared" si="6"/>
        <v>-2.7000000000000028</v>
      </c>
      <c r="D253" s="62">
        <f t="shared" si="7"/>
        <v>8.3999999999999986</v>
      </c>
    </row>
    <row r="254" spans="1:4" x14ac:dyDescent="0.45">
      <c r="A254" s="18">
        <v>25204</v>
      </c>
      <c r="B254" s="13">
        <v>63.6</v>
      </c>
      <c r="C254" s="19">
        <f t="shared" si="6"/>
        <v>5.3000000000000043</v>
      </c>
      <c r="D254" s="62">
        <f t="shared" si="7"/>
        <v>13</v>
      </c>
    </row>
    <row r="255" spans="1:4" x14ac:dyDescent="0.45">
      <c r="A255" s="18">
        <v>25235</v>
      </c>
      <c r="B255" s="14">
        <v>60.1</v>
      </c>
      <c r="C255" s="19">
        <f t="shared" si="6"/>
        <v>-3.5</v>
      </c>
      <c r="D255" s="62">
        <f t="shared" si="7"/>
        <v>6.2000000000000028</v>
      </c>
    </row>
    <row r="256" spans="1:4" x14ac:dyDescent="0.45">
      <c r="A256" s="18">
        <v>25263</v>
      </c>
      <c r="B256" s="13">
        <v>60.5</v>
      </c>
      <c r="C256" s="19">
        <f t="shared" si="6"/>
        <v>0.39999999999999858</v>
      </c>
      <c r="D256" s="62">
        <f t="shared" si="7"/>
        <v>6.5</v>
      </c>
    </row>
    <row r="257" spans="1:4" x14ac:dyDescent="0.45">
      <c r="A257" s="18">
        <v>25294</v>
      </c>
      <c r="B257" s="14">
        <v>63.9</v>
      </c>
      <c r="C257" s="19">
        <f t="shared" si="6"/>
        <v>3.3999999999999986</v>
      </c>
      <c r="D257" s="62">
        <f t="shared" si="7"/>
        <v>14.899999999999999</v>
      </c>
    </row>
    <row r="258" spans="1:4" x14ac:dyDescent="0.45">
      <c r="A258" s="18">
        <v>25324</v>
      </c>
      <c r="B258" s="13">
        <v>64.900000000000006</v>
      </c>
      <c r="C258" s="19">
        <f t="shared" si="6"/>
        <v>1.0000000000000071</v>
      </c>
      <c r="D258" s="62">
        <f t="shared" si="7"/>
        <v>15.500000000000007</v>
      </c>
    </row>
    <row r="259" spans="1:4" x14ac:dyDescent="0.45">
      <c r="A259" s="18">
        <v>25355</v>
      </c>
      <c r="B259" s="14">
        <v>67</v>
      </c>
      <c r="C259" s="19">
        <f t="shared" ref="C259:C322" si="8">B259-B258</f>
        <v>2.0999999999999943</v>
      </c>
      <c r="D259" s="62">
        <f t="shared" si="7"/>
        <v>17.100000000000001</v>
      </c>
    </row>
    <row r="260" spans="1:4" x14ac:dyDescent="0.45">
      <c r="A260" s="18">
        <v>25385</v>
      </c>
      <c r="B260" s="13">
        <v>65.7</v>
      </c>
      <c r="C260" s="19">
        <f t="shared" si="8"/>
        <v>-1.2999999999999972</v>
      </c>
      <c r="D260" s="62">
        <f t="shared" si="7"/>
        <v>9.8000000000000043</v>
      </c>
    </row>
    <row r="261" spans="1:4" x14ac:dyDescent="0.45">
      <c r="A261" s="18">
        <v>25416</v>
      </c>
      <c r="B261" s="14">
        <v>70.3</v>
      </c>
      <c r="C261" s="19">
        <f t="shared" si="8"/>
        <v>4.5999999999999943</v>
      </c>
      <c r="D261" s="62">
        <f t="shared" si="7"/>
        <v>22.5</v>
      </c>
    </row>
    <row r="262" spans="1:4" x14ac:dyDescent="0.45">
      <c r="A262" s="18">
        <v>25447</v>
      </c>
      <c r="B262" s="13">
        <v>68.900000000000006</v>
      </c>
      <c r="C262" s="19">
        <f t="shared" si="8"/>
        <v>-1.3999999999999915</v>
      </c>
      <c r="D262" s="62">
        <f t="shared" si="7"/>
        <v>20.500000000000007</v>
      </c>
    </row>
    <row r="263" spans="1:4" x14ac:dyDescent="0.45">
      <c r="A263" s="18">
        <v>25477</v>
      </c>
      <c r="B263" s="14">
        <v>66.8</v>
      </c>
      <c r="C263" s="19">
        <f t="shared" si="8"/>
        <v>-2.1000000000000085</v>
      </c>
      <c r="D263" s="62">
        <f t="shared" si="7"/>
        <v>13.5</v>
      </c>
    </row>
    <row r="264" spans="1:4" x14ac:dyDescent="0.45">
      <c r="A264" s="18">
        <v>25508</v>
      </c>
      <c r="B264" s="13">
        <v>64.099999999999994</v>
      </c>
      <c r="C264" s="19">
        <f t="shared" si="8"/>
        <v>-2.7000000000000028</v>
      </c>
      <c r="D264" s="62">
        <f t="shared" si="7"/>
        <v>3.0999999999999943</v>
      </c>
    </row>
    <row r="265" spans="1:4" x14ac:dyDescent="0.45">
      <c r="A265" s="18">
        <v>25538</v>
      </c>
      <c r="B265" s="14">
        <v>66.8</v>
      </c>
      <c r="C265" s="19">
        <f t="shared" si="8"/>
        <v>2.7000000000000028</v>
      </c>
      <c r="D265" s="62">
        <f t="shared" si="7"/>
        <v>8.5</v>
      </c>
    </row>
    <row r="266" spans="1:4" x14ac:dyDescent="0.45">
      <c r="A266" s="18">
        <v>25569</v>
      </c>
      <c r="B266" s="13">
        <v>57.9</v>
      </c>
      <c r="C266" s="19">
        <f t="shared" si="8"/>
        <v>-8.8999999999999986</v>
      </c>
      <c r="D266" s="62">
        <f t="shared" si="7"/>
        <v>-5.7000000000000028</v>
      </c>
    </row>
    <row r="267" spans="1:4" x14ac:dyDescent="0.45">
      <c r="A267" s="18">
        <v>25600</v>
      </c>
      <c r="B267" s="14">
        <v>57.7</v>
      </c>
      <c r="C267" s="19">
        <f t="shared" si="8"/>
        <v>-0.19999999999999574</v>
      </c>
      <c r="D267" s="62">
        <f t="shared" si="7"/>
        <v>-2.3999999999999986</v>
      </c>
    </row>
    <row r="268" spans="1:4" x14ac:dyDescent="0.45">
      <c r="A268" s="18">
        <v>25628</v>
      </c>
      <c r="B268" s="13">
        <v>49.3</v>
      </c>
      <c r="C268" s="19">
        <f t="shared" si="8"/>
        <v>-8.4000000000000057</v>
      </c>
      <c r="D268" s="62">
        <f t="shared" si="7"/>
        <v>-11.200000000000003</v>
      </c>
    </row>
    <row r="269" spans="1:4" x14ac:dyDescent="0.45">
      <c r="A269" s="18">
        <v>25659</v>
      </c>
      <c r="B269" s="14">
        <v>48.7</v>
      </c>
      <c r="C269" s="19">
        <f t="shared" si="8"/>
        <v>-0.59999999999999432</v>
      </c>
      <c r="D269" s="62">
        <f t="shared" si="7"/>
        <v>-15.199999999999996</v>
      </c>
    </row>
    <row r="270" spans="1:4" x14ac:dyDescent="0.45">
      <c r="A270" s="18">
        <v>25689</v>
      </c>
      <c r="B270" s="13">
        <v>67.2</v>
      </c>
      <c r="C270" s="19">
        <f t="shared" si="8"/>
        <v>18.5</v>
      </c>
      <c r="D270" s="62">
        <f t="shared" si="7"/>
        <v>2.2999999999999972</v>
      </c>
    </row>
    <row r="271" spans="1:4" x14ac:dyDescent="0.45">
      <c r="A271" s="18">
        <v>25720</v>
      </c>
      <c r="B271" s="14">
        <v>66.099999999999994</v>
      </c>
      <c r="C271" s="19">
        <f t="shared" si="8"/>
        <v>-1.1000000000000085</v>
      </c>
      <c r="D271" s="62">
        <f t="shared" ref="D271:D334" si="9">B271-B259</f>
        <v>-0.90000000000000568</v>
      </c>
    </row>
    <row r="272" spans="1:4" x14ac:dyDescent="0.45">
      <c r="A272" s="18">
        <v>25750</v>
      </c>
      <c r="B272" s="13">
        <v>49.8</v>
      </c>
      <c r="C272" s="19">
        <f t="shared" si="8"/>
        <v>-16.299999999999997</v>
      </c>
      <c r="D272" s="62">
        <f t="shared" si="9"/>
        <v>-15.900000000000006</v>
      </c>
    </row>
    <row r="273" spans="1:4" x14ac:dyDescent="0.45">
      <c r="A273" s="18">
        <v>25781</v>
      </c>
      <c r="B273" s="14">
        <v>46.1</v>
      </c>
      <c r="C273" s="19">
        <f t="shared" si="8"/>
        <v>-3.6999999999999957</v>
      </c>
      <c r="D273" s="62">
        <f t="shared" si="9"/>
        <v>-24.199999999999996</v>
      </c>
    </row>
    <row r="274" spans="1:4" x14ac:dyDescent="0.45">
      <c r="A274" s="18">
        <v>25812</v>
      </c>
      <c r="B274" s="13">
        <v>46.5</v>
      </c>
      <c r="C274" s="19">
        <f t="shared" si="8"/>
        <v>0.39999999999999858</v>
      </c>
      <c r="D274" s="62">
        <f t="shared" si="9"/>
        <v>-22.400000000000006</v>
      </c>
    </row>
    <row r="275" spans="1:4" x14ac:dyDescent="0.45">
      <c r="A275" s="18">
        <v>25842</v>
      </c>
      <c r="B275" s="14">
        <v>39</v>
      </c>
      <c r="C275" s="19">
        <f t="shared" si="8"/>
        <v>-7.5</v>
      </c>
      <c r="D275" s="62">
        <f t="shared" si="9"/>
        <v>-27.799999999999997</v>
      </c>
    </row>
    <row r="276" spans="1:4" x14ac:dyDescent="0.45">
      <c r="A276" s="18">
        <v>25873</v>
      </c>
      <c r="B276" s="13">
        <v>37.799999999999997</v>
      </c>
      <c r="C276" s="19">
        <f t="shared" si="8"/>
        <v>-1.2000000000000028</v>
      </c>
      <c r="D276" s="62">
        <f t="shared" si="9"/>
        <v>-26.299999999999997</v>
      </c>
    </row>
    <row r="277" spans="1:4" x14ac:dyDescent="0.45">
      <c r="A277" s="18">
        <v>25903</v>
      </c>
      <c r="B277" s="14">
        <v>37.5</v>
      </c>
      <c r="C277" s="19">
        <f t="shared" si="8"/>
        <v>-0.29999999999999716</v>
      </c>
      <c r="D277" s="62">
        <f t="shared" si="9"/>
        <v>-29.299999999999997</v>
      </c>
    </row>
    <row r="278" spans="1:4" x14ac:dyDescent="0.45">
      <c r="A278" s="18">
        <v>25934</v>
      </c>
      <c r="B278" s="13">
        <v>39.799999999999997</v>
      </c>
      <c r="C278" s="19">
        <f t="shared" si="8"/>
        <v>2.2999999999999972</v>
      </c>
      <c r="D278" s="62">
        <f t="shared" si="9"/>
        <v>-18.100000000000001</v>
      </c>
    </row>
    <row r="279" spans="1:4" x14ac:dyDescent="0.45">
      <c r="A279" s="18">
        <v>25965</v>
      </c>
      <c r="B279" s="14">
        <v>44.2</v>
      </c>
      <c r="C279" s="19">
        <f t="shared" si="8"/>
        <v>4.4000000000000057</v>
      </c>
      <c r="D279" s="62">
        <f t="shared" si="9"/>
        <v>-13.5</v>
      </c>
    </row>
    <row r="280" spans="1:4" x14ac:dyDescent="0.45">
      <c r="A280" s="18">
        <v>25993</v>
      </c>
      <c r="B280" s="13">
        <v>45</v>
      </c>
      <c r="C280" s="19">
        <f t="shared" si="8"/>
        <v>0.79999999999999716</v>
      </c>
      <c r="D280" s="62">
        <f t="shared" si="9"/>
        <v>-4.2999999999999972</v>
      </c>
    </row>
    <row r="281" spans="1:4" x14ac:dyDescent="0.45">
      <c r="A281" s="18">
        <v>26024</v>
      </c>
      <c r="B281" s="14">
        <v>48.9</v>
      </c>
      <c r="C281" s="19">
        <f t="shared" si="8"/>
        <v>3.8999999999999986</v>
      </c>
      <c r="D281" s="62">
        <f t="shared" si="9"/>
        <v>0.19999999999999574</v>
      </c>
    </row>
    <row r="282" spans="1:4" x14ac:dyDescent="0.45">
      <c r="A282" s="18">
        <v>26054</v>
      </c>
      <c r="B282" s="13">
        <v>49.4</v>
      </c>
      <c r="C282" s="19">
        <f t="shared" si="8"/>
        <v>0.5</v>
      </c>
      <c r="D282" s="62">
        <f t="shared" si="9"/>
        <v>-17.800000000000004</v>
      </c>
    </row>
    <row r="283" spans="1:4" x14ac:dyDescent="0.45">
      <c r="A283" s="18">
        <v>26085</v>
      </c>
      <c r="B283" s="14">
        <v>47.9</v>
      </c>
      <c r="C283" s="19">
        <f t="shared" si="8"/>
        <v>-1.5</v>
      </c>
      <c r="D283" s="62">
        <f t="shared" si="9"/>
        <v>-18.199999999999996</v>
      </c>
    </row>
    <row r="284" spans="1:4" x14ac:dyDescent="0.45">
      <c r="A284" s="18">
        <v>26115</v>
      </c>
      <c r="B284" s="13">
        <v>47.4</v>
      </c>
      <c r="C284" s="19">
        <f t="shared" si="8"/>
        <v>-0.5</v>
      </c>
      <c r="D284" s="62">
        <f t="shared" si="9"/>
        <v>-2.3999999999999986</v>
      </c>
    </row>
    <row r="285" spans="1:4" x14ac:dyDescent="0.45">
      <c r="A285" s="18">
        <v>26146</v>
      </c>
      <c r="B285" s="14">
        <v>49.7</v>
      </c>
      <c r="C285" s="19">
        <f t="shared" si="8"/>
        <v>2.3000000000000043</v>
      </c>
      <c r="D285" s="62">
        <f t="shared" si="9"/>
        <v>3.6000000000000014</v>
      </c>
    </row>
    <row r="286" spans="1:4" x14ac:dyDescent="0.45">
      <c r="A286" s="18">
        <v>26177</v>
      </c>
      <c r="B286" s="13">
        <v>48.9</v>
      </c>
      <c r="C286" s="19">
        <f t="shared" si="8"/>
        <v>-0.80000000000000426</v>
      </c>
      <c r="D286" s="62">
        <f t="shared" si="9"/>
        <v>2.3999999999999986</v>
      </c>
    </row>
    <row r="287" spans="1:4" x14ac:dyDescent="0.45">
      <c r="A287" s="18">
        <v>26207</v>
      </c>
      <c r="B287" s="14">
        <v>50.9</v>
      </c>
      <c r="C287" s="19">
        <f t="shared" si="8"/>
        <v>2</v>
      </c>
      <c r="D287" s="62">
        <f t="shared" si="9"/>
        <v>11.899999999999999</v>
      </c>
    </row>
    <row r="288" spans="1:4" x14ac:dyDescent="0.45">
      <c r="A288" s="18">
        <v>26238</v>
      </c>
      <c r="B288" s="13">
        <v>50.9</v>
      </c>
      <c r="C288" s="19">
        <f t="shared" si="8"/>
        <v>0</v>
      </c>
      <c r="D288" s="62">
        <f t="shared" si="9"/>
        <v>13.100000000000001</v>
      </c>
    </row>
    <row r="289" spans="1:4" x14ac:dyDescent="0.45">
      <c r="A289" s="18">
        <v>26268</v>
      </c>
      <c r="B289" s="14">
        <v>53.3</v>
      </c>
      <c r="C289" s="19">
        <f t="shared" si="8"/>
        <v>2.3999999999999986</v>
      </c>
      <c r="D289" s="62">
        <f t="shared" si="9"/>
        <v>15.799999999999997</v>
      </c>
    </row>
    <row r="290" spans="1:4" x14ac:dyDescent="0.45">
      <c r="A290" s="18">
        <v>26299</v>
      </c>
      <c r="B290" s="13">
        <v>55.2</v>
      </c>
      <c r="C290" s="19">
        <f t="shared" si="8"/>
        <v>1.9000000000000057</v>
      </c>
      <c r="D290" s="62">
        <f t="shared" si="9"/>
        <v>15.400000000000006</v>
      </c>
    </row>
    <row r="291" spans="1:4" x14ac:dyDescent="0.45">
      <c r="A291" s="18">
        <v>26330</v>
      </c>
      <c r="B291" s="14">
        <v>52.6</v>
      </c>
      <c r="C291" s="19">
        <f t="shared" si="8"/>
        <v>-2.6000000000000014</v>
      </c>
      <c r="D291" s="62">
        <f t="shared" si="9"/>
        <v>8.3999999999999986</v>
      </c>
    </row>
    <row r="292" spans="1:4" x14ac:dyDescent="0.45">
      <c r="A292" s="18">
        <v>26359</v>
      </c>
      <c r="B292" s="13">
        <v>57.1</v>
      </c>
      <c r="C292" s="19">
        <f t="shared" si="8"/>
        <v>4.5</v>
      </c>
      <c r="D292" s="62">
        <f t="shared" si="9"/>
        <v>12.100000000000001</v>
      </c>
    </row>
    <row r="293" spans="1:4" x14ac:dyDescent="0.45">
      <c r="A293" s="18">
        <v>26390</v>
      </c>
      <c r="B293" s="14">
        <v>55</v>
      </c>
      <c r="C293" s="19">
        <f t="shared" si="8"/>
        <v>-2.1000000000000014</v>
      </c>
      <c r="D293" s="62">
        <f t="shared" si="9"/>
        <v>6.1000000000000014</v>
      </c>
    </row>
    <row r="294" spans="1:4" x14ac:dyDescent="0.45">
      <c r="A294" s="18">
        <v>26420</v>
      </c>
      <c r="B294" s="13">
        <v>56.1</v>
      </c>
      <c r="C294" s="19">
        <f t="shared" si="8"/>
        <v>1.1000000000000014</v>
      </c>
      <c r="D294" s="62">
        <f t="shared" si="9"/>
        <v>6.7000000000000028</v>
      </c>
    </row>
    <row r="295" spans="1:4" x14ac:dyDescent="0.45">
      <c r="A295" s="18">
        <v>26451</v>
      </c>
      <c r="B295" s="14">
        <v>57.7</v>
      </c>
      <c r="C295" s="19">
        <f t="shared" si="8"/>
        <v>1.6000000000000014</v>
      </c>
      <c r="D295" s="62">
        <f t="shared" si="9"/>
        <v>9.8000000000000043</v>
      </c>
    </row>
    <row r="296" spans="1:4" x14ac:dyDescent="0.45">
      <c r="A296" s="18">
        <v>26481</v>
      </c>
      <c r="B296" s="13">
        <v>61.7</v>
      </c>
      <c r="C296" s="19">
        <f t="shared" si="8"/>
        <v>4</v>
      </c>
      <c r="D296" s="62">
        <f t="shared" si="9"/>
        <v>14.300000000000004</v>
      </c>
    </row>
    <row r="297" spans="1:4" x14ac:dyDescent="0.45">
      <c r="A297" s="18">
        <v>26512</v>
      </c>
      <c r="B297" s="14">
        <v>62.9</v>
      </c>
      <c r="C297" s="19">
        <f t="shared" si="8"/>
        <v>1.1999999999999957</v>
      </c>
      <c r="D297" s="62">
        <f t="shared" si="9"/>
        <v>13.199999999999996</v>
      </c>
    </row>
    <row r="298" spans="1:4" x14ac:dyDescent="0.45">
      <c r="A298" s="18">
        <v>26543</v>
      </c>
      <c r="B298" s="13">
        <v>65.5</v>
      </c>
      <c r="C298" s="19">
        <f t="shared" si="8"/>
        <v>2.6000000000000014</v>
      </c>
      <c r="D298" s="62">
        <f t="shared" si="9"/>
        <v>16.600000000000001</v>
      </c>
    </row>
    <row r="299" spans="1:4" x14ac:dyDescent="0.45">
      <c r="A299" s="18">
        <v>26573</v>
      </c>
      <c r="B299" s="14">
        <v>73</v>
      </c>
      <c r="C299" s="19">
        <f t="shared" si="8"/>
        <v>7.5</v>
      </c>
      <c r="D299" s="62">
        <f t="shared" si="9"/>
        <v>22.1</v>
      </c>
    </row>
    <row r="300" spans="1:4" x14ac:dyDescent="0.45">
      <c r="A300" s="18">
        <v>26604</v>
      </c>
      <c r="B300" s="13">
        <v>74.5</v>
      </c>
      <c r="C300" s="19">
        <f t="shared" si="8"/>
        <v>1.5</v>
      </c>
      <c r="D300" s="62">
        <f t="shared" si="9"/>
        <v>23.6</v>
      </c>
    </row>
    <row r="301" spans="1:4" x14ac:dyDescent="0.45">
      <c r="A301" s="18">
        <v>26634</v>
      </c>
      <c r="B301" s="14">
        <v>80.7</v>
      </c>
      <c r="C301" s="19">
        <f t="shared" si="8"/>
        <v>6.2000000000000028</v>
      </c>
      <c r="D301" s="62">
        <f t="shared" si="9"/>
        <v>27.400000000000006</v>
      </c>
    </row>
    <row r="302" spans="1:4" x14ac:dyDescent="0.45">
      <c r="A302" s="18">
        <v>26665</v>
      </c>
      <c r="B302" s="13">
        <v>83.7</v>
      </c>
      <c r="C302" s="19">
        <f t="shared" si="8"/>
        <v>3</v>
      </c>
      <c r="D302" s="62">
        <f t="shared" si="9"/>
        <v>28.5</v>
      </c>
    </row>
    <row r="303" spans="1:4" x14ac:dyDescent="0.45">
      <c r="A303" s="18">
        <v>26696</v>
      </c>
      <c r="B303" s="14">
        <v>85.2</v>
      </c>
      <c r="C303" s="19">
        <f t="shared" si="8"/>
        <v>1.5</v>
      </c>
      <c r="D303" s="62">
        <f t="shared" si="9"/>
        <v>32.6</v>
      </c>
    </row>
    <row r="304" spans="1:4" x14ac:dyDescent="0.45">
      <c r="A304" s="18">
        <v>26724</v>
      </c>
      <c r="B304" s="13">
        <v>87.5</v>
      </c>
      <c r="C304" s="19">
        <f t="shared" si="8"/>
        <v>2.2999999999999972</v>
      </c>
      <c r="D304" s="62">
        <f t="shared" si="9"/>
        <v>30.4</v>
      </c>
    </row>
    <row r="305" spans="1:4" x14ac:dyDescent="0.45">
      <c r="A305" s="18">
        <v>26755</v>
      </c>
      <c r="B305" s="14">
        <v>86.7</v>
      </c>
      <c r="C305" s="19">
        <f t="shared" si="8"/>
        <v>-0.79999999999999716</v>
      </c>
      <c r="D305" s="62">
        <f t="shared" si="9"/>
        <v>31.700000000000003</v>
      </c>
    </row>
    <row r="306" spans="1:4" x14ac:dyDescent="0.45">
      <c r="A306" s="18">
        <v>26785</v>
      </c>
      <c r="B306" s="13">
        <v>86.6</v>
      </c>
      <c r="C306" s="19">
        <f t="shared" si="8"/>
        <v>-0.10000000000000853</v>
      </c>
      <c r="D306" s="62">
        <f t="shared" si="9"/>
        <v>30.499999999999993</v>
      </c>
    </row>
    <row r="307" spans="1:4" x14ac:dyDescent="0.45">
      <c r="A307" s="18">
        <v>26816</v>
      </c>
      <c r="B307" s="14">
        <v>85.6</v>
      </c>
      <c r="C307" s="19">
        <f t="shared" si="8"/>
        <v>-1</v>
      </c>
      <c r="D307" s="62">
        <f t="shared" si="9"/>
        <v>27.899999999999991</v>
      </c>
    </row>
    <row r="308" spans="1:4" x14ac:dyDescent="0.45">
      <c r="A308" s="18">
        <v>26846</v>
      </c>
      <c r="B308" s="13">
        <v>85.2</v>
      </c>
      <c r="C308" s="19">
        <f t="shared" si="8"/>
        <v>-0.39999999999999147</v>
      </c>
      <c r="D308" s="62">
        <f t="shared" si="9"/>
        <v>23.5</v>
      </c>
    </row>
    <row r="309" spans="1:4" x14ac:dyDescent="0.45">
      <c r="A309" s="18">
        <v>26877</v>
      </c>
      <c r="B309" s="14">
        <v>86.7</v>
      </c>
      <c r="C309" s="19">
        <f t="shared" si="8"/>
        <v>1.5</v>
      </c>
      <c r="D309" s="62">
        <f t="shared" si="9"/>
        <v>23.800000000000004</v>
      </c>
    </row>
    <row r="310" spans="1:4" x14ac:dyDescent="0.45">
      <c r="A310" s="18">
        <v>26908</v>
      </c>
      <c r="B310" s="13">
        <v>90.1</v>
      </c>
      <c r="C310" s="19">
        <f t="shared" si="8"/>
        <v>3.3999999999999915</v>
      </c>
      <c r="D310" s="62">
        <f t="shared" si="9"/>
        <v>24.599999999999994</v>
      </c>
    </row>
    <row r="311" spans="1:4" x14ac:dyDescent="0.45">
      <c r="A311" s="18">
        <v>26938</v>
      </c>
      <c r="B311" s="14">
        <v>88.7</v>
      </c>
      <c r="C311" s="19">
        <f t="shared" si="8"/>
        <v>-1.3999999999999915</v>
      </c>
      <c r="D311" s="62">
        <f t="shared" si="9"/>
        <v>15.700000000000003</v>
      </c>
    </row>
    <row r="312" spans="1:4" x14ac:dyDescent="0.45">
      <c r="A312" s="18">
        <v>26969</v>
      </c>
      <c r="B312" s="13">
        <v>96.8</v>
      </c>
      <c r="C312" s="19">
        <f t="shared" si="8"/>
        <v>8.0999999999999943</v>
      </c>
      <c r="D312" s="62">
        <f t="shared" si="9"/>
        <v>22.299999999999997</v>
      </c>
    </row>
    <row r="313" spans="1:4" x14ac:dyDescent="0.45">
      <c r="A313" s="18">
        <v>26999</v>
      </c>
      <c r="B313" s="14">
        <v>92.8</v>
      </c>
      <c r="C313" s="19">
        <f t="shared" si="8"/>
        <v>-4</v>
      </c>
      <c r="D313" s="62">
        <f t="shared" si="9"/>
        <v>12.099999999999994</v>
      </c>
    </row>
    <row r="314" spans="1:4" x14ac:dyDescent="0.45">
      <c r="A314" s="18">
        <v>27030</v>
      </c>
      <c r="B314" s="13">
        <v>91.8</v>
      </c>
      <c r="C314" s="19">
        <f t="shared" si="8"/>
        <v>-1</v>
      </c>
      <c r="D314" s="62">
        <f t="shared" si="9"/>
        <v>8.0999999999999943</v>
      </c>
    </row>
    <row r="315" spans="1:4" x14ac:dyDescent="0.45">
      <c r="A315" s="18">
        <v>27061</v>
      </c>
      <c r="B315" s="14">
        <v>88.8</v>
      </c>
      <c r="C315" s="19">
        <f t="shared" si="8"/>
        <v>-3</v>
      </c>
      <c r="D315" s="62">
        <f t="shared" si="9"/>
        <v>3.5999999999999943</v>
      </c>
    </row>
    <row r="316" spans="1:4" x14ac:dyDescent="0.45">
      <c r="A316" s="18">
        <v>27089</v>
      </c>
      <c r="B316" s="13">
        <v>88.9</v>
      </c>
      <c r="C316" s="19">
        <f t="shared" si="8"/>
        <v>0.10000000000000853</v>
      </c>
      <c r="D316" s="62">
        <f t="shared" si="9"/>
        <v>1.4000000000000057</v>
      </c>
    </row>
    <row r="317" spans="1:4" x14ac:dyDescent="0.45">
      <c r="A317" s="18">
        <v>27120</v>
      </c>
      <c r="B317" s="14">
        <v>82.1</v>
      </c>
      <c r="C317" s="19">
        <f t="shared" si="8"/>
        <v>-6.8000000000000114</v>
      </c>
      <c r="D317" s="62">
        <f t="shared" si="9"/>
        <v>-4.6000000000000085</v>
      </c>
    </row>
    <row r="318" spans="1:4" x14ac:dyDescent="0.45">
      <c r="A318" s="18">
        <v>27150</v>
      </c>
      <c r="B318" s="13">
        <v>74.5</v>
      </c>
      <c r="C318" s="19">
        <f t="shared" si="8"/>
        <v>-7.5999999999999943</v>
      </c>
      <c r="D318" s="62">
        <f t="shared" si="9"/>
        <v>-12.099999999999994</v>
      </c>
    </row>
    <row r="319" spans="1:4" x14ac:dyDescent="0.45">
      <c r="A319" s="18">
        <v>27181</v>
      </c>
      <c r="B319" s="14">
        <v>73.099999999999994</v>
      </c>
      <c r="C319" s="19">
        <f t="shared" si="8"/>
        <v>-1.4000000000000057</v>
      </c>
      <c r="D319" s="62">
        <f t="shared" si="9"/>
        <v>-12.5</v>
      </c>
    </row>
    <row r="320" spans="1:4" x14ac:dyDescent="0.45">
      <c r="A320" s="18">
        <v>27211</v>
      </c>
      <c r="B320" s="13">
        <v>69.2</v>
      </c>
      <c r="C320" s="19">
        <f t="shared" si="8"/>
        <v>-3.8999999999999915</v>
      </c>
      <c r="D320" s="62">
        <f t="shared" si="9"/>
        <v>-16</v>
      </c>
    </row>
    <row r="321" spans="1:4" x14ac:dyDescent="0.45">
      <c r="A321" s="18">
        <v>27242</v>
      </c>
      <c r="B321" s="14">
        <v>66.3</v>
      </c>
      <c r="C321" s="19">
        <f t="shared" si="8"/>
        <v>-2.9000000000000057</v>
      </c>
      <c r="D321" s="62">
        <f t="shared" si="9"/>
        <v>-20.400000000000006</v>
      </c>
    </row>
    <row r="322" spans="1:4" x14ac:dyDescent="0.45">
      <c r="A322" s="18">
        <v>27273</v>
      </c>
      <c r="B322" s="13">
        <v>51.8</v>
      </c>
      <c r="C322" s="19">
        <f t="shared" si="8"/>
        <v>-14.5</v>
      </c>
      <c r="D322" s="62">
        <f t="shared" si="9"/>
        <v>-38.299999999999997</v>
      </c>
    </row>
    <row r="323" spans="1:4" x14ac:dyDescent="0.45">
      <c r="A323" s="18">
        <v>27303</v>
      </c>
      <c r="B323" s="14">
        <v>45.3</v>
      </c>
      <c r="C323" s="19">
        <f t="shared" ref="C323:C386" si="10">B323-B322</f>
        <v>-6.5</v>
      </c>
      <c r="D323" s="62">
        <f t="shared" si="9"/>
        <v>-43.400000000000006</v>
      </c>
    </row>
    <row r="324" spans="1:4" x14ac:dyDescent="0.45">
      <c r="A324" s="18">
        <v>27334</v>
      </c>
      <c r="B324" s="13">
        <v>34</v>
      </c>
      <c r="C324" s="19">
        <f t="shared" si="10"/>
        <v>-11.299999999999997</v>
      </c>
      <c r="D324" s="62">
        <f t="shared" si="9"/>
        <v>-62.8</v>
      </c>
    </row>
    <row r="325" spans="1:4" x14ac:dyDescent="0.45">
      <c r="A325" s="18">
        <v>27364</v>
      </c>
      <c r="B325" s="14">
        <v>23.2</v>
      </c>
      <c r="C325" s="19">
        <f t="shared" si="10"/>
        <v>-10.8</v>
      </c>
      <c r="D325" s="62">
        <f t="shared" si="9"/>
        <v>-69.599999999999994</v>
      </c>
    </row>
    <row r="326" spans="1:4" x14ac:dyDescent="0.45">
      <c r="A326" s="18">
        <v>27395</v>
      </c>
      <c r="B326" s="13">
        <v>19.5</v>
      </c>
      <c r="C326" s="19">
        <f t="shared" si="10"/>
        <v>-3.6999999999999993</v>
      </c>
      <c r="D326" s="62">
        <f t="shared" si="9"/>
        <v>-72.3</v>
      </c>
    </row>
    <row r="327" spans="1:4" x14ac:dyDescent="0.45">
      <c r="A327" s="18">
        <v>27426</v>
      </c>
      <c r="B327" s="14">
        <v>15.9</v>
      </c>
      <c r="C327" s="19">
        <f t="shared" si="10"/>
        <v>-3.5999999999999996</v>
      </c>
      <c r="D327" s="62">
        <f t="shared" si="9"/>
        <v>-72.899999999999991</v>
      </c>
    </row>
    <row r="328" spans="1:4" x14ac:dyDescent="0.45">
      <c r="A328" s="18">
        <v>27454</v>
      </c>
      <c r="B328" s="13">
        <v>17.3</v>
      </c>
      <c r="C328" s="19">
        <f t="shared" si="10"/>
        <v>1.4000000000000004</v>
      </c>
      <c r="D328" s="62">
        <f t="shared" si="9"/>
        <v>-71.600000000000009</v>
      </c>
    </row>
    <row r="329" spans="1:4" x14ac:dyDescent="0.45">
      <c r="A329" s="18">
        <v>27485</v>
      </c>
      <c r="B329" s="14">
        <v>21.7</v>
      </c>
      <c r="C329" s="19">
        <f t="shared" si="10"/>
        <v>4.3999999999999986</v>
      </c>
      <c r="D329" s="62">
        <f t="shared" si="9"/>
        <v>-60.399999999999991</v>
      </c>
    </row>
    <row r="330" spans="1:4" x14ac:dyDescent="0.45">
      <c r="A330" s="18">
        <v>27515</v>
      </c>
      <c r="B330" s="13">
        <v>22.7</v>
      </c>
      <c r="C330" s="19">
        <f t="shared" si="10"/>
        <v>1</v>
      </c>
      <c r="D330" s="62">
        <f t="shared" si="9"/>
        <v>-51.8</v>
      </c>
    </row>
    <row r="331" spans="1:4" x14ac:dyDescent="0.45">
      <c r="A331" s="18">
        <v>27546</v>
      </c>
      <c r="B331" s="14">
        <v>24.9</v>
      </c>
      <c r="C331" s="19">
        <f t="shared" si="10"/>
        <v>2.1999999999999993</v>
      </c>
      <c r="D331" s="62">
        <f t="shared" si="9"/>
        <v>-48.199999999999996</v>
      </c>
    </row>
    <row r="332" spans="1:4" x14ac:dyDescent="0.45">
      <c r="A332" s="18">
        <v>27576</v>
      </c>
      <c r="B332" s="13">
        <v>28.7</v>
      </c>
      <c r="C332" s="19">
        <f t="shared" si="10"/>
        <v>3.8000000000000007</v>
      </c>
      <c r="D332" s="62">
        <f t="shared" si="9"/>
        <v>-40.5</v>
      </c>
    </row>
    <row r="333" spans="1:4" x14ac:dyDescent="0.45">
      <c r="A333" s="18">
        <v>27607</v>
      </c>
      <c r="B333" s="14">
        <v>35.1</v>
      </c>
      <c r="C333" s="19">
        <f t="shared" si="10"/>
        <v>6.4000000000000021</v>
      </c>
      <c r="D333" s="62">
        <f t="shared" si="9"/>
        <v>-31.199999999999996</v>
      </c>
    </row>
    <row r="334" spans="1:4" x14ac:dyDescent="0.45">
      <c r="A334" s="18">
        <v>27638</v>
      </c>
      <c r="B334" s="13">
        <v>43.8</v>
      </c>
      <c r="C334" s="19">
        <f t="shared" si="10"/>
        <v>8.6999999999999957</v>
      </c>
      <c r="D334" s="62">
        <f t="shared" si="9"/>
        <v>-8</v>
      </c>
    </row>
    <row r="335" spans="1:4" x14ac:dyDescent="0.45">
      <c r="A335" s="18">
        <v>27668</v>
      </c>
      <c r="B335" s="14">
        <v>44.8</v>
      </c>
      <c r="C335" s="19">
        <f t="shared" si="10"/>
        <v>1</v>
      </c>
      <c r="D335" s="62">
        <f t="shared" ref="D335:D398" si="11">B335-B323</f>
        <v>-0.5</v>
      </c>
    </row>
    <row r="336" spans="1:4" x14ac:dyDescent="0.45">
      <c r="A336" s="18">
        <v>27699</v>
      </c>
      <c r="B336" s="13">
        <v>46.8</v>
      </c>
      <c r="C336" s="19">
        <f t="shared" si="10"/>
        <v>2</v>
      </c>
      <c r="D336" s="62">
        <f t="shared" si="11"/>
        <v>12.799999999999997</v>
      </c>
    </row>
    <row r="337" spans="1:4" x14ac:dyDescent="0.45">
      <c r="A337" s="18">
        <v>27729</v>
      </c>
      <c r="B337" s="14">
        <v>41.2</v>
      </c>
      <c r="C337" s="19">
        <f t="shared" si="10"/>
        <v>-5.5999999999999943</v>
      </c>
      <c r="D337" s="62">
        <f t="shared" si="11"/>
        <v>18.000000000000004</v>
      </c>
    </row>
    <row r="338" spans="1:4" x14ac:dyDescent="0.45">
      <c r="A338" s="18">
        <v>27760</v>
      </c>
      <c r="B338" s="13">
        <v>54</v>
      </c>
      <c r="C338" s="19">
        <f t="shared" si="10"/>
        <v>12.799999999999997</v>
      </c>
      <c r="D338" s="62">
        <f t="shared" si="11"/>
        <v>34.5</v>
      </c>
    </row>
    <row r="339" spans="1:4" x14ac:dyDescent="0.45">
      <c r="A339" s="18">
        <v>27791</v>
      </c>
      <c r="B339" s="14">
        <v>56.1</v>
      </c>
      <c r="C339" s="19">
        <f t="shared" si="10"/>
        <v>2.1000000000000014</v>
      </c>
      <c r="D339" s="62">
        <f t="shared" si="11"/>
        <v>40.200000000000003</v>
      </c>
    </row>
    <row r="340" spans="1:4" x14ac:dyDescent="0.45">
      <c r="A340" s="18">
        <v>27820</v>
      </c>
      <c r="B340" s="13">
        <v>56.7</v>
      </c>
      <c r="C340" s="19">
        <f t="shared" si="10"/>
        <v>0.60000000000000142</v>
      </c>
      <c r="D340" s="62">
        <f t="shared" si="11"/>
        <v>39.400000000000006</v>
      </c>
    </row>
    <row r="341" spans="1:4" x14ac:dyDescent="0.45">
      <c r="A341" s="18">
        <v>27851</v>
      </c>
      <c r="B341" s="14">
        <v>57.3</v>
      </c>
      <c r="C341" s="19">
        <f t="shared" si="10"/>
        <v>0.59999999999999432</v>
      </c>
      <c r="D341" s="62">
        <f t="shared" si="11"/>
        <v>35.599999999999994</v>
      </c>
    </row>
    <row r="342" spans="1:4" x14ac:dyDescent="0.45">
      <c r="A342" s="18">
        <v>27881</v>
      </c>
      <c r="B342" s="13">
        <v>58.3</v>
      </c>
      <c r="C342" s="19">
        <f t="shared" si="10"/>
        <v>1</v>
      </c>
      <c r="D342" s="62">
        <f t="shared" si="11"/>
        <v>35.599999999999994</v>
      </c>
    </row>
    <row r="343" spans="1:4" x14ac:dyDescent="0.45">
      <c r="A343" s="18">
        <v>27912</v>
      </c>
      <c r="B343" s="14">
        <v>58.6</v>
      </c>
      <c r="C343" s="19">
        <f t="shared" si="10"/>
        <v>0.30000000000000426</v>
      </c>
      <c r="D343" s="62">
        <f t="shared" si="11"/>
        <v>33.700000000000003</v>
      </c>
    </row>
    <row r="344" spans="1:4" x14ac:dyDescent="0.45">
      <c r="A344" s="18">
        <v>27942</v>
      </c>
      <c r="B344" s="13">
        <v>54</v>
      </c>
      <c r="C344" s="19">
        <f t="shared" si="10"/>
        <v>-4.6000000000000014</v>
      </c>
      <c r="D344" s="62">
        <f t="shared" si="11"/>
        <v>25.3</v>
      </c>
    </row>
    <row r="345" spans="1:4" x14ac:dyDescent="0.45">
      <c r="A345" s="18">
        <v>27973</v>
      </c>
      <c r="B345" s="14">
        <v>55.2</v>
      </c>
      <c r="C345" s="19">
        <f t="shared" si="10"/>
        <v>1.2000000000000028</v>
      </c>
      <c r="D345" s="62">
        <f t="shared" si="11"/>
        <v>20.100000000000001</v>
      </c>
    </row>
    <row r="346" spans="1:4" x14ac:dyDescent="0.45">
      <c r="A346" s="18">
        <v>28004</v>
      </c>
      <c r="B346" s="13">
        <v>52.6</v>
      </c>
      <c r="C346" s="19">
        <f t="shared" si="10"/>
        <v>-2.6000000000000014</v>
      </c>
      <c r="D346" s="62">
        <f t="shared" si="11"/>
        <v>8.8000000000000043</v>
      </c>
    </row>
    <row r="347" spans="1:4" x14ac:dyDescent="0.45">
      <c r="A347" s="18">
        <v>28034</v>
      </c>
      <c r="B347" s="14">
        <v>49</v>
      </c>
      <c r="C347" s="19">
        <f t="shared" si="10"/>
        <v>-3.6000000000000014</v>
      </c>
      <c r="D347" s="62">
        <f t="shared" si="11"/>
        <v>4.2000000000000028</v>
      </c>
    </row>
    <row r="348" spans="1:4" x14ac:dyDescent="0.45">
      <c r="A348" s="18">
        <v>28065</v>
      </c>
      <c r="B348" s="13">
        <v>47.2</v>
      </c>
      <c r="C348" s="19">
        <f t="shared" si="10"/>
        <v>-1.7999999999999972</v>
      </c>
      <c r="D348" s="62">
        <f t="shared" si="11"/>
        <v>0.40000000000000568</v>
      </c>
    </row>
    <row r="349" spans="1:4" x14ac:dyDescent="0.45">
      <c r="A349" s="18">
        <v>28095</v>
      </c>
      <c r="B349" s="14">
        <v>53.3</v>
      </c>
      <c r="C349" s="19">
        <f t="shared" si="10"/>
        <v>6.0999999999999943</v>
      </c>
      <c r="D349" s="62">
        <f t="shared" si="11"/>
        <v>12.099999999999994</v>
      </c>
    </row>
    <row r="350" spans="1:4" x14ac:dyDescent="0.45">
      <c r="A350" s="18">
        <v>28126</v>
      </c>
      <c r="B350" s="13">
        <v>55.3</v>
      </c>
      <c r="C350" s="19">
        <f t="shared" si="10"/>
        <v>2</v>
      </c>
      <c r="D350" s="62">
        <f t="shared" si="11"/>
        <v>1.2999999999999972</v>
      </c>
    </row>
    <row r="351" spans="1:4" x14ac:dyDescent="0.45">
      <c r="A351" s="18">
        <v>28157</v>
      </c>
      <c r="B351" s="14">
        <v>65.099999999999994</v>
      </c>
      <c r="C351" s="19">
        <f t="shared" si="10"/>
        <v>9.7999999999999972</v>
      </c>
      <c r="D351" s="62">
        <f t="shared" si="11"/>
        <v>8.9999999999999929</v>
      </c>
    </row>
    <row r="352" spans="1:4" x14ac:dyDescent="0.45">
      <c r="A352" s="18">
        <v>28185</v>
      </c>
      <c r="B352" s="13">
        <v>49.6</v>
      </c>
      <c r="C352" s="19">
        <f t="shared" si="10"/>
        <v>-15.499999999999993</v>
      </c>
      <c r="D352" s="62">
        <f t="shared" si="11"/>
        <v>-7.1000000000000014</v>
      </c>
    </row>
    <row r="353" spans="1:4" x14ac:dyDescent="0.45">
      <c r="A353" s="18">
        <v>28216</v>
      </c>
      <c r="B353" s="14">
        <v>54.6</v>
      </c>
      <c r="C353" s="19">
        <f t="shared" si="10"/>
        <v>5</v>
      </c>
      <c r="D353" s="62">
        <f t="shared" si="11"/>
        <v>-2.6999999999999957</v>
      </c>
    </row>
    <row r="354" spans="1:4" x14ac:dyDescent="0.45">
      <c r="A354" s="18">
        <v>28246</v>
      </c>
      <c r="B354" s="13">
        <v>55.4</v>
      </c>
      <c r="C354" s="19">
        <f t="shared" si="10"/>
        <v>0.79999999999999716</v>
      </c>
      <c r="D354" s="62">
        <f t="shared" si="11"/>
        <v>-2.8999999999999986</v>
      </c>
    </row>
    <row r="355" spans="1:4" x14ac:dyDescent="0.45">
      <c r="A355" s="18">
        <v>28277</v>
      </c>
      <c r="B355" s="14">
        <v>53.3</v>
      </c>
      <c r="C355" s="19">
        <f t="shared" si="10"/>
        <v>-2.1000000000000014</v>
      </c>
      <c r="D355" s="62">
        <f t="shared" si="11"/>
        <v>-5.3000000000000043</v>
      </c>
    </row>
    <row r="356" spans="1:4" x14ac:dyDescent="0.45">
      <c r="A356" s="18">
        <v>28307</v>
      </c>
      <c r="B356" s="13">
        <v>58.3</v>
      </c>
      <c r="C356" s="19">
        <f t="shared" si="10"/>
        <v>5</v>
      </c>
      <c r="D356" s="62">
        <f t="shared" si="11"/>
        <v>4.2999999999999972</v>
      </c>
    </row>
    <row r="357" spans="1:4" x14ac:dyDescent="0.45">
      <c r="A357" s="18">
        <v>28338</v>
      </c>
      <c r="B357" s="14">
        <v>53.5</v>
      </c>
      <c r="C357" s="19">
        <f t="shared" si="10"/>
        <v>-4.7999999999999972</v>
      </c>
      <c r="D357" s="62">
        <f t="shared" si="11"/>
        <v>-1.7000000000000028</v>
      </c>
    </row>
    <row r="358" spans="1:4" x14ac:dyDescent="0.45">
      <c r="A358" s="18">
        <v>28369</v>
      </c>
      <c r="B358" s="13">
        <v>56.7</v>
      </c>
      <c r="C358" s="19">
        <f t="shared" si="10"/>
        <v>3.2000000000000028</v>
      </c>
      <c r="D358" s="62">
        <f t="shared" si="11"/>
        <v>4.1000000000000014</v>
      </c>
    </row>
    <row r="359" spans="1:4" x14ac:dyDescent="0.45">
      <c r="A359" s="18">
        <v>28399</v>
      </c>
      <c r="B359" s="14">
        <v>53.6</v>
      </c>
      <c r="C359" s="19">
        <f t="shared" si="10"/>
        <v>-3.1000000000000014</v>
      </c>
      <c r="D359" s="62">
        <f t="shared" si="11"/>
        <v>4.6000000000000014</v>
      </c>
    </row>
    <row r="360" spans="1:4" x14ac:dyDescent="0.45">
      <c r="A360" s="18">
        <v>28430</v>
      </c>
      <c r="B360" s="13">
        <v>56.3</v>
      </c>
      <c r="C360" s="19">
        <f t="shared" si="10"/>
        <v>2.6999999999999957</v>
      </c>
      <c r="D360" s="62">
        <f t="shared" si="11"/>
        <v>9.0999999999999943</v>
      </c>
    </row>
    <row r="361" spans="1:4" x14ac:dyDescent="0.45">
      <c r="A361" s="18">
        <v>28460</v>
      </c>
      <c r="B361" s="14">
        <v>57.1</v>
      </c>
      <c r="C361" s="19">
        <f t="shared" si="10"/>
        <v>0.80000000000000426</v>
      </c>
      <c r="D361" s="62">
        <f t="shared" si="11"/>
        <v>3.8000000000000043</v>
      </c>
    </row>
    <row r="362" spans="1:4" x14ac:dyDescent="0.45">
      <c r="A362" s="18">
        <v>28491</v>
      </c>
      <c r="B362" s="13">
        <v>55.6</v>
      </c>
      <c r="C362" s="19">
        <f t="shared" si="10"/>
        <v>-1.5</v>
      </c>
      <c r="D362" s="62">
        <f t="shared" si="11"/>
        <v>0.30000000000000426</v>
      </c>
    </row>
    <row r="363" spans="1:4" x14ac:dyDescent="0.45">
      <c r="A363" s="18">
        <v>28522</v>
      </c>
      <c r="B363" s="14">
        <v>63.4</v>
      </c>
      <c r="C363" s="19">
        <f t="shared" si="10"/>
        <v>7.7999999999999972</v>
      </c>
      <c r="D363" s="62">
        <f t="shared" si="11"/>
        <v>-1.6999999999999957</v>
      </c>
    </row>
    <row r="364" spans="1:4" x14ac:dyDescent="0.45">
      <c r="A364" s="18">
        <v>28550</v>
      </c>
      <c r="B364" s="13">
        <v>58.9</v>
      </c>
      <c r="C364" s="19">
        <f t="shared" si="10"/>
        <v>-4.5</v>
      </c>
      <c r="D364" s="62">
        <f t="shared" si="11"/>
        <v>9.2999999999999972</v>
      </c>
    </row>
    <row r="365" spans="1:4" x14ac:dyDescent="0.45">
      <c r="A365" s="18">
        <v>28581</v>
      </c>
      <c r="B365" s="14">
        <v>57.1</v>
      </c>
      <c r="C365" s="19">
        <f t="shared" si="10"/>
        <v>-1.7999999999999972</v>
      </c>
      <c r="D365" s="62">
        <f t="shared" si="11"/>
        <v>2.5</v>
      </c>
    </row>
    <row r="366" spans="1:4" x14ac:dyDescent="0.45">
      <c r="A366" s="18">
        <v>28611</v>
      </c>
      <c r="B366" s="13">
        <v>57.4</v>
      </c>
      <c r="C366" s="19">
        <f t="shared" si="10"/>
        <v>0.29999999999999716</v>
      </c>
      <c r="D366" s="62">
        <f t="shared" si="11"/>
        <v>2</v>
      </c>
    </row>
    <row r="367" spans="1:4" x14ac:dyDescent="0.45">
      <c r="A367" s="18">
        <v>28642</v>
      </c>
      <c r="B367" s="14">
        <v>61.1</v>
      </c>
      <c r="C367" s="19">
        <f t="shared" si="10"/>
        <v>3.7000000000000028</v>
      </c>
      <c r="D367" s="62">
        <f t="shared" si="11"/>
        <v>7.8000000000000043</v>
      </c>
    </row>
    <row r="368" spans="1:4" x14ac:dyDescent="0.45">
      <c r="A368" s="18">
        <v>28672</v>
      </c>
      <c r="B368" s="13">
        <v>59.4</v>
      </c>
      <c r="C368" s="19">
        <f t="shared" si="10"/>
        <v>-1.7000000000000028</v>
      </c>
      <c r="D368" s="62">
        <f t="shared" si="11"/>
        <v>1.1000000000000014</v>
      </c>
    </row>
    <row r="369" spans="1:4" x14ac:dyDescent="0.45">
      <c r="A369" s="18">
        <v>28703</v>
      </c>
      <c r="B369" s="14">
        <v>60.6</v>
      </c>
      <c r="C369" s="19">
        <f t="shared" si="10"/>
        <v>1.2000000000000028</v>
      </c>
      <c r="D369" s="62">
        <f t="shared" si="11"/>
        <v>7.1000000000000014</v>
      </c>
    </row>
    <row r="370" spans="1:4" x14ac:dyDescent="0.45">
      <c r="A370" s="18">
        <v>28734</v>
      </c>
      <c r="B370" s="13">
        <v>60</v>
      </c>
      <c r="C370" s="19">
        <f t="shared" si="10"/>
        <v>-0.60000000000000142</v>
      </c>
      <c r="D370" s="62">
        <f t="shared" si="11"/>
        <v>3.2999999999999972</v>
      </c>
    </row>
    <row r="371" spans="1:4" x14ac:dyDescent="0.45">
      <c r="A371" s="18">
        <v>28764</v>
      </c>
      <c r="B371" s="14">
        <v>64.7</v>
      </c>
      <c r="C371" s="19">
        <f t="shared" si="10"/>
        <v>4.7000000000000028</v>
      </c>
      <c r="D371" s="62">
        <f t="shared" si="11"/>
        <v>11.100000000000001</v>
      </c>
    </row>
    <row r="372" spans="1:4" x14ac:dyDescent="0.45">
      <c r="A372" s="18">
        <v>28795</v>
      </c>
      <c r="B372" s="13">
        <v>64.5</v>
      </c>
      <c r="C372" s="19">
        <f t="shared" si="10"/>
        <v>-0.20000000000000284</v>
      </c>
      <c r="D372" s="62">
        <f t="shared" si="11"/>
        <v>8.2000000000000028</v>
      </c>
    </row>
    <row r="373" spans="1:4" x14ac:dyDescent="0.45">
      <c r="A373" s="18">
        <v>28825</v>
      </c>
      <c r="B373" s="14">
        <v>63.5</v>
      </c>
      <c r="C373" s="19">
        <f t="shared" si="10"/>
        <v>-1</v>
      </c>
      <c r="D373" s="62">
        <f t="shared" si="11"/>
        <v>6.3999999999999986</v>
      </c>
    </row>
    <row r="374" spans="1:4" x14ac:dyDescent="0.45">
      <c r="A374" s="18">
        <v>28856</v>
      </c>
      <c r="B374" s="13">
        <v>66.400000000000006</v>
      </c>
      <c r="C374" s="19">
        <f t="shared" si="10"/>
        <v>2.9000000000000057</v>
      </c>
      <c r="D374" s="62">
        <f t="shared" si="11"/>
        <v>10.800000000000004</v>
      </c>
    </row>
    <row r="375" spans="1:4" x14ac:dyDescent="0.45">
      <c r="A375" s="18">
        <v>28887</v>
      </c>
      <c r="B375" s="14">
        <v>64</v>
      </c>
      <c r="C375" s="19">
        <f t="shared" si="10"/>
        <v>-2.4000000000000057</v>
      </c>
      <c r="D375" s="62">
        <f t="shared" si="11"/>
        <v>0.60000000000000142</v>
      </c>
    </row>
    <row r="376" spans="1:4" x14ac:dyDescent="0.45">
      <c r="A376" s="18">
        <v>28915</v>
      </c>
      <c r="B376" s="13">
        <v>66.7</v>
      </c>
      <c r="C376" s="19">
        <f t="shared" si="10"/>
        <v>2.7000000000000028</v>
      </c>
      <c r="D376" s="62">
        <f t="shared" si="11"/>
        <v>7.8000000000000043</v>
      </c>
    </row>
    <row r="377" spans="1:4" x14ac:dyDescent="0.45">
      <c r="A377" s="18">
        <v>28946</v>
      </c>
      <c r="B377" s="14">
        <v>75.599999999999994</v>
      </c>
      <c r="C377" s="19">
        <f t="shared" si="10"/>
        <v>8.8999999999999915</v>
      </c>
      <c r="D377" s="62">
        <f t="shared" si="11"/>
        <v>18.499999999999993</v>
      </c>
    </row>
    <row r="378" spans="1:4" x14ac:dyDescent="0.45">
      <c r="A378" s="18">
        <v>28976</v>
      </c>
      <c r="B378" s="13">
        <v>63.7</v>
      </c>
      <c r="C378" s="19">
        <f t="shared" si="10"/>
        <v>-11.899999999999991</v>
      </c>
      <c r="D378" s="62">
        <f t="shared" si="11"/>
        <v>6.3000000000000043</v>
      </c>
    </row>
    <row r="379" spans="1:4" x14ac:dyDescent="0.45">
      <c r="A379" s="18">
        <v>29007</v>
      </c>
      <c r="B379" s="14">
        <v>61.4</v>
      </c>
      <c r="C379" s="19">
        <f t="shared" si="10"/>
        <v>-2.3000000000000043</v>
      </c>
      <c r="D379" s="62">
        <f t="shared" si="11"/>
        <v>0.29999999999999716</v>
      </c>
    </row>
    <row r="380" spans="1:4" x14ac:dyDescent="0.45">
      <c r="A380" s="18">
        <v>29037</v>
      </c>
      <c r="B380" s="13">
        <v>57.4</v>
      </c>
      <c r="C380" s="19">
        <f t="shared" si="10"/>
        <v>-4</v>
      </c>
      <c r="D380" s="62">
        <f t="shared" si="11"/>
        <v>-2</v>
      </c>
    </row>
    <row r="381" spans="1:4" x14ac:dyDescent="0.45">
      <c r="A381" s="18">
        <v>29068</v>
      </c>
      <c r="B381" s="14">
        <v>52.9</v>
      </c>
      <c r="C381" s="19">
        <f t="shared" si="10"/>
        <v>-4.5</v>
      </c>
      <c r="D381" s="62">
        <f t="shared" si="11"/>
        <v>-7.7000000000000028</v>
      </c>
    </row>
    <row r="382" spans="1:4" x14ac:dyDescent="0.45">
      <c r="A382" s="18">
        <v>29099</v>
      </c>
      <c r="B382" s="13">
        <v>50.7</v>
      </c>
      <c r="C382" s="19">
        <f t="shared" si="10"/>
        <v>-2.1999999999999957</v>
      </c>
      <c r="D382" s="62">
        <f t="shared" si="11"/>
        <v>-9.2999999999999972</v>
      </c>
    </row>
    <row r="383" spans="1:4" x14ac:dyDescent="0.45">
      <c r="A383" s="18">
        <v>29129</v>
      </c>
      <c r="B383" s="14">
        <v>46.9</v>
      </c>
      <c r="C383" s="19">
        <f t="shared" si="10"/>
        <v>-3.8000000000000043</v>
      </c>
      <c r="D383" s="62">
        <f t="shared" si="11"/>
        <v>-17.800000000000004</v>
      </c>
    </row>
    <row r="384" spans="1:4" x14ac:dyDescent="0.45">
      <c r="A384" s="18">
        <v>29160</v>
      </c>
      <c r="B384" s="13">
        <v>46.8</v>
      </c>
      <c r="C384" s="19">
        <f t="shared" si="10"/>
        <v>-0.10000000000000142</v>
      </c>
      <c r="D384" s="62">
        <f t="shared" si="11"/>
        <v>-17.700000000000003</v>
      </c>
    </row>
    <row r="385" spans="1:4" x14ac:dyDescent="0.45">
      <c r="A385" s="18">
        <v>29190</v>
      </c>
      <c r="B385" s="14">
        <v>42.2</v>
      </c>
      <c r="C385" s="19">
        <f t="shared" si="10"/>
        <v>-4.5999999999999943</v>
      </c>
      <c r="D385" s="62">
        <f t="shared" si="11"/>
        <v>-21.299999999999997</v>
      </c>
    </row>
    <row r="386" spans="1:4" x14ac:dyDescent="0.45">
      <c r="A386" s="18">
        <v>29221</v>
      </c>
      <c r="B386" s="13">
        <v>42.1</v>
      </c>
      <c r="C386" s="19">
        <f t="shared" si="10"/>
        <v>-0.10000000000000142</v>
      </c>
      <c r="D386" s="62">
        <f t="shared" si="11"/>
        <v>-24.300000000000004</v>
      </c>
    </row>
    <row r="387" spans="1:4" x14ac:dyDescent="0.45">
      <c r="A387" s="18">
        <v>29252</v>
      </c>
      <c r="B387" s="14">
        <v>46</v>
      </c>
      <c r="C387" s="19">
        <f t="shared" ref="C387:C450" si="12">B387-B386</f>
        <v>3.8999999999999986</v>
      </c>
      <c r="D387" s="62">
        <f t="shared" si="11"/>
        <v>-18</v>
      </c>
    </row>
    <row r="388" spans="1:4" x14ac:dyDescent="0.45">
      <c r="A388" s="18">
        <v>29281</v>
      </c>
      <c r="B388" s="13">
        <v>39.1</v>
      </c>
      <c r="C388" s="19">
        <f t="shared" si="12"/>
        <v>-6.8999999999999986</v>
      </c>
      <c r="D388" s="62">
        <f t="shared" si="11"/>
        <v>-27.6</v>
      </c>
    </row>
    <row r="389" spans="1:4" x14ac:dyDescent="0.45">
      <c r="A389" s="18">
        <v>29312</v>
      </c>
      <c r="B389" s="14">
        <v>36.9</v>
      </c>
      <c r="C389" s="19">
        <f t="shared" si="12"/>
        <v>-2.2000000000000028</v>
      </c>
      <c r="D389" s="62">
        <f t="shared" si="11"/>
        <v>-38.699999999999996</v>
      </c>
    </row>
    <row r="390" spans="1:4" x14ac:dyDescent="0.45">
      <c r="A390" s="18">
        <v>29342</v>
      </c>
      <c r="B390" s="13">
        <v>29.8</v>
      </c>
      <c r="C390" s="19">
        <f t="shared" si="12"/>
        <v>-7.0999999999999979</v>
      </c>
      <c r="D390" s="62">
        <f t="shared" si="11"/>
        <v>-33.900000000000006</v>
      </c>
    </row>
    <row r="391" spans="1:4" x14ac:dyDescent="0.45">
      <c r="A391" s="18">
        <v>29373</v>
      </c>
      <c r="B391" s="14">
        <v>32.4</v>
      </c>
      <c r="C391" s="19">
        <f t="shared" si="12"/>
        <v>2.5999999999999979</v>
      </c>
      <c r="D391" s="62">
        <f t="shared" si="11"/>
        <v>-29</v>
      </c>
    </row>
    <row r="392" spans="1:4" x14ac:dyDescent="0.45">
      <c r="A392" s="18">
        <v>29403</v>
      </c>
      <c r="B392" s="13">
        <v>36.299999999999997</v>
      </c>
      <c r="C392" s="19">
        <f t="shared" si="12"/>
        <v>3.8999999999999986</v>
      </c>
      <c r="D392" s="62">
        <f t="shared" si="11"/>
        <v>-21.1</v>
      </c>
    </row>
    <row r="393" spans="1:4" x14ac:dyDescent="0.45">
      <c r="A393" s="18">
        <v>29434</v>
      </c>
      <c r="B393" s="14">
        <v>40.1</v>
      </c>
      <c r="C393" s="19">
        <f t="shared" si="12"/>
        <v>3.8000000000000043</v>
      </c>
      <c r="D393" s="62">
        <f t="shared" si="11"/>
        <v>-12.799999999999997</v>
      </c>
    </row>
    <row r="394" spans="1:4" x14ac:dyDescent="0.45">
      <c r="A394" s="18">
        <v>29465</v>
      </c>
      <c r="B394" s="13">
        <v>41.2</v>
      </c>
      <c r="C394" s="19">
        <f t="shared" si="12"/>
        <v>1.1000000000000014</v>
      </c>
      <c r="D394" s="62">
        <f t="shared" si="11"/>
        <v>-9.5</v>
      </c>
    </row>
    <row r="395" spans="1:4" x14ac:dyDescent="0.45">
      <c r="A395" s="18">
        <v>29495</v>
      </c>
      <c r="B395" s="14">
        <v>46.5</v>
      </c>
      <c r="C395" s="19">
        <f t="shared" si="12"/>
        <v>5.2999999999999972</v>
      </c>
      <c r="D395" s="62">
        <f t="shared" si="11"/>
        <v>-0.39999999999999858</v>
      </c>
    </row>
    <row r="396" spans="1:4" x14ac:dyDescent="0.45">
      <c r="A396" s="18">
        <v>29526</v>
      </c>
      <c r="B396" s="13">
        <v>46.8</v>
      </c>
      <c r="C396" s="19">
        <f t="shared" si="12"/>
        <v>0.29999999999999716</v>
      </c>
      <c r="D396" s="62">
        <f t="shared" si="11"/>
        <v>0</v>
      </c>
    </row>
    <row r="397" spans="1:4" x14ac:dyDescent="0.45">
      <c r="A397" s="18">
        <v>29556</v>
      </c>
      <c r="B397" s="14">
        <v>50.1</v>
      </c>
      <c r="C397" s="19">
        <f t="shared" si="12"/>
        <v>3.3000000000000043</v>
      </c>
      <c r="D397" s="62">
        <f t="shared" si="11"/>
        <v>7.8999999999999986</v>
      </c>
    </row>
    <row r="398" spans="1:4" x14ac:dyDescent="0.45">
      <c r="A398" s="18">
        <v>29587</v>
      </c>
      <c r="B398" s="13">
        <v>49.7</v>
      </c>
      <c r="C398" s="19">
        <f t="shared" si="12"/>
        <v>-0.39999999999999858</v>
      </c>
      <c r="D398" s="62">
        <f t="shared" si="11"/>
        <v>7.6000000000000014</v>
      </c>
    </row>
    <row r="399" spans="1:4" x14ac:dyDescent="0.45">
      <c r="A399" s="18">
        <v>29618</v>
      </c>
      <c r="B399" s="14">
        <v>48.5</v>
      </c>
      <c r="C399" s="19">
        <f t="shared" si="12"/>
        <v>-1.2000000000000028</v>
      </c>
      <c r="D399" s="62">
        <f t="shared" ref="D399:D462" si="13">B399-B387</f>
        <v>2.5</v>
      </c>
    </row>
    <row r="400" spans="1:4" x14ac:dyDescent="0.45">
      <c r="A400" s="18">
        <v>29646</v>
      </c>
      <c r="B400" s="13">
        <v>48.7</v>
      </c>
      <c r="C400" s="19">
        <f t="shared" si="12"/>
        <v>0.20000000000000284</v>
      </c>
      <c r="D400" s="62">
        <f t="shared" si="13"/>
        <v>9.6000000000000014</v>
      </c>
    </row>
    <row r="401" spans="1:4" x14ac:dyDescent="0.45">
      <c r="A401" s="18">
        <v>29677</v>
      </c>
      <c r="B401" s="14">
        <v>51.2</v>
      </c>
      <c r="C401" s="19">
        <f t="shared" si="12"/>
        <v>2.5</v>
      </c>
      <c r="D401" s="62">
        <f t="shared" si="13"/>
        <v>14.300000000000004</v>
      </c>
    </row>
    <row r="402" spans="1:4" x14ac:dyDescent="0.45">
      <c r="A402" s="18">
        <v>29707</v>
      </c>
      <c r="B402" s="13">
        <v>50.2</v>
      </c>
      <c r="C402" s="19">
        <f t="shared" si="12"/>
        <v>-1</v>
      </c>
      <c r="D402" s="62">
        <f t="shared" si="13"/>
        <v>20.400000000000002</v>
      </c>
    </row>
    <row r="403" spans="1:4" x14ac:dyDescent="0.45">
      <c r="A403" s="18">
        <v>29738</v>
      </c>
      <c r="B403" s="14">
        <v>47.9</v>
      </c>
      <c r="C403" s="19">
        <f t="shared" si="12"/>
        <v>-2.3000000000000043</v>
      </c>
      <c r="D403" s="62">
        <f t="shared" si="13"/>
        <v>15.5</v>
      </c>
    </row>
    <row r="404" spans="1:4" x14ac:dyDescent="0.45">
      <c r="A404" s="18">
        <v>29768</v>
      </c>
      <c r="B404" s="13">
        <v>44.9</v>
      </c>
      <c r="C404" s="19">
        <f t="shared" si="12"/>
        <v>-3</v>
      </c>
      <c r="D404" s="62">
        <f t="shared" si="13"/>
        <v>8.6000000000000014</v>
      </c>
    </row>
    <row r="405" spans="1:4" x14ac:dyDescent="0.45">
      <c r="A405" s="18">
        <v>29799</v>
      </c>
      <c r="B405" s="14">
        <v>49.6</v>
      </c>
      <c r="C405" s="19">
        <f t="shared" si="12"/>
        <v>4.7000000000000028</v>
      </c>
      <c r="D405" s="62">
        <f t="shared" si="13"/>
        <v>9.5</v>
      </c>
    </row>
    <row r="406" spans="1:4" x14ac:dyDescent="0.45">
      <c r="A406" s="18">
        <v>29830</v>
      </c>
      <c r="B406" s="13">
        <v>45.9</v>
      </c>
      <c r="C406" s="19">
        <f t="shared" si="12"/>
        <v>-3.7000000000000028</v>
      </c>
      <c r="D406" s="62">
        <f t="shared" si="13"/>
        <v>4.6999999999999957</v>
      </c>
    </row>
    <row r="407" spans="1:4" x14ac:dyDescent="0.45">
      <c r="A407" s="18">
        <v>29860</v>
      </c>
      <c r="B407" s="14">
        <v>37.700000000000003</v>
      </c>
      <c r="C407" s="19">
        <f t="shared" si="12"/>
        <v>-8.1999999999999957</v>
      </c>
      <c r="D407" s="62">
        <f t="shared" si="13"/>
        <v>-8.7999999999999972</v>
      </c>
    </row>
    <row r="408" spans="1:4" x14ac:dyDescent="0.45">
      <c r="A408" s="18">
        <v>29891</v>
      </c>
      <c r="B408" s="13">
        <v>40.5</v>
      </c>
      <c r="C408" s="19">
        <f t="shared" si="12"/>
        <v>2.7999999999999972</v>
      </c>
      <c r="D408" s="62">
        <f t="shared" si="13"/>
        <v>-6.2999999999999972</v>
      </c>
    </row>
    <row r="409" spans="1:4" x14ac:dyDescent="0.45">
      <c r="A409" s="18">
        <v>29921</v>
      </c>
      <c r="B409" s="14">
        <v>41.2</v>
      </c>
      <c r="C409" s="19">
        <f t="shared" si="12"/>
        <v>0.70000000000000284</v>
      </c>
      <c r="D409" s="62">
        <f t="shared" si="13"/>
        <v>-8.8999999999999986</v>
      </c>
    </row>
    <row r="410" spans="1:4" x14ac:dyDescent="0.45">
      <c r="A410" s="18">
        <v>29952</v>
      </c>
      <c r="B410" s="13">
        <v>40.1</v>
      </c>
      <c r="C410" s="19">
        <f t="shared" si="12"/>
        <v>-1.1000000000000014</v>
      </c>
      <c r="D410" s="62">
        <f t="shared" si="13"/>
        <v>-9.6000000000000014</v>
      </c>
    </row>
    <row r="411" spans="1:4" x14ac:dyDescent="0.45">
      <c r="A411" s="18">
        <v>29983</v>
      </c>
      <c r="B411" s="14">
        <v>40.799999999999997</v>
      </c>
      <c r="C411" s="19">
        <f t="shared" si="12"/>
        <v>0.69999999999999574</v>
      </c>
      <c r="D411" s="62">
        <f t="shared" si="13"/>
        <v>-7.7000000000000028</v>
      </c>
    </row>
    <row r="412" spans="1:4" x14ac:dyDescent="0.45">
      <c r="A412" s="18">
        <v>30011</v>
      </c>
      <c r="B412" s="13">
        <v>36.4</v>
      </c>
      <c r="C412" s="19">
        <f t="shared" si="12"/>
        <v>-4.3999999999999986</v>
      </c>
      <c r="D412" s="62">
        <f t="shared" si="13"/>
        <v>-12.300000000000004</v>
      </c>
    </row>
    <row r="413" spans="1:4" x14ac:dyDescent="0.45">
      <c r="A413" s="18">
        <v>30042</v>
      </c>
      <c r="B413" s="14">
        <v>38.200000000000003</v>
      </c>
      <c r="C413" s="19">
        <f t="shared" si="12"/>
        <v>1.8000000000000043</v>
      </c>
      <c r="D413" s="62">
        <f t="shared" si="13"/>
        <v>-13</v>
      </c>
    </row>
    <row r="414" spans="1:4" x14ac:dyDescent="0.45">
      <c r="A414" s="18">
        <v>30072</v>
      </c>
      <c r="B414" s="13">
        <v>42.1</v>
      </c>
      <c r="C414" s="19">
        <f t="shared" si="12"/>
        <v>3.8999999999999986</v>
      </c>
      <c r="D414" s="62">
        <f t="shared" si="13"/>
        <v>-8.1000000000000014</v>
      </c>
    </row>
    <row r="415" spans="1:4" x14ac:dyDescent="0.45">
      <c r="A415" s="18">
        <v>30103</v>
      </c>
      <c r="B415" s="14">
        <v>45.2</v>
      </c>
      <c r="C415" s="19">
        <f t="shared" si="12"/>
        <v>3.1000000000000014</v>
      </c>
      <c r="D415" s="62">
        <f t="shared" si="13"/>
        <v>-2.6999999999999957</v>
      </c>
    </row>
    <row r="416" spans="1:4" x14ac:dyDescent="0.45">
      <c r="A416" s="18">
        <v>30133</v>
      </c>
      <c r="B416" s="13">
        <v>45.8</v>
      </c>
      <c r="C416" s="19">
        <f t="shared" si="12"/>
        <v>0.59999999999999432</v>
      </c>
      <c r="D416" s="62">
        <f t="shared" si="13"/>
        <v>0.89999999999999858</v>
      </c>
    </row>
    <row r="417" spans="1:4" x14ac:dyDescent="0.45">
      <c r="A417" s="18">
        <v>30164</v>
      </c>
      <c r="B417" s="14">
        <v>45.3</v>
      </c>
      <c r="C417" s="19">
        <f t="shared" si="12"/>
        <v>-0.5</v>
      </c>
      <c r="D417" s="62">
        <f t="shared" si="13"/>
        <v>-4.3000000000000043</v>
      </c>
    </row>
    <row r="418" spans="1:4" x14ac:dyDescent="0.45">
      <c r="A418" s="18">
        <v>30195</v>
      </c>
      <c r="B418" s="13">
        <v>45.9</v>
      </c>
      <c r="C418" s="19">
        <f t="shared" si="12"/>
        <v>0.60000000000000142</v>
      </c>
      <c r="D418" s="62">
        <f t="shared" si="13"/>
        <v>0</v>
      </c>
    </row>
    <row r="419" spans="1:4" x14ac:dyDescent="0.45">
      <c r="A419" s="18">
        <v>30225</v>
      </c>
      <c r="B419" s="14">
        <v>46.5</v>
      </c>
      <c r="C419" s="19">
        <f t="shared" si="12"/>
        <v>0.60000000000000142</v>
      </c>
      <c r="D419" s="62">
        <f t="shared" si="13"/>
        <v>8.7999999999999972</v>
      </c>
    </row>
    <row r="420" spans="1:4" x14ac:dyDescent="0.45">
      <c r="A420" s="18">
        <v>30256</v>
      </c>
      <c r="B420" s="13">
        <v>46.9</v>
      </c>
      <c r="C420" s="19">
        <f t="shared" si="12"/>
        <v>0.39999999999999858</v>
      </c>
      <c r="D420" s="62">
        <f t="shared" si="13"/>
        <v>6.3999999999999986</v>
      </c>
    </row>
    <row r="421" spans="1:4" x14ac:dyDescent="0.45">
      <c r="A421" s="18">
        <v>30286</v>
      </c>
      <c r="B421" s="14">
        <v>48.6</v>
      </c>
      <c r="C421" s="19">
        <f t="shared" si="12"/>
        <v>1.7000000000000028</v>
      </c>
      <c r="D421" s="62">
        <f t="shared" si="13"/>
        <v>7.3999999999999986</v>
      </c>
    </row>
    <row r="422" spans="1:4" x14ac:dyDescent="0.45">
      <c r="A422" s="18">
        <v>30317</v>
      </c>
      <c r="B422" s="13">
        <v>46.7</v>
      </c>
      <c r="C422" s="19">
        <f t="shared" si="12"/>
        <v>-1.8999999999999986</v>
      </c>
      <c r="D422" s="62">
        <f t="shared" si="13"/>
        <v>6.6000000000000014</v>
      </c>
    </row>
    <row r="423" spans="1:4" x14ac:dyDescent="0.45">
      <c r="A423" s="18">
        <v>30348</v>
      </c>
      <c r="B423" s="14">
        <v>49.9</v>
      </c>
      <c r="C423" s="19">
        <f t="shared" si="12"/>
        <v>3.1999999999999957</v>
      </c>
      <c r="D423" s="62">
        <f t="shared" si="13"/>
        <v>9.1000000000000014</v>
      </c>
    </row>
    <row r="424" spans="1:4" x14ac:dyDescent="0.45">
      <c r="A424" s="18">
        <v>30376</v>
      </c>
      <c r="B424" s="13">
        <v>50.8</v>
      </c>
      <c r="C424" s="19">
        <f t="shared" si="12"/>
        <v>0.89999999999999858</v>
      </c>
      <c r="D424" s="62">
        <f t="shared" si="13"/>
        <v>14.399999999999999</v>
      </c>
    </row>
    <row r="425" spans="1:4" x14ac:dyDescent="0.45">
      <c r="A425" s="18">
        <v>30407</v>
      </c>
      <c r="B425" s="14">
        <v>52.7</v>
      </c>
      <c r="C425" s="19">
        <f t="shared" si="12"/>
        <v>1.9000000000000057</v>
      </c>
      <c r="D425" s="62">
        <f t="shared" si="13"/>
        <v>14.5</v>
      </c>
    </row>
    <row r="426" spans="1:4" x14ac:dyDescent="0.45">
      <c r="A426" s="18">
        <v>30437</v>
      </c>
      <c r="B426" s="13">
        <v>51.9</v>
      </c>
      <c r="C426" s="19">
        <f t="shared" si="12"/>
        <v>-0.80000000000000426</v>
      </c>
      <c r="D426" s="62">
        <f t="shared" si="13"/>
        <v>9.7999999999999972</v>
      </c>
    </row>
    <row r="427" spans="1:4" x14ac:dyDescent="0.45">
      <c r="A427" s="18">
        <v>30468</v>
      </c>
      <c r="B427" s="14">
        <v>56.8</v>
      </c>
      <c r="C427" s="19">
        <f t="shared" si="12"/>
        <v>4.8999999999999986</v>
      </c>
      <c r="D427" s="62">
        <f t="shared" si="13"/>
        <v>11.599999999999994</v>
      </c>
    </row>
    <row r="428" spans="1:4" x14ac:dyDescent="0.45">
      <c r="A428" s="18">
        <v>30498</v>
      </c>
      <c r="B428" s="13">
        <v>58.9</v>
      </c>
      <c r="C428" s="19">
        <f t="shared" si="12"/>
        <v>2.1000000000000014</v>
      </c>
      <c r="D428" s="62">
        <f t="shared" si="13"/>
        <v>13.100000000000001</v>
      </c>
    </row>
    <row r="429" spans="1:4" x14ac:dyDescent="0.45">
      <c r="A429" s="18">
        <v>30529</v>
      </c>
      <c r="B429" s="14">
        <v>60.2</v>
      </c>
      <c r="C429" s="19">
        <f t="shared" si="12"/>
        <v>1.3000000000000043</v>
      </c>
      <c r="D429" s="62">
        <f t="shared" si="13"/>
        <v>14.900000000000006</v>
      </c>
    </row>
    <row r="430" spans="1:4" x14ac:dyDescent="0.45">
      <c r="A430" s="18">
        <v>30560</v>
      </c>
      <c r="B430" s="13">
        <v>60.7</v>
      </c>
      <c r="C430" s="19">
        <f t="shared" si="12"/>
        <v>0.5</v>
      </c>
      <c r="D430" s="62">
        <f t="shared" si="13"/>
        <v>14.800000000000004</v>
      </c>
    </row>
    <row r="431" spans="1:4" x14ac:dyDescent="0.45">
      <c r="A431" s="18">
        <v>30590</v>
      </c>
      <c r="B431" s="14">
        <v>62.8</v>
      </c>
      <c r="C431" s="19">
        <f t="shared" si="12"/>
        <v>2.0999999999999943</v>
      </c>
      <c r="D431" s="62">
        <f t="shared" si="13"/>
        <v>16.299999999999997</v>
      </c>
    </row>
    <row r="432" spans="1:4" x14ac:dyDescent="0.45">
      <c r="A432" s="18">
        <v>30621</v>
      </c>
      <c r="B432" s="13">
        <v>67.5</v>
      </c>
      <c r="C432" s="19">
        <f t="shared" si="12"/>
        <v>4.7000000000000028</v>
      </c>
      <c r="D432" s="62">
        <f t="shared" si="13"/>
        <v>20.6</v>
      </c>
    </row>
    <row r="433" spans="1:4" x14ac:dyDescent="0.45">
      <c r="A433" s="18">
        <v>30651</v>
      </c>
      <c r="B433" s="14">
        <v>62.1</v>
      </c>
      <c r="C433" s="19">
        <f t="shared" si="12"/>
        <v>-5.3999999999999986</v>
      </c>
      <c r="D433" s="62">
        <f t="shared" si="13"/>
        <v>13.5</v>
      </c>
    </row>
    <row r="434" spans="1:4" x14ac:dyDescent="0.45">
      <c r="A434" s="18">
        <v>30682</v>
      </c>
      <c r="B434" s="13">
        <v>64.400000000000006</v>
      </c>
      <c r="C434" s="19">
        <f t="shared" si="12"/>
        <v>2.3000000000000043</v>
      </c>
      <c r="D434" s="62">
        <f t="shared" si="13"/>
        <v>17.700000000000003</v>
      </c>
    </row>
    <row r="435" spans="1:4" x14ac:dyDescent="0.45">
      <c r="A435" s="18">
        <v>30713</v>
      </c>
      <c r="B435" s="14">
        <v>61.5</v>
      </c>
      <c r="C435" s="19">
        <f t="shared" si="12"/>
        <v>-2.9000000000000057</v>
      </c>
      <c r="D435" s="62">
        <f t="shared" si="13"/>
        <v>11.600000000000001</v>
      </c>
    </row>
    <row r="436" spans="1:4" x14ac:dyDescent="0.45">
      <c r="A436" s="18">
        <v>30742</v>
      </c>
      <c r="B436" s="13">
        <v>65.5</v>
      </c>
      <c r="C436" s="19">
        <f t="shared" si="12"/>
        <v>4</v>
      </c>
      <c r="D436" s="62">
        <f t="shared" si="13"/>
        <v>14.700000000000003</v>
      </c>
    </row>
    <row r="437" spans="1:4" x14ac:dyDescent="0.45">
      <c r="A437" s="18">
        <v>30773</v>
      </c>
      <c r="B437" s="14">
        <v>64.599999999999994</v>
      </c>
      <c r="C437" s="19">
        <f t="shared" si="12"/>
        <v>-0.90000000000000568</v>
      </c>
      <c r="D437" s="62">
        <f t="shared" si="13"/>
        <v>11.899999999999991</v>
      </c>
    </row>
    <row r="438" spans="1:4" x14ac:dyDescent="0.45">
      <c r="A438" s="18">
        <v>30803</v>
      </c>
      <c r="B438" s="13">
        <v>62.5</v>
      </c>
      <c r="C438" s="19">
        <f t="shared" si="12"/>
        <v>-2.0999999999999943</v>
      </c>
      <c r="D438" s="62">
        <f t="shared" si="13"/>
        <v>10.600000000000001</v>
      </c>
    </row>
    <row r="439" spans="1:4" x14ac:dyDescent="0.45">
      <c r="A439" s="18">
        <v>30834</v>
      </c>
      <c r="B439" s="14">
        <v>56.2</v>
      </c>
      <c r="C439" s="19">
        <f t="shared" si="12"/>
        <v>-6.2999999999999972</v>
      </c>
      <c r="D439" s="62">
        <f t="shared" si="13"/>
        <v>-0.59999999999999432</v>
      </c>
    </row>
    <row r="440" spans="1:4" x14ac:dyDescent="0.45">
      <c r="A440" s="18">
        <v>30864</v>
      </c>
      <c r="B440" s="13">
        <v>59.1</v>
      </c>
      <c r="C440" s="19">
        <f t="shared" si="12"/>
        <v>2.8999999999999986</v>
      </c>
      <c r="D440" s="62">
        <f t="shared" si="13"/>
        <v>0.20000000000000284</v>
      </c>
    </row>
    <row r="441" spans="1:4" x14ac:dyDescent="0.45">
      <c r="A441" s="18">
        <v>30895</v>
      </c>
      <c r="B441" s="14">
        <v>55.2</v>
      </c>
      <c r="C441" s="19">
        <f t="shared" si="12"/>
        <v>-3.8999999999999986</v>
      </c>
      <c r="D441" s="62">
        <f t="shared" si="13"/>
        <v>-5</v>
      </c>
    </row>
    <row r="442" spans="1:4" x14ac:dyDescent="0.45">
      <c r="A442" s="18">
        <v>30926</v>
      </c>
      <c r="B442" s="13">
        <v>52.8</v>
      </c>
      <c r="C442" s="19">
        <f t="shared" si="12"/>
        <v>-2.4000000000000057</v>
      </c>
      <c r="D442" s="62">
        <f t="shared" si="13"/>
        <v>-7.9000000000000057</v>
      </c>
    </row>
    <row r="443" spans="1:4" x14ac:dyDescent="0.45">
      <c r="A443" s="18">
        <v>30956</v>
      </c>
      <c r="B443" s="14">
        <v>49.3</v>
      </c>
      <c r="C443" s="19">
        <f t="shared" si="12"/>
        <v>-3.5</v>
      </c>
      <c r="D443" s="62">
        <f t="shared" si="13"/>
        <v>-13.5</v>
      </c>
    </row>
    <row r="444" spans="1:4" x14ac:dyDescent="0.45">
      <c r="A444" s="18">
        <v>30987</v>
      </c>
      <c r="B444" s="13">
        <v>48.1</v>
      </c>
      <c r="C444" s="19">
        <f t="shared" si="12"/>
        <v>-1.1999999999999957</v>
      </c>
      <c r="D444" s="62">
        <f t="shared" si="13"/>
        <v>-19.399999999999999</v>
      </c>
    </row>
    <row r="445" spans="1:4" x14ac:dyDescent="0.45">
      <c r="A445" s="18">
        <v>31017</v>
      </c>
      <c r="B445" s="14">
        <v>48.8</v>
      </c>
      <c r="C445" s="19">
        <f t="shared" si="12"/>
        <v>0.69999999999999574</v>
      </c>
      <c r="D445" s="62">
        <f t="shared" si="13"/>
        <v>-13.300000000000004</v>
      </c>
    </row>
    <row r="446" spans="1:4" x14ac:dyDescent="0.45">
      <c r="A446" s="18">
        <v>31048</v>
      </c>
      <c r="B446" s="13">
        <v>50.4</v>
      </c>
      <c r="C446" s="19">
        <f t="shared" si="12"/>
        <v>1.6000000000000014</v>
      </c>
      <c r="D446" s="62">
        <f t="shared" si="13"/>
        <v>-14.000000000000007</v>
      </c>
    </row>
    <row r="447" spans="1:4" x14ac:dyDescent="0.45">
      <c r="A447" s="18">
        <v>31079</v>
      </c>
      <c r="B447" s="14">
        <v>48.6</v>
      </c>
      <c r="C447" s="19">
        <f t="shared" si="12"/>
        <v>-1.7999999999999972</v>
      </c>
      <c r="D447" s="62">
        <f t="shared" si="13"/>
        <v>-12.899999999999999</v>
      </c>
    </row>
    <row r="448" spans="1:4" x14ac:dyDescent="0.45">
      <c r="A448" s="18">
        <v>31107</v>
      </c>
      <c r="B448" s="13">
        <v>46.7</v>
      </c>
      <c r="C448" s="19">
        <f t="shared" si="12"/>
        <v>-1.8999999999999986</v>
      </c>
      <c r="D448" s="62">
        <f t="shared" si="13"/>
        <v>-18.799999999999997</v>
      </c>
    </row>
    <row r="449" spans="1:4" x14ac:dyDescent="0.45">
      <c r="A449" s="18">
        <v>31138</v>
      </c>
      <c r="B449" s="14">
        <v>46.1</v>
      </c>
      <c r="C449" s="19">
        <f t="shared" si="12"/>
        <v>-0.60000000000000142</v>
      </c>
      <c r="D449" s="62">
        <f t="shared" si="13"/>
        <v>-18.499999999999993</v>
      </c>
    </row>
    <row r="450" spans="1:4" x14ac:dyDescent="0.45">
      <c r="A450" s="18">
        <v>31168</v>
      </c>
      <c r="B450" s="13">
        <v>48</v>
      </c>
      <c r="C450" s="19">
        <f t="shared" si="12"/>
        <v>1.8999999999999986</v>
      </c>
      <c r="D450" s="62">
        <f t="shared" si="13"/>
        <v>-14.5</v>
      </c>
    </row>
    <row r="451" spans="1:4" x14ac:dyDescent="0.45">
      <c r="A451" s="18">
        <v>31199</v>
      </c>
      <c r="B451" s="14">
        <v>47.1</v>
      </c>
      <c r="C451" s="19">
        <f t="shared" ref="C451:C514" si="14">B451-B450</f>
        <v>-0.89999999999999858</v>
      </c>
      <c r="D451" s="62">
        <f t="shared" si="13"/>
        <v>-9.1000000000000014</v>
      </c>
    </row>
    <row r="452" spans="1:4" x14ac:dyDescent="0.45">
      <c r="A452" s="18">
        <v>31229</v>
      </c>
      <c r="B452" s="13">
        <v>45.7</v>
      </c>
      <c r="C452" s="19">
        <f t="shared" si="14"/>
        <v>-1.3999999999999986</v>
      </c>
      <c r="D452" s="62">
        <f t="shared" si="13"/>
        <v>-13.399999999999999</v>
      </c>
    </row>
    <row r="453" spans="1:4" x14ac:dyDescent="0.45">
      <c r="A453" s="18">
        <v>31260</v>
      </c>
      <c r="B453" s="14">
        <v>46.6</v>
      </c>
      <c r="C453" s="19">
        <f t="shared" si="14"/>
        <v>0.89999999999999858</v>
      </c>
      <c r="D453" s="62">
        <f t="shared" si="13"/>
        <v>-8.6000000000000014</v>
      </c>
    </row>
    <row r="454" spans="1:4" x14ac:dyDescent="0.45">
      <c r="A454" s="18">
        <v>31291</v>
      </c>
      <c r="B454" s="13">
        <v>49.5</v>
      </c>
      <c r="C454" s="19">
        <f t="shared" si="14"/>
        <v>2.8999999999999986</v>
      </c>
      <c r="D454" s="62">
        <f t="shared" si="13"/>
        <v>-3.2999999999999972</v>
      </c>
    </row>
    <row r="455" spans="1:4" x14ac:dyDescent="0.45">
      <c r="A455" s="18">
        <v>31321</v>
      </c>
      <c r="B455" s="14">
        <v>50</v>
      </c>
      <c r="C455" s="19">
        <f t="shared" si="14"/>
        <v>0.5</v>
      </c>
      <c r="D455" s="62">
        <f t="shared" si="13"/>
        <v>0.70000000000000284</v>
      </c>
    </row>
    <row r="456" spans="1:4" x14ac:dyDescent="0.45">
      <c r="A456" s="18">
        <v>31352</v>
      </c>
      <c r="B456" s="13">
        <v>48.5</v>
      </c>
      <c r="C456" s="19">
        <f t="shared" si="14"/>
        <v>-1.5</v>
      </c>
      <c r="D456" s="62">
        <f t="shared" si="13"/>
        <v>0.39999999999999858</v>
      </c>
    </row>
    <row r="457" spans="1:4" x14ac:dyDescent="0.45">
      <c r="A457" s="18">
        <v>31382</v>
      </c>
      <c r="B457" s="14">
        <v>49.3</v>
      </c>
      <c r="C457" s="19">
        <f t="shared" si="14"/>
        <v>0.79999999999999716</v>
      </c>
      <c r="D457" s="62">
        <f t="shared" si="13"/>
        <v>0.5</v>
      </c>
    </row>
    <row r="458" spans="1:4" x14ac:dyDescent="0.45">
      <c r="A458" s="18">
        <v>31413</v>
      </c>
      <c r="B458" s="13">
        <v>50.1</v>
      </c>
      <c r="C458" s="19">
        <f t="shared" si="14"/>
        <v>0.80000000000000426</v>
      </c>
      <c r="D458" s="62">
        <f t="shared" si="13"/>
        <v>-0.29999999999999716</v>
      </c>
    </row>
    <row r="459" spans="1:4" x14ac:dyDescent="0.45">
      <c r="A459" s="18">
        <v>31444</v>
      </c>
      <c r="B459" s="14">
        <v>49.8</v>
      </c>
      <c r="C459" s="19">
        <f t="shared" si="14"/>
        <v>-0.30000000000000426</v>
      </c>
      <c r="D459" s="62">
        <f t="shared" si="13"/>
        <v>1.1999999999999957</v>
      </c>
    </row>
    <row r="460" spans="1:4" x14ac:dyDescent="0.45">
      <c r="A460" s="18">
        <v>31472</v>
      </c>
      <c r="B460" s="13">
        <v>50.5</v>
      </c>
      <c r="C460" s="19">
        <f t="shared" si="14"/>
        <v>0.70000000000000284</v>
      </c>
      <c r="D460" s="62">
        <f t="shared" si="13"/>
        <v>3.7999999999999972</v>
      </c>
    </row>
    <row r="461" spans="1:4" x14ac:dyDescent="0.45">
      <c r="A461" s="18">
        <v>31503</v>
      </c>
      <c r="B461" s="14">
        <v>50.7</v>
      </c>
      <c r="C461" s="19">
        <f t="shared" si="14"/>
        <v>0.20000000000000284</v>
      </c>
      <c r="D461" s="62">
        <f t="shared" si="13"/>
        <v>4.6000000000000014</v>
      </c>
    </row>
    <row r="462" spans="1:4" x14ac:dyDescent="0.45">
      <c r="A462" s="18">
        <v>31533</v>
      </c>
      <c r="B462" s="13">
        <v>50.2</v>
      </c>
      <c r="C462" s="19">
        <f t="shared" si="14"/>
        <v>-0.5</v>
      </c>
      <c r="D462" s="62">
        <f t="shared" si="13"/>
        <v>2.2000000000000028</v>
      </c>
    </row>
    <row r="463" spans="1:4" x14ac:dyDescent="0.45">
      <c r="A463" s="18">
        <v>31564</v>
      </c>
      <c r="B463" s="14">
        <v>49.9</v>
      </c>
      <c r="C463" s="19">
        <f t="shared" si="14"/>
        <v>-0.30000000000000426</v>
      </c>
      <c r="D463" s="62">
        <f t="shared" ref="D463:D526" si="15">B463-B451</f>
        <v>2.7999999999999972</v>
      </c>
    </row>
    <row r="464" spans="1:4" x14ac:dyDescent="0.45">
      <c r="A464" s="18">
        <v>31594</v>
      </c>
      <c r="B464" s="13">
        <v>49.9</v>
      </c>
      <c r="C464" s="19">
        <f t="shared" si="14"/>
        <v>0</v>
      </c>
      <c r="D464" s="62">
        <f t="shared" si="15"/>
        <v>4.1999999999999957</v>
      </c>
    </row>
    <row r="465" spans="1:4" x14ac:dyDescent="0.45">
      <c r="A465" s="18">
        <v>31625</v>
      </c>
      <c r="B465" s="14">
        <v>50.8</v>
      </c>
      <c r="C465" s="19">
        <f t="shared" si="14"/>
        <v>0.89999999999999858</v>
      </c>
      <c r="D465" s="62">
        <f t="shared" si="15"/>
        <v>4.1999999999999957</v>
      </c>
    </row>
    <row r="466" spans="1:4" x14ac:dyDescent="0.45">
      <c r="A466" s="18">
        <v>31656</v>
      </c>
      <c r="B466" s="13">
        <v>49.6</v>
      </c>
      <c r="C466" s="19">
        <f t="shared" si="14"/>
        <v>-1.1999999999999957</v>
      </c>
      <c r="D466" s="62">
        <f t="shared" si="15"/>
        <v>0.10000000000000142</v>
      </c>
    </row>
    <row r="467" spans="1:4" x14ac:dyDescent="0.45">
      <c r="A467" s="18">
        <v>31686</v>
      </c>
      <c r="B467" s="14">
        <v>51.3</v>
      </c>
      <c r="C467" s="19">
        <f t="shared" si="14"/>
        <v>1.6999999999999957</v>
      </c>
      <c r="D467" s="62">
        <f t="shared" si="15"/>
        <v>1.2999999999999972</v>
      </c>
    </row>
    <row r="468" spans="1:4" x14ac:dyDescent="0.45">
      <c r="A468" s="18">
        <v>31717</v>
      </c>
      <c r="B468" s="13">
        <v>52</v>
      </c>
      <c r="C468" s="19">
        <f t="shared" si="14"/>
        <v>0.70000000000000284</v>
      </c>
      <c r="D468" s="62">
        <f t="shared" si="15"/>
        <v>3.5</v>
      </c>
    </row>
    <row r="469" spans="1:4" x14ac:dyDescent="0.45">
      <c r="A469" s="18">
        <v>31747</v>
      </c>
      <c r="B469" s="14">
        <v>52.8</v>
      </c>
      <c r="C469" s="19">
        <f t="shared" si="14"/>
        <v>0.79999999999999716</v>
      </c>
      <c r="D469" s="62">
        <f t="shared" si="15"/>
        <v>3.5</v>
      </c>
    </row>
    <row r="470" spans="1:4" x14ac:dyDescent="0.45">
      <c r="A470" s="18">
        <v>31778</v>
      </c>
      <c r="B470" s="13">
        <v>51.5</v>
      </c>
      <c r="C470" s="19">
        <f t="shared" si="14"/>
        <v>-1.2999999999999972</v>
      </c>
      <c r="D470" s="62">
        <f t="shared" si="15"/>
        <v>1.3999999999999986</v>
      </c>
    </row>
    <row r="471" spans="1:4" x14ac:dyDescent="0.45">
      <c r="A471" s="18">
        <v>31809</v>
      </c>
      <c r="B471" s="14">
        <v>51.2</v>
      </c>
      <c r="C471" s="19">
        <f t="shared" si="14"/>
        <v>-0.29999999999999716</v>
      </c>
      <c r="D471" s="62">
        <f t="shared" si="15"/>
        <v>1.4000000000000057</v>
      </c>
    </row>
    <row r="472" spans="1:4" x14ac:dyDescent="0.45">
      <c r="A472" s="18">
        <v>31837</v>
      </c>
      <c r="B472" s="13">
        <v>51.9</v>
      </c>
      <c r="C472" s="19">
        <f t="shared" si="14"/>
        <v>0.69999999999999574</v>
      </c>
      <c r="D472" s="62">
        <f t="shared" si="15"/>
        <v>1.3999999999999986</v>
      </c>
    </row>
    <row r="473" spans="1:4" x14ac:dyDescent="0.45">
      <c r="A473" s="18">
        <v>31868</v>
      </c>
      <c r="B473" s="14">
        <v>52.8</v>
      </c>
      <c r="C473" s="19">
        <f t="shared" si="14"/>
        <v>0.89999999999999858</v>
      </c>
      <c r="D473" s="62">
        <f t="shared" si="15"/>
        <v>2.0999999999999943</v>
      </c>
    </row>
    <row r="474" spans="1:4" x14ac:dyDescent="0.45">
      <c r="A474" s="18">
        <v>31898</v>
      </c>
      <c r="B474" s="13">
        <v>54</v>
      </c>
      <c r="C474" s="19">
        <f t="shared" si="14"/>
        <v>1.2000000000000028</v>
      </c>
      <c r="D474" s="62">
        <f t="shared" si="15"/>
        <v>3.7999999999999972</v>
      </c>
    </row>
    <row r="475" spans="1:4" x14ac:dyDescent="0.45">
      <c r="A475" s="18">
        <v>31929</v>
      </c>
      <c r="B475" s="14">
        <v>56.8</v>
      </c>
      <c r="C475" s="19">
        <f t="shared" si="14"/>
        <v>2.7999999999999972</v>
      </c>
      <c r="D475" s="62">
        <f t="shared" si="15"/>
        <v>6.8999999999999986</v>
      </c>
    </row>
    <row r="476" spans="1:4" x14ac:dyDescent="0.45">
      <c r="A476" s="18">
        <v>31959</v>
      </c>
      <c r="B476" s="13">
        <v>58.9</v>
      </c>
      <c r="C476" s="19">
        <f t="shared" si="14"/>
        <v>2.1000000000000014</v>
      </c>
      <c r="D476" s="62">
        <f t="shared" si="15"/>
        <v>9</v>
      </c>
    </row>
    <row r="477" spans="1:4" x14ac:dyDescent="0.45">
      <c r="A477" s="18">
        <v>31990</v>
      </c>
      <c r="B477" s="14">
        <v>60.3</v>
      </c>
      <c r="C477" s="19">
        <f t="shared" si="14"/>
        <v>1.3999999999999986</v>
      </c>
      <c r="D477" s="62">
        <f t="shared" si="15"/>
        <v>9.5</v>
      </c>
    </row>
    <row r="478" spans="1:4" x14ac:dyDescent="0.45">
      <c r="A478" s="18">
        <v>32021</v>
      </c>
      <c r="B478" s="13">
        <v>61.5</v>
      </c>
      <c r="C478" s="19">
        <f t="shared" si="14"/>
        <v>1.2000000000000028</v>
      </c>
      <c r="D478" s="62">
        <f t="shared" si="15"/>
        <v>11.899999999999999</v>
      </c>
    </row>
    <row r="479" spans="1:4" x14ac:dyDescent="0.45">
      <c r="A479" s="18">
        <v>32051</v>
      </c>
      <c r="B479" s="14">
        <v>62.2</v>
      </c>
      <c r="C479" s="19">
        <f t="shared" si="14"/>
        <v>0.70000000000000284</v>
      </c>
      <c r="D479" s="62">
        <f t="shared" si="15"/>
        <v>10.900000000000006</v>
      </c>
    </row>
    <row r="480" spans="1:4" x14ac:dyDescent="0.45">
      <c r="A480" s="18">
        <v>32082</v>
      </c>
      <c r="B480" s="13">
        <v>64.900000000000006</v>
      </c>
      <c r="C480" s="19">
        <f t="shared" si="14"/>
        <v>2.7000000000000028</v>
      </c>
      <c r="D480" s="62">
        <f t="shared" si="15"/>
        <v>12.900000000000006</v>
      </c>
    </row>
    <row r="481" spans="1:4" x14ac:dyDescent="0.45">
      <c r="A481" s="18">
        <v>32112</v>
      </c>
      <c r="B481" s="14">
        <v>62.7</v>
      </c>
      <c r="C481" s="19">
        <f t="shared" si="14"/>
        <v>-2.2000000000000028</v>
      </c>
      <c r="D481" s="62">
        <f t="shared" si="15"/>
        <v>9.9000000000000057</v>
      </c>
    </row>
    <row r="482" spans="1:4" x14ac:dyDescent="0.45">
      <c r="A482" s="18">
        <v>32143</v>
      </c>
      <c r="B482" s="13">
        <v>62</v>
      </c>
      <c r="C482" s="19">
        <f t="shared" si="14"/>
        <v>-0.70000000000000284</v>
      </c>
      <c r="D482" s="62">
        <f t="shared" si="15"/>
        <v>10.5</v>
      </c>
    </row>
    <row r="483" spans="1:4" x14ac:dyDescent="0.45">
      <c r="A483" s="18">
        <v>32174</v>
      </c>
      <c r="B483" s="14">
        <v>61.2</v>
      </c>
      <c r="C483" s="19">
        <f t="shared" si="14"/>
        <v>-0.79999999999999716</v>
      </c>
      <c r="D483" s="62">
        <f t="shared" si="15"/>
        <v>10</v>
      </c>
    </row>
    <row r="484" spans="1:4" x14ac:dyDescent="0.45">
      <c r="A484" s="18">
        <v>32203</v>
      </c>
      <c r="B484" s="13">
        <v>57.3</v>
      </c>
      <c r="C484" s="19">
        <f t="shared" si="14"/>
        <v>-3.9000000000000057</v>
      </c>
      <c r="D484" s="62">
        <f t="shared" si="15"/>
        <v>5.3999999999999986</v>
      </c>
    </row>
    <row r="485" spans="1:4" x14ac:dyDescent="0.45">
      <c r="A485" s="18">
        <v>32234</v>
      </c>
      <c r="B485" s="14">
        <v>58.6</v>
      </c>
      <c r="C485" s="19">
        <f t="shared" si="14"/>
        <v>1.3000000000000043</v>
      </c>
      <c r="D485" s="62">
        <f t="shared" si="15"/>
        <v>5.8000000000000043</v>
      </c>
    </row>
    <row r="486" spans="1:4" x14ac:dyDescent="0.45">
      <c r="A486" s="18">
        <v>32264</v>
      </c>
      <c r="B486" s="13">
        <v>56.9</v>
      </c>
      <c r="C486" s="19">
        <f t="shared" si="14"/>
        <v>-1.7000000000000028</v>
      </c>
      <c r="D486" s="62">
        <f t="shared" si="15"/>
        <v>2.8999999999999986</v>
      </c>
    </row>
    <row r="487" spans="1:4" x14ac:dyDescent="0.45">
      <c r="A487" s="18">
        <v>32295</v>
      </c>
      <c r="B487" s="14">
        <v>65.599999999999994</v>
      </c>
      <c r="C487" s="19">
        <f t="shared" si="14"/>
        <v>8.6999999999999957</v>
      </c>
      <c r="D487" s="62">
        <f t="shared" si="15"/>
        <v>8.7999999999999972</v>
      </c>
    </row>
    <row r="488" spans="1:4" x14ac:dyDescent="0.45">
      <c r="A488" s="18">
        <v>32325</v>
      </c>
      <c r="B488" s="13">
        <v>58.4</v>
      </c>
      <c r="C488" s="19">
        <f t="shared" si="14"/>
        <v>-7.1999999999999957</v>
      </c>
      <c r="D488" s="62">
        <f t="shared" si="15"/>
        <v>-0.5</v>
      </c>
    </row>
    <row r="489" spans="1:4" x14ac:dyDescent="0.45">
      <c r="A489" s="18">
        <v>32356</v>
      </c>
      <c r="B489" s="14">
        <v>57.4</v>
      </c>
      <c r="C489" s="19">
        <f t="shared" si="14"/>
        <v>-1</v>
      </c>
      <c r="D489" s="62">
        <f t="shared" si="15"/>
        <v>-2.8999999999999986</v>
      </c>
    </row>
    <row r="490" spans="1:4" x14ac:dyDescent="0.45">
      <c r="A490" s="18">
        <v>32387</v>
      </c>
      <c r="B490" s="13">
        <v>55.2</v>
      </c>
      <c r="C490" s="19">
        <f t="shared" si="14"/>
        <v>-2.1999999999999957</v>
      </c>
      <c r="D490" s="62">
        <f t="shared" si="15"/>
        <v>-6.2999999999999972</v>
      </c>
    </row>
    <row r="491" spans="1:4" x14ac:dyDescent="0.45">
      <c r="A491" s="18">
        <v>32417</v>
      </c>
      <c r="B491" s="14">
        <v>54.8</v>
      </c>
      <c r="C491" s="19">
        <f t="shared" si="14"/>
        <v>-0.40000000000000568</v>
      </c>
      <c r="D491" s="62">
        <f t="shared" si="15"/>
        <v>-7.4000000000000057</v>
      </c>
    </row>
    <row r="492" spans="1:4" x14ac:dyDescent="0.45">
      <c r="A492" s="18">
        <v>32448</v>
      </c>
      <c r="B492" s="13">
        <v>52.1</v>
      </c>
      <c r="C492" s="19">
        <f t="shared" si="14"/>
        <v>-2.6999999999999957</v>
      </c>
      <c r="D492" s="62">
        <f t="shared" si="15"/>
        <v>-12.800000000000004</v>
      </c>
    </row>
    <row r="493" spans="1:4" x14ac:dyDescent="0.45">
      <c r="A493" s="18">
        <v>32478</v>
      </c>
      <c r="B493" s="14">
        <v>53</v>
      </c>
      <c r="C493" s="19">
        <f t="shared" si="14"/>
        <v>0.89999999999999858</v>
      </c>
      <c r="D493" s="62">
        <f t="shared" si="15"/>
        <v>-9.7000000000000028</v>
      </c>
    </row>
    <row r="494" spans="1:4" x14ac:dyDescent="0.45">
      <c r="A494" s="18">
        <v>32509</v>
      </c>
      <c r="B494" s="13">
        <v>53.9</v>
      </c>
      <c r="C494" s="19">
        <f t="shared" si="14"/>
        <v>0.89999999999999858</v>
      </c>
      <c r="D494" s="62">
        <f t="shared" si="15"/>
        <v>-8.1000000000000014</v>
      </c>
    </row>
    <row r="495" spans="1:4" x14ac:dyDescent="0.45">
      <c r="A495" s="18">
        <v>32540</v>
      </c>
      <c r="B495" s="14">
        <v>54</v>
      </c>
      <c r="C495" s="19">
        <f t="shared" si="14"/>
        <v>0.10000000000000142</v>
      </c>
      <c r="D495" s="62">
        <f t="shared" si="15"/>
        <v>-7.2000000000000028</v>
      </c>
    </row>
    <row r="496" spans="1:4" x14ac:dyDescent="0.45">
      <c r="A496" s="18">
        <v>32568</v>
      </c>
      <c r="B496" s="13">
        <v>52.5</v>
      </c>
      <c r="C496" s="19">
        <f t="shared" si="14"/>
        <v>-1.5</v>
      </c>
      <c r="D496" s="62">
        <f t="shared" si="15"/>
        <v>-4.7999999999999972</v>
      </c>
    </row>
    <row r="497" spans="1:4" x14ac:dyDescent="0.45">
      <c r="A497" s="18">
        <v>32599</v>
      </c>
      <c r="B497" s="14">
        <v>52.2</v>
      </c>
      <c r="C497" s="19">
        <f t="shared" si="14"/>
        <v>-0.29999999999999716</v>
      </c>
      <c r="D497" s="62">
        <f t="shared" si="15"/>
        <v>-6.3999999999999986</v>
      </c>
    </row>
    <row r="498" spans="1:4" x14ac:dyDescent="0.45">
      <c r="A498" s="18">
        <v>32629</v>
      </c>
      <c r="B498" s="13">
        <v>49.1</v>
      </c>
      <c r="C498" s="19">
        <f t="shared" si="14"/>
        <v>-3.1000000000000014</v>
      </c>
      <c r="D498" s="62">
        <f t="shared" si="15"/>
        <v>-7.7999999999999972</v>
      </c>
    </row>
    <row r="499" spans="1:4" x14ac:dyDescent="0.45">
      <c r="A499" s="18">
        <v>32660</v>
      </c>
      <c r="B499" s="14">
        <v>46.5</v>
      </c>
      <c r="C499" s="19">
        <f t="shared" si="14"/>
        <v>-2.6000000000000014</v>
      </c>
      <c r="D499" s="62">
        <f t="shared" si="15"/>
        <v>-19.099999999999994</v>
      </c>
    </row>
    <row r="500" spans="1:4" x14ac:dyDescent="0.45">
      <c r="A500" s="18">
        <v>32690</v>
      </c>
      <c r="B500" s="13">
        <v>46.1</v>
      </c>
      <c r="C500" s="19">
        <f t="shared" si="14"/>
        <v>-0.39999999999999858</v>
      </c>
      <c r="D500" s="62">
        <f t="shared" si="15"/>
        <v>-12.299999999999997</v>
      </c>
    </row>
    <row r="501" spans="1:4" x14ac:dyDescent="0.45">
      <c r="A501" s="18">
        <v>32721</v>
      </c>
      <c r="B501" s="14">
        <v>44</v>
      </c>
      <c r="C501" s="19">
        <f t="shared" si="14"/>
        <v>-2.1000000000000014</v>
      </c>
      <c r="D501" s="62">
        <f t="shared" si="15"/>
        <v>-13.399999999999999</v>
      </c>
    </row>
    <row r="502" spans="1:4" x14ac:dyDescent="0.45">
      <c r="A502" s="18">
        <v>32752</v>
      </c>
      <c r="B502" s="13">
        <v>43.9</v>
      </c>
      <c r="C502" s="19">
        <f t="shared" si="14"/>
        <v>-0.10000000000000142</v>
      </c>
      <c r="D502" s="62">
        <f t="shared" si="15"/>
        <v>-11.300000000000004</v>
      </c>
    </row>
    <row r="503" spans="1:4" x14ac:dyDescent="0.45">
      <c r="A503" s="18">
        <v>32782</v>
      </c>
      <c r="B503" s="14">
        <v>43.3</v>
      </c>
      <c r="C503" s="19">
        <f t="shared" si="14"/>
        <v>-0.60000000000000142</v>
      </c>
      <c r="D503" s="62">
        <f t="shared" si="15"/>
        <v>-11.5</v>
      </c>
    </row>
    <row r="504" spans="1:4" x14ac:dyDescent="0.45">
      <c r="A504" s="18">
        <v>32813</v>
      </c>
      <c r="B504" s="13">
        <v>42.5</v>
      </c>
      <c r="C504" s="19">
        <f t="shared" si="14"/>
        <v>-0.79999999999999716</v>
      </c>
      <c r="D504" s="62">
        <f t="shared" si="15"/>
        <v>-9.6000000000000014</v>
      </c>
    </row>
    <row r="505" spans="1:4" x14ac:dyDescent="0.45">
      <c r="A505" s="18">
        <v>32843</v>
      </c>
      <c r="B505" s="14">
        <v>43.5</v>
      </c>
      <c r="C505" s="19">
        <f t="shared" si="14"/>
        <v>1</v>
      </c>
      <c r="D505" s="62">
        <f t="shared" si="15"/>
        <v>-9.5</v>
      </c>
    </row>
    <row r="506" spans="1:4" x14ac:dyDescent="0.45">
      <c r="A506" s="18">
        <v>32874</v>
      </c>
      <c r="B506" s="13">
        <v>48.2</v>
      </c>
      <c r="C506" s="19">
        <f t="shared" si="14"/>
        <v>4.7000000000000028</v>
      </c>
      <c r="D506" s="62">
        <f t="shared" si="15"/>
        <v>-5.6999999999999957</v>
      </c>
    </row>
    <row r="507" spans="1:4" x14ac:dyDescent="0.45">
      <c r="A507" s="18">
        <v>32905</v>
      </c>
      <c r="B507" s="14">
        <v>44.4</v>
      </c>
      <c r="C507" s="19">
        <f t="shared" si="14"/>
        <v>-3.8000000000000043</v>
      </c>
      <c r="D507" s="62">
        <f t="shared" si="15"/>
        <v>-9.6000000000000014</v>
      </c>
    </row>
    <row r="508" spans="1:4" x14ac:dyDescent="0.45">
      <c r="A508" s="18">
        <v>32933</v>
      </c>
      <c r="B508" s="13">
        <v>47.2</v>
      </c>
      <c r="C508" s="19">
        <f t="shared" si="14"/>
        <v>2.8000000000000043</v>
      </c>
      <c r="D508" s="62">
        <f t="shared" si="15"/>
        <v>-5.2999999999999972</v>
      </c>
    </row>
    <row r="509" spans="1:4" x14ac:dyDescent="0.45">
      <c r="A509" s="18">
        <v>32964</v>
      </c>
      <c r="B509" s="14">
        <v>47.2</v>
      </c>
      <c r="C509" s="19">
        <f t="shared" si="14"/>
        <v>0</v>
      </c>
      <c r="D509" s="62">
        <f t="shared" si="15"/>
        <v>-5</v>
      </c>
    </row>
    <row r="510" spans="1:4" x14ac:dyDescent="0.45">
      <c r="A510" s="18">
        <v>32994</v>
      </c>
      <c r="B510" s="13">
        <v>48.2</v>
      </c>
      <c r="C510" s="19">
        <f t="shared" si="14"/>
        <v>1</v>
      </c>
      <c r="D510" s="62">
        <f t="shared" si="15"/>
        <v>-0.89999999999999858</v>
      </c>
    </row>
    <row r="511" spans="1:4" x14ac:dyDescent="0.45">
      <c r="A511" s="18">
        <v>33025</v>
      </c>
      <c r="B511" s="14">
        <v>49.8</v>
      </c>
      <c r="C511" s="19">
        <f t="shared" si="14"/>
        <v>1.5999999999999943</v>
      </c>
      <c r="D511" s="62">
        <f t="shared" si="15"/>
        <v>3.2999999999999972</v>
      </c>
    </row>
    <row r="512" spans="1:4" x14ac:dyDescent="0.45">
      <c r="A512" s="18">
        <v>33055</v>
      </c>
      <c r="B512" s="13">
        <v>46.4</v>
      </c>
      <c r="C512" s="19">
        <f t="shared" si="14"/>
        <v>-3.3999999999999986</v>
      </c>
      <c r="D512" s="62">
        <f t="shared" si="15"/>
        <v>0.29999999999999716</v>
      </c>
    </row>
    <row r="513" spans="1:4" x14ac:dyDescent="0.45">
      <c r="A513" s="18">
        <v>33086</v>
      </c>
      <c r="B513" s="14">
        <v>50.1</v>
      </c>
      <c r="C513" s="19">
        <f t="shared" si="14"/>
        <v>3.7000000000000028</v>
      </c>
      <c r="D513" s="62">
        <f t="shared" si="15"/>
        <v>6.1000000000000014</v>
      </c>
    </row>
    <row r="514" spans="1:4" x14ac:dyDescent="0.45">
      <c r="A514" s="18">
        <v>33117</v>
      </c>
      <c r="B514" s="13">
        <v>48.9</v>
      </c>
      <c r="C514" s="19">
        <f t="shared" si="14"/>
        <v>-1.2000000000000028</v>
      </c>
      <c r="D514" s="62">
        <f t="shared" si="15"/>
        <v>5</v>
      </c>
    </row>
    <row r="515" spans="1:4" x14ac:dyDescent="0.45">
      <c r="A515" s="18">
        <v>33147</v>
      </c>
      <c r="B515" s="14">
        <v>48.1</v>
      </c>
      <c r="C515" s="19">
        <f t="shared" ref="C515:C578" si="16">B515-B514</f>
        <v>-0.79999999999999716</v>
      </c>
      <c r="D515" s="62">
        <f t="shared" si="15"/>
        <v>4.8000000000000043</v>
      </c>
    </row>
    <row r="516" spans="1:4" x14ac:dyDescent="0.45">
      <c r="A516" s="18">
        <v>33178</v>
      </c>
      <c r="B516" s="13">
        <v>48.6</v>
      </c>
      <c r="C516" s="19">
        <f t="shared" si="16"/>
        <v>0.5</v>
      </c>
      <c r="D516" s="62">
        <f t="shared" si="15"/>
        <v>6.1000000000000014</v>
      </c>
    </row>
    <row r="517" spans="1:4" x14ac:dyDescent="0.45">
      <c r="A517" s="18">
        <v>33208</v>
      </c>
      <c r="B517" s="14">
        <v>47.2</v>
      </c>
      <c r="C517" s="19">
        <f t="shared" si="16"/>
        <v>-1.3999999999999986</v>
      </c>
      <c r="D517" s="62">
        <f t="shared" si="15"/>
        <v>3.7000000000000028</v>
      </c>
    </row>
    <row r="518" spans="1:4" x14ac:dyDescent="0.45">
      <c r="A518" s="18">
        <v>33239</v>
      </c>
      <c r="B518" s="13">
        <v>44.4</v>
      </c>
      <c r="C518" s="19">
        <f t="shared" si="16"/>
        <v>-2.8000000000000043</v>
      </c>
      <c r="D518" s="62">
        <f t="shared" si="15"/>
        <v>-3.8000000000000043</v>
      </c>
    </row>
    <row r="519" spans="1:4" x14ac:dyDescent="0.45">
      <c r="A519" s="18">
        <v>33270</v>
      </c>
      <c r="B519" s="14">
        <v>44.7</v>
      </c>
      <c r="C519" s="19">
        <f t="shared" si="16"/>
        <v>0.30000000000000426</v>
      </c>
      <c r="D519" s="62">
        <f t="shared" si="15"/>
        <v>0.30000000000000426</v>
      </c>
    </row>
    <row r="520" spans="1:4" x14ac:dyDescent="0.45">
      <c r="A520" s="18">
        <v>33298</v>
      </c>
      <c r="B520" s="13">
        <v>43.9</v>
      </c>
      <c r="C520" s="19">
        <f t="shared" si="16"/>
        <v>-0.80000000000000426</v>
      </c>
      <c r="D520" s="62">
        <f t="shared" si="15"/>
        <v>-3.3000000000000043</v>
      </c>
    </row>
    <row r="521" spans="1:4" x14ac:dyDescent="0.45">
      <c r="A521" s="18">
        <v>33329</v>
      </c>
      <c r="B521" s="14">
        <v>45</v>
      </c>
      <c r="C521" s="19">
        <f t="shared" si="16"/>
        <v>1.1000000000000014</v>
      </c>
      <c r="D521" s="62">
        <f t="shared" si="15"/>
        <v>-2.2000000000000028</v>
      </c>
    </row>
    <row r="522" spans="1:4" x14ac:dyDescent="0.45">
      <c r="A522" s="18">
        <v>33359</v>
      </c>
      <c r="B522" s="13">
        <v>46</v>
      </c>
      <c r="C522" s="19">
        <f t="shared" si="16"/>
        <v>1</v>
      </c>
      <c r="D522" s="62">
        <f t="shared" si="15"/>
        <v>-2.2000000000000028</v>
      </c>
    </row>
    <row r="523" spans="1:4" x14ac:dyDescent="0.45">
      <c r="A523" s="18">
        <v>33390</v>
      </c>
      <c r="B523" s="14">
        <v>47.1</v>
      </c>
      <c r="C523" s="19">
        <f t="shared" si="16"/>
        <v>1.1000000000000014</v>
      </c>
      <c r="D523" s="62">
        <f t="shared" si="15"/>
        <v>-2.6999999999999957</v>
      </c>
    </row>
    <row r="524" spans="1:4" x14ac:dyDescent="0.45">
      <c r="A524" s="18">
        <v>33420</v>
      </c>
      <c r="B524" s="13">
        <v>49.6</v>
      </c>
      <c r="C524" s="19">
        <f t="shared" si="16"/>
        <v>2.5</v>
      </c>
      <c r="D524" s="62">
        <f t="shared" si="15"/>
        <v>3.2000000000000028</v>
      </c>
    </row>
    <row r="525" spans="1:4" x14ac:dyDescent="0.45">
      <c r="A525" s="18">
        <v>33451</v>
      </c>
      <c r="B525" s="14">
        <v>48.3</v>
      </c>
      <c r="C525" s="19">
        <f t="shared" si="16"/>
        <v>-1.3000000000000043</v>
      </c>
      <c r="D525" s="62">
        <f t="shared" si="15"/>
        <v>-1.8000000000000043</v>
      </c>
    </row>
    <row r="526" spans="1:4" x14ac:dyDescent="0.45">
      <c r="A526" s="18">
        <v>33482</v>
      </c>
      <c r="B526" s="13">
        <v>48.8</v>
      </c>
      <c r="C526" s="19">
        <f t="shared" si="16"/>
        <v>0.5</v>
      </c>
      <c r="D526" s="62">
        <f t="shared" si="15"/>
        <v>-0.10000000000000142</v>
      </c>
    </row>
    <row r="527" spans="1:4" x14ac:dyDescent="0.45">
      <c r="A527" s="18">
        <v>33512</v>
      </c>
      <c r="B527" s="14">
        <v>50.2</v>
      </c>
      <c r="C527" s="19">
        <f t="shared" si="16"/>
        <v>1.4000000000000057</v>
      </c>
      <c r="D527" s="62">
        <f t="shared" ref="D527:D590" si="17">B527-B515</f>
        <v>2.1000000000000014</v>
      </c>
    </row>
    <row r="528" spans="1:4" x14ac:dyDescent="0.45">
      <c r="A528" s="18">
        <v>33543</v>
      </c>
      <c r="B528" s="13">
        <v>50.1</v>
      </c>
      <c r="C528" s="19">
        <f t="shared" si="16"/>
        <v>-0.10000000000000142</v>
      </c>
      <c r="D528" s="62">
        <f t="shared" si="17"/>
        <v>1.5</v>
      </c>
    </row>
    <row r="529" spans="1:4" x14ac:dyDescent="0.45">
      <c r="A529" s="18">
        <v>33573</v>
      </c>
      <c r="B529" s="14">
        <v>49.4</v>
      </c>
      <c r="C529" s="19">
        <f t="shared" si="16"/>
        <v>-0.70000000000000284</v>
      </c>
      <c r="D529" s="62">
        <f t="shared" si="17"/>
        <v>2.1999999999999957</v>
      </c>
    </row>
    <row r="530" spans="1:4" x14ac:dyDescent="0.45">
      <c r="A530" s="18">
        <v>33604</v>
      </c>
      <c r="B530" s="13">
        <v>48.7</v>
      </c>
      <c r="C530" s="19">
        <f t="shared" si="16"/>
        <v>-0.69999999999999574</v>
      </c>
      <c r="D530" s="62">
        <f t="shared" si="17"/>
        <v>4.3000000000000043</v>
      </c>
    </row>
    <row r="531" spans="1:4" x14ac:dyDescent="0.45">
      <c r="A531" s="18">
        <v>33635</v>
      </c>
      <c r="B531" s="14">
        <v>49.3</v>
      </c>
      <c r="C531" s="19">
        <f t="shared" si="16"/>
        <v>0.59999999999999432</v>
      </c>
      <c r="D531" s="62">
        <f t="shared" si="17"/>
        <v>4.5999999999999943</v>
      </c>
    </row>
    <row r="532" spans="1:4" x14ac:dyDescent="0.45">
      <c r="A532" s="18">
        <v>33664</v>
      </c>
      <c r="B532" s="13">
        <v>50.3</v>
      </c>
      <c r="C532" s="19">
        <f t="shared" si="16"/>
        <v>1</v>
      </c>
      <c r="D532" s="62">
        <f t="shared" si="17"/>
        <v>6.3999999999999986</v>
      </c>
    </row>
    <row r="533" spans="1:4" x14ac:dyDescent="0.45">
      <c r="A533" s="18">
        <v>33695</v>
      </c>
      <c r="B533" s="14">
        <v>47.4</v>
      </c>
      <c r="C533" s="19">
        <f t="shared" si="16"/>
        <v>-2.8999999999999986</v>
      </c>
      <c r="D533" s="62">
        <f t="shared" si="17"/>
        <v>2.3999999999999986</v>
      </c>
    </row>
    <row r="534" spans="1:4" x14ac:dyDescent="0.45">
      <c r="A534" s="18">
        <v>33725</v>
      </c>
      <c r="B534" s="13">
        <v>50</v>
      </c>
      <c r="C534" s="19">
        <f t="shared" si="16"/>
        <v>2.6000000000000014</v>
      </c>
      <c r="D534" s="62">
        <f t="shared" si="17"/>
        <v>4</v>
      </c>
    </row>
    <row r="535" spans="1:4" x14ac:dyDescent="0.45">
      <c r="A535" s="18">
        <v>33756</v>
      </c>
      <c r="B535" s="14">
        <v>50.8</v>
      </c>
      <c r="C535" s="19">
        <f t="shared" si="16"/>
        <v>0.79999999999999716</v>
      </c>
      <c r="D535" s="62">
        <f t="shared" si="17"/>
        <v>3.6999999999999957</v>
      </c>
    </row>
    <row r="536" spans="1:4" x14ac:dyDescent="0.45">
      <c r="A536" s="18">
        <v>33786</v>
      </c>
      <c r="B536" s="13">
        <v>52.5</v>
      </c>
      <c r="C536" s="19">
        <f t="shared" si="16"/>
        <v>1.7000000000000028</v>
      </c>
      <c r="D536" s="62">
        <f t="shared" si="17"/>
        <v>2.8999999999999986</v>
      </c>
    </row>
    <row r="537" spans="1:4" x14ac:dyDescent="0.45">
      <c r="A537" s="18">
        <v>33817</v>
      </c>
      <c r="B537" s="14">
        <v>50.3</v>
      </c>
      <c r="C537" s="19">
        <f t="shared" si="16"/>
        <v>-2.2000000000000028</v>
      </c>
      <c r="D537" s="62">
        <f t="shared" si="17"/>
        <v>2</v>
      </c>
    </row>
    <row r="538" spans="1:4" x14ac:dyDescent="0.45">
      <c r="A538" s="18">
        <v>33848</v>
      </c>
      <c r="B538" s="13">
        <v>51.2</v>
      </c>
      <c r="C538" s="19">
        <f t="shared" si="16"/>
        <v>0.90000000000000568</v>
      </c>
      <c r="D538" s="62">
        <f t="shared" si="17"/>
        <v>2.4000000000000057</v>
      </c>
    </row>
    <row r="539" spans="1:4" x14ac:dyDescent="0.45">
      <c r="A539" s="18">
        <v>33878</v>
      </c>
      <c r="B539" s="14">
        <v>48.6</v>
      </c>
      <c r="C539" s="19">
        <f t="shared" si="16"/>
        <v>-2.6000000000000014</v>
      </c>
      <c r="D539" s="62">
        <f t="shared" si="17"/>
        <v>-1.6000000000000014</v>
      </c>
    </row>
    <row r="540" spans="1:4" x14ac:dyDescent="0.45">
      <c r="A540" s="18">
        <v>33909</v>
      </c>
      <c r="B540" s="13">
        <v>51.3</v>
      </c>
      <c r="C540" s="19">
        <f t="shared" si="16"/>
        <v>2.6999999999999957</v>
      </c>
      <c r="D540" s="62">
        <f t="shared" si="17"/>
        <v>1.1999999999999957</v>
      </c>
    </row>
    <row r="541" spans="1:4" x14ac:dyDescent="0.45">
      <c r="A541" s="18">
        <v>33939</v>
      </c>
      <c r="B541" s="14">
        <v>51.5</v>
      </c>
      <c r="C541" s="19">
        <f t="shared" si="16"/>
        <v>0.20000000000000284</v>
      </c>
      <c r="D541" s="62">
        <f t="shared" si="17"/>
        <v>2.1000000000000014</v>
      </c>
    </row>
    <row r="542" spans="1:4" x14ac:dyDescent="0.45">
      <c r="A542" s="18">
        <v>33970</v>
      </c>
      <c r="B542" s="13">
        <v>52.3</v>
      </c>
      <c r="C542" s="19">
        <f t="shared" si="16"/>
        <v>0.79999999999999716</v>
      </c>
      <c r="D542" s="62">
        <f t="shared" si="17"/>
        <v>3.5999999999999943</v>
      </c>
    </row>
    <row r="543" spans="1:4" x14ac:dyDescent="0.45">
      <c r="A543" s="18">
        <v>34001</v>
      </c>
      <c r="B543" s="14">
        <v>51.7</v>
      </c>
      <c r="C543" s="19">
        <f t="shared" si="16"/>
        <v>-0.59999999999999432</v>
      </c>
      <c r="D543" s="62">
        <f t="shared" si="17"/>
        <v>2.4000000000000057</v>
      </c>
    </row>
    <row r="544" spans="1:4" x14ac:dyDescent="0.45">
      <c r="A544" s="18">
        <v>34029</v>
      </c>
      <c r="B544" s="13">
        <v>52.7</v>
      </c>
      <c r="C544" s="19">
        <f t="shared" si="16"/>
        <v>1</v>
      </c>
      <c r="D544" s="62">
        <f t="shared" si="17"/>
        <v>2.4000000000000057</v>
      </c>
    </row>
    <row r="545" spans="1:4" x14ac:dyDescent="0.45">
      <c r="A545" s="18">
        <v>34060</v>
      </c>
      <c r="B545" s="14">
        <v>52.8</v>
      </c>
      <c r="C545" s="19">
        <f t="shared" si="16"/>
        <v>9.9999999999994316E-2</v>
      </c>
      <c r="D545" s="62">
        <f t="shared" si="17"/>
        <v>5.3999999999999986</v>
      </c>
    </row>
    <row r="546" spans="1:4" x14ac:dyDescent="0.45">
      <c r="A546" s="18">
        <v>34090</v>
      </c>
      <c r="B546" s="13">
        <v>51.5</v>
      </c>
      <c r="C546" s="19">
        <f t="shared" si="16"/>
        <v>-1.2999999999999972</v>
      </c>
      <c r="D546" s="62">
        <f t="shared" si="17"/>
        <v>1.5</v>
      </c>
    </row>
    <row r="547" spans="1:4" x14ac:dyDescent="0.45">
      <c r="A547" s="18">
        <v>34121</v>
      </c>
      <c r="B547" s="14">
        <v>50.4</v>
      </c>
      <c r="C547" s="19">
        <f t="shared" si="16"/>
        <v>-1.1000000000000014</v>
      </c>
      <c r="D547" s="62">
        <f t="shared" si="17"/>
        <v>-0.39999999999999858</v>
      </c>
    </row>
    <row r="548" spans="1:4" x14ac:dyDescent="0.45">
      <c r="A548" s="18">
        <v>34151</v>
      </c>
      <c r="B548" s="13">
        <v>51</v>
      </c>
      <c r="C548" s="19">
        <f t="shared" si="16"/>
        <v>0.60000000000000142</v>
      </c>
      <c r="D548" s="62">
        <f t="shared" si="17"/>
        <v>-1.5</v>
      </c>
    </row>
    <row r="549" spans="1:4" x14ac:dyDescent="0.45">
      <c r="A549" s="18">
        <v>34182</v>
      </c>
      <c r="B549" s="14">
        <v>51.8</v>
      </c>
      <c r="C549" s="19">
        <f t="shared" si="16"/>
        <v>0.79999999999999716</v>
      </c>
      <c r="D549" s="62">
        <f t="shared" si="17"/>
        <v>1.5</v>
      </c>
    </row>
    <row r="550" spans="1:4" x14ac:dyDescent="0.45">
      <c r="A550" s="18">
        <v>34213</v>
      </c>
      <c r="B550" s="13">
        <v>51.3</v>
      </c>
      <c r="C550" s="19">
        <f t="shared" si="16"/>
        <v>-0.5</v>
      </c>
      <c r="D550" s="62">
        <f t="shared" si="17"/>
        <v>9.9999999999994316E-2</v>
      </c>
    </row>
    <row r="551" spans="1:4" x14ac:dyDescent="0.45">
      <c r="A551" s="18">
        <v>34243</v>
      </c>
      <c r="B551" s="14">
        <v>50.7</v>
      </c>
      <c r="C551" s="19">
        <f t="shared" si="16"/>
        <v>-0.59999999999999432</v>
      </c>
      <c r="D551" s="62">
        <f t="shared" si="17"/>
        <v>2.1000000000000014</v>
      </c>
    </row>
    <row r="552" spans="1:4" x14ac:dyDescent="0.45">
      <c r="A552" s="18">
        <v>34274</v>
      </c>
      <c r="B552" s="13">
        <v>50.9</v>
      </c>
      <c r="C552" s="19">
        <f t="shared" si="16"/>
        <v>0.19999999999999574</v>
      </c>
      <c r="D552" s="62">
        <f t="shared" si="17"/>
        <v>-0.39999999999999858</v>
      </c>
    </row>
    <row r="553" spans="1:4" x14ac:dyDescent="0.45">
      <c r="A553" s="18">
        <v>34304</v>
      </c>
      <c r="B553" s="14">
        <v>51.5</v>
      </c>
      <c r="C553" s="19">
        <f t="shared" si="16"/>
        <v>0.60000000000000142</v>
      </c>
      <c r="D553" s="62">
        <f t="shared" si="17"/>
        <v>0</v>
      </c>
    </row>
    <row r="554" spans="1:4" x14ac:dyDescent="0.45">
      <c r="A554" s="18">
        <v>34335</v>
      </c>
      <c r="B554" s="13">
        <v>54.4</v>
      </c>
      <c r="C554" s="19">
        <f t="shared" si="16"/>
        <v>2.8999999999999986</v>
      </c>
      <c r="D554" s="62">
        <f t="shared" si="17"/>
        <v>2.1000000000000014</v>
      </c>
    </row>
    <row r="555" spans="1:4" x14ac:dyDescent="0.45">
      <c r="A555" s="18">
        <v>34366</v>
      </c>
      <c r="B555" s="14">
        <v>57</v>
      </c>
      <c r="C555" s="19">
        <f t="shared" si="16"/>
        <v>2.6000000000000014</v>
      </c>
      <c r="D555" s="62">
        <f t="shared" si="17"/>
        <v>5.2999999999999972</v>
      </c>
    </row>
    <row r="556" spans="1:4" x14ac:dyDescent="0.45">
      <c r="A556" s="18">
        <v>34394</v>
      </c>
      <c r="B556" s="13">
        <v>55.4</v>
      </c>
      <c r="C556" s="19">
        <f t="shared" si="16"/>
        <v>-1.6000000000000014</v>
      </c>
      <c r="D556" s="62">
        <f t="shared" si="17"/>
        <v>2.6999999999999957</v>
      </c>
    </row>
    <row r="557" spans="1:4" x14ac:dyDescent="0.45">
      <c r="A557" s="18">
        <v>34425</v>
      </c>
      <c r="B557" s="14">
        <v>57.2</v>
      </c>
      <c r="C557" s="19">
        <f t="shared" si="16"/>
        <v>1.8000000000000043</v>
      </c>
      <c r="D557" s="62">
        <f t="shared" si="17"/>
        <v>4.4000000000000057</v>
      </c>
    </row>
    <row r="558" spans="1:4" x14ac:dyDescent="0.45">
      <c r="A558" s="18">
        <v>34455</v>
      </c>
      <c r="B558" s="13">
        <v>60.2</v>
      </c>
      <c r="C558" s="19">
        <f t="shared" si="16"/>
        <v>3</v>
      </c>
      <c r="D558" s="62">
        <f t="shared" si="17"/>
        <v>8.7000000000000028</v>
      </c>
    </row>
    <row r="559" spans="1:4" x14ac:dyDescent="0.45">
      <c r="A559" s="18">
        <v>34486</v>
      </c>
      <c r="B559" s="14">
        <v>60.3</v>
      </c>
      <c r="C559" s="19">
        <f t="shared" si="16"/>
        <v>9.9999999999994316E-2</v>
      </c>
      <c r="D559" s="62">
        <f t="shared" si="17"/>
        <v>9.8999999999999986</v>
      </c>
    </row>
    <row r="560" spans="1:4" x14ac:dyDescent="0.45">
      <c r="A560" s="18">
        <v>34516</v>
      </c>
      <c r="B560" s="13">
        <v>58.1</v>
      </c>
      <c r="C560" s="19">
        <f t="shared" si="16"/>
        <v>-2.1999999999999957</v>
      </c>
      <c r="D560" s="62">
        <f t="shared" si="17"/>
        <v>7.1000000000000014</v>
      </c>
    </row>
    <row r="561" spans="1:4" x14ac:dyDescent="0.45">
      <c r="A561" s="18">
        <v>34547</v>
      </c>
      <c r="B561" s="14">
        <v>61.6</v>
      </c>
      <c r="C561" s="19">
        <f t="shared" si="16"/>
        <v>3.5</v>
      </c>
      <c r="D561" s="62">
        <f t="shared" si="17"/>
        <v>9.8000000000000043</v>
      </c>
    </row>
    <row r="562" spans="1:4" x14ac:dyDescent="0.45">
      <c r="A562" s="18">
        <v>34578</v>
      </c>
      <c r="B562" s="13">
        <v>62.5</v>
      </c>
      <c r="C562" s="19">
        <f t="shared" si="16"/>
        <v>0.89999999999999858</v>
      </c>
      <c r="D562" s="62">
        <f t="shared" si="17"/>
        <v>11.200000000000003</v>
      </c>
    </row>
    <row r="563" spans="1:4" x14ac:dyDescent="0.45">
      <c r="A563" s="18">
        <v>34608</v>
      </c>
      <c r="B563" s="14">
        <v>64.900000000000006</v>
      </c>
      <c r="C563" s="19">
        <f t="shared" si="16"/>
        <v>2.4000000000000057</v>
      </c>
      <c r="D563" s="62">
        <f t="shared" si="17"/>
        <v>14.200000000000003</v>
      </c>
    </row>
    <row r="564" spans="1:4" x14ac:dyDescent="0.45">
      <c r="A564" s="18">
        <v>34639</v>
      </c>
      <c r="B564" s="13">
        <v>64.7</v>
      </c>
      <c r="C564" s="19">
        <f t="shared" si="16"/>
        <v>-0.20000000000000284</v>
      </c>
      <c r="D564" s="62">
        <f t="shared" si="17"/>
        <v>13.800000000000004</v>
      </c>
    </row>
    <row r="565" spans="1:4" x14ac:dyDescent="0.45">
      <c r="A565" s="18">
        <v>34669</v>
      </c>
      <c r="B565" s="14">
        <v>64.8</v>
      </c>
      <c r="C565" s="19">
        <f t="shared" si="16"/>
        <v>9.9999999999994316E-2</v>
      </c>
      <c r="D565" s="62">
        <f t="shared" si="17"/>
        <v>13.299999999999997</v>
      </c>
    </row>
    <row r="566" spans="1:4" x14ac:dyDescent="0.45">
      <c r="A566" s="18">
        <v>34700</v>
      </c>
      <c r="B566" s="13">
        <v>62.7</v>
      </c>
      <c r="C566" s="19">
        <f t="shared" si="16"/>
        <v>-2.0999999999999943</v>
      </c>
      <c r="D566" s="62">
        <f t="shared" si="17"/>
        <v>8.3000000000000043</v>
      </c>
    </row>
    <row r="567" spans="1:4" x14ac:dyDescent="0.45">
      <c r="A567" s="18">
        <v>34731</v>
      </c>
      <c r="B567" s="14">
        <v>60.7</v>
      </c>
      <c r="C567" s="19">
        <f t="shared" si="16"/>
        <v>-2</v>
      </c>
      <c r="D567" s="62">
        <f t="shared" si="17"/>
        <v>3.7000000000000028</v>
      </c>
    </row>
    <row r="568" spans="1:4" x14ac:dyDescent="0.45">
      <c r="A568" s="18">
        <v>34759</v>
      </c>
      <c r="B568" s="13">
        <v>56.9</v>
      </c>
      <c r="C568" s="19">
        <f t="shared" si="16"/>
        <v>-3.8000000000000043</v>
      </c>
      <c r="D568" s="62">
        <f t="shared" si="17"/>
        <v>1.5</v>
      </c>
    </row>
    <row r="569" spans="1:4" x14ac:dyDescent="0.45">
      <c r="A569" s="18">
        <v>34790</v>
      </c>
      <c r="B569" s="14">
        <v>56.3</v>
      </c>
      <c r="C569" s="19">
        <f t="shared" si="16"/>
        <v>-0.60000000000000142</v>
      </c>
      <c r="D569" s="62">
        <f t="shared" si="17"/>
        <v>-0.90000000000000568</v>
      </c>
    </row>
    <row r="570" spans="1:4" x14ac:dyDescent="0.45">
      <c r="A570" s="18">
        <v>34820</v>
      </c>
      <c r="B570" s="13">
        <v>53.3</v>
      </c>
      <c r="C570" s="19">
        <f t="shared" si="16"/>
        <v>-3</v>
      </c>
      <c r="D570" s="62">
        <f t="shared" si="17"/>
        <v>-6.9000000000000057</v>
      </c>
    </row>
    <row r="571" spans="1:4" x14ac:dyDescent="0.45">
      <c r="A571" s="18">
        <v>34851</v>
      </c>
      <c r="B571" s="14">
        <v>51.8</v>
      </c>
      <c r="C571" s="19">
        <f t="shared" si="16"/>
        <v>-1.5</v>
      </c>
      <c r="D571" s="62">
        <f t="shared" si="17"/>
        <v>-8.5</v>
      </c>
    </row>
    <row r="572" spans="1:4" x14ac:dyDescent="0.45">
      <c r="A572" s="18">
        <v>34881</v>
      </c>
      <c r="B572" s="13">
        <v>51.3</v>
      </c>
      <c r="C572" s="19">
        <f t="shared" si="16"/>
        <v>-0.5</v>
      </c>
      <c r="D572" s="62">
        <f t="shared" si="17"/>
        <v>-6.8000000000000043</v>
      </c>
    </row>
    <row r="573" spans="1:4" x14ac:dyDescent="0.45">
      <c r="A573" s="18">
        <v>34912</v>
      </c>
      <c r="B573" s="14">
        <v>49.1</v>
      </c>
      <c r="C573" s="19">
        <f t="shared" si="16"/>
        <v>-2.1999999999999957</v>
      </c>
      <c r="D573" s="62">
        <f t="shared" si="17"/>
        <v>-12.5</v>
      </c>
    </row>
    <row r="574" spans="1:4" x14ac:dyDescent="0.45">
      <c r="A574" s="18">
        <v>34943</v>
      </c>
      <c r="B574" s="13">
        <v>50</v>
      </c>
      <c r="C574" s="19">
        <f t="shared" si="16"/>
        <v>0.89999999999999858</v>
      </c>
      <c r="D574" s="62">
        <f t="shared" si="17"/>
        <v>-12.5</v>
      </c>
    </row>
    <row r="575" spans="1:4" x14ac:dyDescent="0.45">
      <c r="A575" s="18">
        <v>34973</v>
      </c>
      <c r="B575" s="14">
        <v>48.4</v>
      </c>
      <c r="C575" s="19">
        <f t="shared" si="16"/>
        <v>-1.6000000000000014</v>
      </c>
      <c r="D575" s="62">
        <f t="shared" si="17"/>
        <v>-16.500000000000007</v>
      </c>
    </row>
    <row r="576" spans="1:4" x14ac:dyDescent="0.45">
      <c r="A576" s="18">
        <v>35004</v>
      </c>
      <c r="B576" s="13">
        <v>45.3</v>
      </c>
      <c r="C576" s="19">
        <f t="shared" si="16"/>
        <v>-3.1000000000000014</v>
      </c>
      <c r="D576" s="62">
        <f t="shared" si="17"/>
        <v>-19.400000000000006</v>
      </c>
    </row>
    <row r="577" spans="1:4" x14ac:dyDescent="0.45">
      <c r="A577" s="18">
        <v>35034</v>
      </c>
      <c r="B577" s="14">
        <v>47.5</v>
      </c>
      <c r="C577" s="19">
        <f t="shared" si="16"/>
        <v>2.2000000000000028</v>
      </c>
      <c r="D577" s="62">
        <f t="shared" si="17"/>
        <v>-17.299999999999997</v>
      </c>
    </row>
    <row r="578" spans="1:4" x14ac:dyDescent="0.45">
      <c r="A578" s="18">
        <v>35065</v>
      </c>
      <c r="B578" s="13">
        <v>47.8</v>
      </c>
      <c r="C578" s="19">
        <f t="shared" si="16"/>
        <v>0.29999999999999716</v>
      </c>
      <c r="D578" s="62">
        <f t="shared" si="17"/>
        <v>-14.900000000000006</v>
      </c>
    </row>
    <row r="579" spans="1:4" x14ac:dyDescent="0.45">
      <c r="A579" s="18">
        <v>35096</v>
      </c>
      <c r="B579" s="14">
        <v>49.5</v>
      </c>
      <c r="C579" s="19">
        <f t="shared" ref="C579:C642" si="18">B579-B578</f>
        <v>1.7000000000000028</v>
      </c>
      <c r="D579" s="62">
        <f t="shared" si="17"/>
        <v>-11.200000000000003</v>
      </c>
    </row>
    <row r="580" spans="1:4" x14ac:dyDescent="0.45">
      <c r="A580" s="18">
        <v>35125</v>
      </c>
      <c r="B580" s="13">
        <v>49.6</v>
      </c>
      <c r="C580" s="19">
        <f t="shared" si="18"/>
        <v>0.10000000000000142</v>
      </c>
      <c r="D580" s="62">
        <f t="shared" si="17"/>
        <v>-7.2999999999999972</v>
      </c>
    </row>
    <row r="581" spans="1:4" x14ac:dyDescent="0.45">
      <c r="A581" s="18">
        <v>35156</v>
      </c>
      <c r="B581" s="14">
        <v>49.4</v>
      </c>
      <c r="C581" s="19">
        <f t="shared" si="18"/>
        <v>-0.20000000000000284</v>
      </c>
      <c r="D581" s="62">
        <f t="shared" si="17"/>
        <v>-6.8999999999999986</v>
      </c>
    </row>
    <row r="582" spans="1:4" x14ac:dyDescent="0.45">
      <c r="A582" s="18">
        <v>35186</v>
      </c>
      <c r="B582" s="13">
        <v>49.9</v>
      </c>
      <c r="C582" s="19">
        <f t="shared" si="18"/>
        <v>0.5</v>
      </c>
      <c r="D582" s="62">
        <f t="shared" si="17"/>
        <v>-3.3999999999999986</v>
      </c>
    </row>
    <row r="583" spans="1:4" x14ac:dyDescent="0.45">
      <c r="A583" s="18">
        <v>35217</v>
      </c>
      <c r="B583" s="14">
        <v>52.8</v>
      </c>
      <c r="C583" s="19">
        <f t="shared" si="18"/>
        <v>2.8999999999999986</v>
      </c>
      <c r="D583" s="62">
        <f t="shared" si="17"/>
        <v>1</v>
      </c>
    </row>
    <row r="584" spans="1:4" x14ac:dyDescent="0.45">
      <c r="A584" s="18">
        <v>35247</v>
      </c>
      <c r="B584" s="13">
        <v>50.8</v>
      </c>
      <c r="C584" s="19">
        <f t="shared" si="18"/>
        <v>-2</v>
      </c>
      <c r="D584" s="62">
        <f t="shared" si="17"/>
        <v>-0.5</v>
      </c>
    </row>
    <row r="585" spans="1:4" x14ac:dyDescent="0.45">
      <c r="A585" s="18">
        <v>35278</v>
      </c>
      <c r="B585" s="14">
        <v>51.9</v>
      </c>
      <c r="C585" s="19">
        <f t="shared" si="18"/>
        <v>1.1000000000000014</v>
      </c>
      <c r="D585" s="62">
        <f t="shared" si="17"/>
        <v>2.7999999999999972</v>
      </c>
    </row>
    <row r="586" spans="1:4" x14ac:dyDescent="0.45">
      <c r="A586" s="18">
        <v>35309</v>
      </c>
      <c r="B586" s="13">
        <v>50</v>
      </c>
      <c r="C586" s="19">
        <f t="shared" si="18"/>
        <v>-1.8999999999999986</v>
      </c>
      <c r="D586" s="62">
        <f t="shared" si="17"/>
        <v>0</v>
      </c>
    </row>
    <row r="587" spans="1:4" x14ac:dyDescent="0.45">
      <c r="A587" s="18">
        <v>35339</v>
      </c>
      <c r="B587" s="14">
        <v>50.9</v>
      </c>
      <c r="C587" s="19">
        <f t="shared" si="18"/>
        <v>0.89999999999999858</v>
      </c>
      <c r="D587" s="62">
        <f t="shared" si="17"/>
        <v>2.5</v>
      </c>
    </row>
    <row r="588" spans="1:4" x14ac:dyDescent="0.45">
      <c r="A588" s="18">
        <v>35370</v>
      </c>
      <c r="B588" s="13">
        <v>51.2</v>
      </c>
      <c r="C588" s="19">
        <f t="shared" si="18"/>
        <v>0.30000000000000426</v>
      </c>
      <c r="D588" s="62">
        <f t="shared" si="17"/>
        <v>5.9000000000000057</v>
      </c>
    </row>
    <row r="589" spans="1:4" x14ac:dyDescent="0.45">
      <c r="A589" s="18">
        <v>35400</v>
      </c>
      <c r="B589" s="14">
        <v>52</v>
      </c>
      <c r="C589" s="19">
        <f t="shared" si="18"/>
        <v>0.79999999999999716</v>
      </c>
      <c r="D589" s="62">
        <f t="shared" si="17"/>
        <v>4.5</v>
      </c>
    </row>
    <row r="590" spans="1:4" x14ac:dyDescent="0.45">
      <c r="A590" s="18">
        <v>35431</v>
      </c>
      <c r="B590" s="13">
        <v>49.7</v>
      </c>
      <c r="C590" s="19">
        <f t="shared" si="18"/>
        <v>-2.2999999999999972</v>
      </c>
      <c r="D590" s="62">
        <f t="shared" si="17"/>
        <v>1.9000000000000057</v>
      </c>
    </row>
    <row r="591" spans="1:4" x14ac:dyDescent="0.45">
      <c r="A591" s="18">
        <v>35462</v>
      </c>
      <c r="B591" s="14">
        <v>52.1</v>
      </c>
      <c r="C591" s="19">
        <f t="shared" si="18"/>
        <v>2.3999999999999986</v>
      </c>
      <c r="D591" s="62">
        <f t="shared" ref="D591:D654" si="19">B591-B579</f>
        <v>2.6000000000000014</v>
      </c>
    </row>
    <row r="592" spans="1:4" x14ac:dyDescent="0.45">
      <c r="A592" s="18">
        <v>35490</v>
      </c>
      <c r="B592" s="13">
        <v>53.1</v>
      </c>
      <c r="C592" s="19">
        <f t="shared" si="18"/>
        <v>1</v>
      </c>
      <c r="D592" s="62">
        <f t="shared" si="19"/>
        <v>3.5</v>
      </c>
    </row>
    <row r="593" spans="1:4" x14ac:dyDescent="0.45">
      <c r="A593" s="18">
        <v>35521</v>
      </c>
      <c r="B593" s="14">
        <v>53.4</v>
      </c>
      <c r="C593" s="19">
        <f t="shared" si="18"/>
        <v>0.29999999999999716</v>
      </c>
      <c r="D593" s="62">
        <f t="shared" si="19"/>
        <v>4</v>
      </c>
    </row>
    <row r="594" spans="1:4" x14ac:dyDescent="0.45">
      <c r="A594" s="18">
        <v>35551</v>
      </c>
      <c r="B594" s="13">
        <v>55</v>
      </c>
      <c r="C594" s="19">
        <f t="shared" si="18"/>
        <v>1.6000000000000014</v>
      </c>
      <c r="D594" s="62">
        <f t="shared" si="19"/>
        <v>5.1000000000000014</v>
      </c>
    </row>
    <row r="595" spans="1:4" x14ac:dyDescent="0.45">
      <c r="A595" s="18">
        <v>35582</v>
      </c>
      <c r="B595" s="14">
        <v>54.6</v>
      </c>
      <c r="C595" s="19">
        <f t="shared" si="18"/>
        <v>-0.39999999999999858</v>
      </c>
      <c r="D595" s="62">
        <f t="shared" si="19"/>
        <v>1.8000000000000043</v>
      </c>
    </row>
    <row r="596" spans="1:4" x14ac:dyDescent="0.45">
      <c r="A596" s="18">
        <v>35612</v>
      </c>
      <c r="B596" s="13">
        <v>54.7</v>
      </c>
      <c r="C596" s="19">
        <f t="shared" si="18"/>
        <v>0.10000000000000142</v>
      </c>
      <c r="D596" s="62">
        <f t="shared" si="19"/>
        <v>3.9000000000000057</v>
      </c>
    </row>
    <row r="597" spans="1:4" x14ac:dyDescent="0.45">
      <c r="A597" s="18">
        <v>35643</v>
      </c>
      <c r="B597" s="14">
        <v>55.2</v>
      </c>
      <c r="C597" s="19">
        <f t="shared" si="18"/>
        <v>0.5</v>
      </c>
      <c r="D597" s="62">
        <f t="shared" si="19"/>
        <v>3.3000000000000043</v>
      </c>
    </row>
    <row r="598" spans="1:4" x14ac:dyDescent="0.45">
      <c r="A598" s="18">
        <v>35674</v>
      </c>
      <c r="B598" s="13">
        <v>54.8</v>
      </c>
      <c r="C598" s="19">
        <f t="shared" si="18"/>
        <v>-0.40000000000000568</v>
      </c>
      <c r="D598" s="62">
        <f t="shared" si="19"/>
        <v>4.7999999999999972</v>
      </c>
    </row>
    <row r="599" spans="1:4" x14ac:dyDescent="0.45">
      <c r="A599" s="18">
        <v>35704</v>
      </c>
      <c r="B599" s="14">
        <v>54.9</v>
      </c>
      <c r="C599" s="19">
        <f t="shared" si="18"/>
        <v>0.10000000000000142</v>
      </c>
      <c r="D599" s="62">
        <f t="shared" si="19"/>
        <v>4</v>
      </c>
    </row>
    <row r="600" spans="1:4" x14ac:dyDescent="0.45">
      <c r="A600" s="18">
        <v>35735</v>
      </c>
      <c r="B600" s="13">
        <v>55.2</v>
      </c>
      <c r="C600" s="19">
        <f t="shared" si="18"/>
        <v>0.30000000000000426</v>
      </c>
      <c r="D600" s="62">
        <f t="shared" si="19"/>
        <v>4</v>
      </c>
    </row>
    <row r="601" spans="1:4" x14ac:dyDescent="0.45">
      <c r="A601" s="18">
        <v>35765</v>
      </c>
      <c r="B601" s="14">
        <v>53.9</v>
      </c>
      <c r="C601" s="19">
        <f t="shared" si="18"/>
        <v>-1.3000000000000043</v>
      </c>
      <c r="D601" s="62">
        <f t="shared" si="19"/>
        <v>1.8999999999999986</v>
      </c>
    </row>
    <row r="602" spans="1:4" x14ac:dyDescent="0.45">
      <c r="A602" s="18">
        <v>35796</v>
      </c>
      <c r="B602" s="13">
        <v>53</v>
      </c>
      <c r="C602" s="19">
        <f t="shared" si="18"/>
        <v>-0.89999999999999858</v>
      </c>
      <c r="D602" s="62">
        <f t="shared" si="19"/>
        <v>3.2999999999999972</v>
      </c>
    </row>
    <row r="603" spans="1:4" x14ac:dyDescent="0.45">
      <c r="A603" s="18">
        <v>35827</v>
      </c>
      <c r="B603" s="14">
        <v>52.8</v>
      </c>
      <c r="C603" s="19">
        <f t="shared" si="18"/>
        <v>-0.20000000000000284</v>
      </c>
      <c r="D603" s="62">
        <f t="shared" si="19"/>
        <v>0.69999999999999574</v>
      </c>
    </row>
    <row r="604" spans="1:4" x14ac:dyDescent="0.45">
      <c r="A604" s="18">
        <v>35855</v>
      </c>
      <c r="B604" s="13">
        <v>53</v>
      </c>
      <c r="C604" s="19">
        <f t="shared" si="18"/>
        <v>0.20000000000000284</v>
      </c>
      <c r="D604" s="62">
        <f t="shared" si="19"/>
        <v>-0.10000000000000142</v>
      </c>
    </row>
    <row r="605" spans="1:4" x14ac:dyDescent="0.45">
      <c r="A605" s="18">
        <v>35886</v>
      </c>
      <c r="B605" s="14">
        <v>52.4</v>
      </c>
      <c r="C605" s="19">
        <f t="shared" si="18"/>
        <v>-0.60000000000000142</v>
      </c>
      <c r="D605" s="62">
        <f t="shared" si="19"/>
        <v>-1</v>
      </c>
    </row>
    <row r="606" spans="1:4" x14ac:dyDescent="0.45">
      <c r="A606" s="18">
        <v>35916</v>
      </c>
      <c r="B606" s="13">
        <v>51.5</v>
      </c>
      <c r="C606" s="19">
        <f t="shared" si="18"/>
        <v>-0.89999999999999858</v>
      </c>
      <c r="D606" s="62">
        <f t="shared" si="19"/>
        <v>-3.5</v>
      </c>
    </row>
    <row r="607" spans="1:4" x14ac:dyDescent="0.45">
      <c r="A607" s="18">
        <v>35947</v>
      </c>
      <c r="B607" s="14">
        <v>50.9</v>
      </c>
      <c r="C607" s="19">
        <f t="shared" si="18"/>
        <v>-0.60000000000000142</v>
      </c>
      <c r="D607" s="62">
        <f t="shared" si="19"/>
        <v>-3.7000000000000028</v>
      </c>
    </row>
    <row r="608" spans="1:4" x14ac:dyDescent="0.45">
      <c r="A608" s="18">
        <v>35977</v>
      </c>
      <c r="B608" s="13">
        <v>50.2</v>
      </c>
      <c r="C608" s="19">
        <f t="shared" si="18"/>
        <v>-0.69999999999999574</v>
      </c>
      <c r="D608" s="62">
        <f t="shared" si="19"/>
        <v>-4.5</v>
      </c>
    </row>
    <row r="609" spans="1:4" x14ac:dyDescent="0.45">
      <c r="A609" s="18">
        <v>36008</v>
      </c>
      <c r="B609" s="14">
        <v>50.3</v>
      </c>
      <c r="C609" s="19">
        <f t="shared" si="18"/>
        <v>9.9999999999994316E-2</v>
      </c>
      <c r="D609" s="62">
        <f t="shared" si="19"/>
        <v>-4.9000000000000057</v>
      </c>
    </row>
    <row r="610" spans="1:4" x14ac:dyDescent="0.45">
      <c r="A610" s="18">
        <v>36039</v>
      </c>
      <c r="B610" s="13">
        <v>50.8</v>
      </c>
      <c r="C610" s="19">
        <f t="shared" si="18"/>
        <v>0.5</v>
      </c>
      <c r="D610" s="62">
        <f t="shared" si="19"/>
        <v>-4</v>
      </c>
    </row>
    <row r="611" spans="1:4" x14ac:dyDescent="0.45">
      <c r="A611" s="18">
        <v>36069</v>
      </c>
      <c r="B611" s="14">
        <v>49.8</v>
      </c>
      <c r="C611" s="19">
        <f t="shared" si="18"/>
        <v>-1</v>
      </c>
      <c r="D611" s="62">
        <f t="shared" si="19"/>
        <v>-5.1000000000000014</v>
      </c>
    </row>
    <row r="612" spans="1:4" x14ac:dyDescent="0.45">
      <c r="A612" s="18">
        <v>36100</v>
      </c>
      <c r="B612" s="13">
        <v>50.4</v>
      </c>
      <c r="C612" s="19">
        <f t="shared" si="18"/>
        <v>0.60000000000000142</v>
      </c>
      <c r="D612" s="62">
        <f t="shared" si="19"/>
        <v>-4.8000000000000043</v>
      </c>
    </row>
    <row r="613" spans="1:4" x14ac:dyDescent="0.45">
      <c r="A613" s="18">
        <v>36130</v>
      </c>
      <c r="B613" s="14">
        <v>48.5</v>
      </c>
      <c r="C613" s="19">
        <f t="shared" si="18"/>
        <v>-1.8999999999999986</v>
      </c>
      <c r="D613" s="62">
        <f t="shared" si="19"/>
        <v>-5.3999999999999986</v>
      </c>
    </row>
    <row r="614" spans="1:4" x14ac:dyDescent="0.45">
      <c r="A614" s="18">
        <v>36161</v>
      </c>
      <c r="B614" s="13">
        <v>51</v>
      </c>
      <c r="C614" s="19">
        <f t="shared" si="18"/>
        <v>2.5</v>
      </c>
      <c r="D614" s="62">
        <f t="shared" si="19"/>
        <v>-2</v>
      </c>
    </row>
    <row r="615" spans="1:4" x14ac:dyDescent="0.45">
      <c r="A615" s="18">
        <v>36192</v>
      </c>
      <c r="B615" s="14">
        <v>50.8</v>
      </c>
      <c r="C615" s="19">
        <f t="shared" si="18"/>
        <v>-0.20000000000000284</v>
      </c>
      <c r="D615" s="62">
        <f t="shared" si="19"/>
        <v>-2</v>
      </c>
    </row>
    <row r="616" spans="1:4" x14ac:dyDescent="0.45">
      <c r="A616" s="18">
        <v>36220</v>
      </c>
      <c r="B616" s="13">
        <v>52.3</v>
      </c>
      <c r="C616" s="19">
        <f t="shared" si="18"/>
        <v>1.5</v>
      </c>
      <c r="D616" s="62">
        <f t="shared" si="19"/>
        <v>-0.70000000000000284</v>
      </c>
    </row>
    <row r="617" spans="1:4" x14ac:dyDescent="0.45">
      <c r="A617" s="18">
        <v>36251</v>
      </c>
      <c r="B617" s="14">
        <v>49.5</v>
      </c>
      <c r="C617" s="19">
        <f t="shared" si="18"/>
        <v>-2.7999999999999972</v>
      </c>
      <c r="D617" s="62">
        <f t="shared" si="19"/>
        <v>-2.8999999999999986</v>
      </c>
    </row>
    <row r="618" spans="1:4" x14ac:dyDescent="0.45">
      <c r="A618" s="18">
        <v>36281</v>
      </c>
      <c r="B618" s="13">
        <v>52.1</v>
      </c>
      <c r="C618" s="19">
        <f t="shared" si="18"/>
        <v>2.6000000000000014</v>
      </c>
      <c r="D618" s="62">
        <f t="shared" si="19"/>
        <v>0.60000000000000142</v>
      </c>
    </row>
    <row r="619" spans="1:4" x14ac:dyDescent="0.45">
      <c r="A619" s="18">
        <v>36312</v>
      </c>
      <c r="B619" s="14">
        <v>52.6</v>
      </c>
      <c r="C619" s="19">
        <f t="shared" si="18"/>
        <v>0.5</v>
      </c>
      <c r="D619" s="62">
        <f t="shared" si="19"/>
        <v>1.7000000000000028</v>
      </c>
    </row>
    <row r="620" spans="1:4" x14ac:dyDescent="0.45">
      <c r="A620" s="18">
        <v>36342</v>
      </c>
      <c r="B620" s="13">
        <v>54</v>
      </c>
      <c r="C620" s="19">
        <f t="shared" si="18"/>
        <v>1.3999999999999986</v>
      </c>
      <c r="D620" s="62">
        <f t="shared" si="19"/>
        <v>3.7999999999999972</v>
      </c>
    </row>
    <row r="621" spans="1:4" x14ac:dyDescent="0.45">
      <c r="A621" s="18">
        <v>36373</v>
      </c>
      <c r="B621" s="14">
        <v>51.4</v>
      </c>
      <c r="C621" s="19">
        <f t="shared" si="18"/>
        <v>-2.6000000000000014</v>
      </c>
      <c r="D621" s="62">
        <f t="shared" si="19"/>
        <v>1.1000000000000014</v>
      </c>
    </row>
    <row r="622" spans="1:4" x14ac:dyDescent="0.45">
      <c r="A622" s="18">
        <v>36404</v>
      </c>
      <c r="B622" s="13">
        <v>55.8</v>
      </c>
      <c r="C622" s="19">
        <f t="shared" si="18"/>
        <v>4.3999999999999986</v>
      </c>
      <c r="D622" s="62">
        <f t="shared" si="19"/>
        <v>5</v>
      </c>
    </row>
    <row r="623" spans="1:4" x14ac:dyDescent="0.45">
      <c r="A623" s="18">
        <v>36434</v>
      </c>
      <c r="B623" s="14">
        <v>56.2</v>
      </c>
      <c r="C623" s="19">
        <f t="shared" si="18"/>
        <v>0.40000000000000568</v>
      </c>
      <c r="D623" s="62">
        <f t="shared" si="19"/>
        <v>6.4000000000000057</v>
      </c>
    </row>
    <row r="624" spans="1:4" x14ac:dyDescent="0.45">
      <c r="A624" s="18">
        <v>36465</v>
      </c>
      <c r="B624" s="13">
        <v>56.8</v>
      </c>
      <c r="C624" s="19">
        <f t="shared" si="18"/>
        <v>0.59999999999999432</v>
      </c>
      <c r="D624" s="62">
        <f t="shared" si="19"/>
        <v>6.3999999999999986</v>
      </c>
    </row>
    <row r="625" spans="1:4" x14ac:dyDescent="0.45">
      <c r="A625" s="18">
        <v>36495</v>
      </c>
      <c r="B625" s="14">
        <v>56.7</v>
      </c>
      <c r="C625" s="19">
        <f t="shared" si="18"/>
        <v>-9.9999999999994316E-2</v>
      </c>
      <c r="D625" s="62">
        <f t="shared" si="19"/>
        <v>8.2000000000000028</v>
      </c>
    </row>
    <row r="626" spans="1:4" x14ac:dyDescent="0.45">
      <c r="A626" s="18">
        <v>36526</v>
      </c>
      <c r="B626" s="13">
        <v>55</v>
      </c>
      <c r="C626" s="19">
        <f t="shared" si="18"/>
        <v>-1.7000000000000028</v>
      </c>
      <c r="D626" s="62">
        <f t="shared" si="19"/>
        <v>4</v>
      </c>
    </row>
    <row r="627" spans="1:4" x14ac:dyDescent="0.45">
      <c r="A627" s="18">
        <v>36557</v>
      </c>
      <c r="B627" s="14">
        <v>54.4</v>
      </c>
      <c r="C627" s="19">
        <f t="shared" si="18"/>
        <v>-0.60000000000000142</v>
      </c>
      <c r="D627" s="62">
        <f t="shared" si="19"/>
        <v>3.6000000000000014</v>
      </c>
    </row>
    <row r="628" spans="1:4" x14ac:dyDescent="0.45">
      <c r="A628" s="18">
        <v>36586</v>
      </c>
      <c r="B628" s="13">
        <v>54.3</v>
      </c>
      <c r="C628" s="19">
        <f t="shared" si="18"/>
        <v>-0.10000000000000142</v>
      </c>
      <c r="D628" s="62">
        <f t="shared" si="19"/>
        <v>2</v>
      </c>
    </row>
    <row r="629" spans="1:4" x14ac:dyDescent="0.45">
      <c r="A629" s="18">
        <v>36617</v>
      </c>
      <c r="B629" s="14">
        <v>55.4</v>
      </c>
      <c r="C629" s="19">
        <f t="shared" si="18"/>
        <v>1.1000000000000014</v>
      </c>
      <c r="D629" s="62">
        <f t="shared" si="19"/>
        <v>5.8999999999999986</v>
      </c>
    </row>
    <row r="630" spans="1:4" x14ac:dyDescent="0.45">
      <c r="A630" s="18">
        <v>36647</v>
      </c>
      <c r="B630" s="13">
        <v>55.4</v>
      </c>
      <c r="C630" s="19">
        <f t="shared" si="18"/>
        <v>0</v>
      </c>
      <c r="D630" s="62">
        <f t="shared" si="19"/>
        <v>3.2999999999999972</v>
      </c>
    </row>
    <row r="631" spans="1:4" x14ac:dyDescent="0.45">
      <c r="A631" s="18">
        <v>36678</v>
      </c>
      <c r="B631" s="14">
        <v>54.5</v>
      </c>
      <c r="C631" s="19">
        <f t="shared" si="18"/>
        <v>-0.89999999999999858</v>
      </c>
      <c r="D631" s="62">
        <f t="shared" si="19"/>
        <v>1.8999999999999986</v>
      </c>
    </row>
    <row r="632" spans="1:4" x14ac:dyDescent="0.45">
      <c r="A632" s="18">
        <v>36708</v>
      </c>
      <c r="B632" s="13">
        <v>53.9</v>
      </c>
      <c r="C632" s="19">
        <f t="shared" si="18"/>
        <v>-0.60000000000000142</v>
      </c>
      <c r="D632" s="62">
        <f t="shared" si="19"/>
        <v>-0.10000000000000142</v>
      </c>
    </row>
    <row r="633" spans="1:4" x14ac:dyDescent="0.45">
      <c r="A633" s="18">
        <v>36739</v>
      </c>
      <c r="B633" s="14">
        <v>53.5</v>
      </c>
      <c r="C633" s="19">
        <f t="shared" si="18"/>
        <v>-0.39999999999999858</v>
      </c>
      <c r="D633" s="62">
        <f t="shared" si="19"/>
        <v>2.1000000000000014</v>
      </c>
    </row>
    <row r="634" spans="1:4" x14ac:dyDescent="0.45">
      <c r="A634" s="18">
        <v>36770</v>
      </c>
      <c r="B634" s="13">
        <v>49.6</v>
      </c>
      <c r="C634" s="19">
        <f t="shared" si="18"/>
        <v>-3.8999999999999986</v>
      </c>
      <c r="D634" s="62">
        <f t="shared" si="19"/>
        <v>-6.1999999999999957</v>
      </c>
    </row>
    <row r="635" spans="1:4" x14ac:dyDescent="0.45">
      <c r="A635" s="18">
        <v>36800</v>
      </c>
      <c r="B635" s="14">
        <v>51.1</v>
      </c>
      <c r="C635" s="19">
        <f t="shared" si="18"/>
        <v>1.5</v>
      </c>
      <c r="D635" s="62">
        <f t="shared" si="19"/>
        <v>-5.1000000000000014</v>
      </c>
    </row>
    <row r="636" spans="1:4" x14ac:dyDescent="0.45">
      <c r="A636" s="18">
        <v>36831</v>
      </c>
      <c r="B636" s="13">
        <v>50.3</v>
      </c>
      <c r="C636" s="19">
        <f t="shared" si="18"/>
        <v>-0.80000000000000426</v>
      </c>
      <c r="D636" s="62">
        <f t="shared" si="19"/>
        <v>-6.5</v>
      </c>
    </row>
    <row r="637" spans="1:4" x14ac:dyDescent="0.45">
      <c r="A637" s="18">
        <v>36861</v>
      </c>
      <c r="B637" s="14">
        <v>52.8</v>
      </c>
      <c r="C637" s="19">
        <f t="shared" si="18"/>
        <v>2.5</v>
      </c>
      <c r="D637" s="62">
        <f t="shared" si="19"/>
        <v>-3.9000000000000057</v>
      </c>
    </row>
    <row r="638" spans="1:4" x14ac:dyDescent="0.45">
      <c r="A638" s="18">
        <v>36892</v>
      </c>
      <c r="B638" s="13">
        <v>49.8</v>
      </c>
      <c r="C638" s="19">
        <f t="shared" si="18"/>
        <v>-3</v>
      </c>
      <c r="D638" s="62">
        <f t="shared" si="19"/>
        <v>-5.2000000000000028</v>
      </c>
    </row>
    <row r="639" spans="1:4" x14ac:dyDescent="0.45">
      <c r="A639" s="18">
        <v>36923</v>
      </c>
      <c r="B639" s="14">
        <v>50.2</v>
      </c>
      <c r="C639" s="19">
        <f t="shared" si="18"/>
        <v>0.40000000000000568</v>
      </c>
      <c r="D639" s="62">
        <f t="shared" si="19"/>
        <v>-4.1999999999999957</v>
      </c>
    </row>
    <row r="640" spans="1:4" x14ac:dyDescent="0.45">
      <c r="A640" s="18">
        <v>36951</v>
      </c>
      <c r="B640" s="13">
        <v>47.7</v>
      </c>
      <c r="C640" s="19">
        <f t="shared" si="18"/>
        <v>-2.5</v>
      </c>
      <c r="D640" s="62">
        <f t="shared" si="19"/>
        <v>-6.5999999999999943</v>
      </c>
    </row>
    <row r="641" spans="1:4" x14ac:dyDescent="0.45">
      <c r="A641" s="18">
        <v>36982</v>
      </c>
      <c r="B641" s="14">
        <v>47.2</v>
      </c>
      <c r="C641" s="19">
        <f t="shared" si="18"/>
        <v>-0.5</v>
      </c>
      <c r="D641" s="62">
        <f t="shared" si="19"/>
        <v>-8.1999999999999957</v>
      </c>
    </row>
    <row r="642" spans="1:4" x14ac:dyDescent="0.45">
      <c r="A642" s="18">
        <v>37012</v>
      </c>
      <c r="B642" s="13">
        <v>45.4</v>
      </c>
      <c r="C642" s="19">
        <f t="shared" si="18"/>
        <v>-1.8000000000000043</v>
      </c>
      <c r="D642" s="62">
        <f t="shared" si="19"/>
        <v>-10</v>
      </c>
    </row>
    <row r="643" spans="1:4" x14ac:dyDescent="0.45">
      <c r="A643" s="18">
        <v>37043</v>
      </c>
      <c r="B643" s="14">
        <v>47.1</v>
      </c>
      <c r="C643" s="19">
        <f t="shared" ref="C643:C706" si="20">B643-B642</f>
        <v>1.7000000000000028</v>
      </c>
      <c r="D643" s="62">
        <f t="shared" si="19"/>
        <v>-7.3999999999999986</v>
      </c>
    </row>
    <row r="644" spans="1:4" x14ac:dyDescent="0.45">
      <c r="A644" s="18">
        <v>37073</v>
      </c>
      <c r="B644" s="13">
        <v>46.8</v>
      </c>
      <c r="C644" s="19">
        <f t="shared" si="20"/>
        <v>-0.30000000000000426</v>
      </c>
      <c r="D644" s="62">
        <f t="shared" si="19"/>
        <v>-7.1000000000000014</v>
      </c>
    </row>
    <row r="645" spans="1:4" x14ac:dyDescent="0.45">
      <c r="A645" s="18">
        <v>37104</v>
      </c>
      <c r="B645" s="14">
        <v>46.7</v>
      </c>
      <c r="C645" s="19">
        <f t="shared" si="20"/>
        <v>-9.9999999999994316E-2</v>
      </c>
      <c r="D645" s="62">
        <f t="shared" si="19"/>
        <v>-6.7999999999999972</v>
      </c>
    </row>
    <row r="646" spans="1:4" x14ac:dyDescent="0.45">
      <c r="A646" s="18">
        <v>37135</v>
      </c>
      <c r="B646" s="13">
        <v>47.5</v>
      </c>
      <c r="C646" s="19">
        <f t="shared" si="20"/>
        <v>0.79999999999999716</v>
      </c>
      <c r="D646" s="62">
        <f t="shared" si="19"/>
        <v>-2.1000000000000014</v>
      </c>
    </row>
    <row r="647" spans="1:4" x14ac:dyDescent="0.45">
      <c r="A647" s="18">
        <v>37165</v>
      </c>
      <c r="B647" s="14">
        <v>49.5</v>
      </c>
      <c r="C647" s="19">
        <f t="shared" si="20"/>
        <v>2</v>
      </c>
      <c r="D647" s="62">
        <f t="shared" si="19"/>
        <v>-1.6000000000000014</v>
      </c>
    </row>
    <row r="648" spans="1:4" x14ac:dyDescent="0.45">
      <c r="A648" s="18">
        <v>37196</v>
      </c>
      <c r="B648" s="13">
        <v>49.1</v>
      </c>
      <c r="C648" s="19">
        <f t="shared" si="20"/>
        <v>-0.39999999999999858</v>
      </c>
      <c r="D648" s="62">
        <f t="shared" si="19"/>
        <v>-1.1999999999999957</v>
      </c>
    </row>
    <row r="649" spans="1:4" x14ac:dyDescent="0.45">
      <c r="A649" s="18">
        <v>37226</v>
      </c>
      <c r="B649" s="14">
        <v>49.3</v>
      </c>
      <c r="C649" s="19">
        <f t="shared" si="20"/>
        <v>0.19999999999999574</v>
      </c>
      <c r="D649" s="62">
        <f t="shared" si="19"/>
        <v>-3.5</v>
      </c>
    </row>
    <row r="650" spans="1:4" x14ac:dyDescent="0.45">
      <c r="A650" s="18">
        <v>37257</v>
      </c>
      <c r="B650" s="13">
        <v>51.2</v>
      </c>
      <c r="C650" s="19">
        <f t="shared" si="20"/>
        <v>1.9000000000000057</v>
      </c>
      <c r="D650" s="62">
        <f t="shared" si="19"/>
        <v>1.4000000000000057</v>
      </c>
    </row>
    <row r="651" spans="1:4" x14ac:dyDescent="0.45">
      <c r="A651" s="18">
        <v>37288</v>
      </c>
      <c r="B651" s="14">
        <v>51.4</v>
      </c>
      <c r="C651" s="19">
        <f t="shared" si="20"/>
        <v>0.19999999999999574</v>
      </c>
      <c r="D651" s="62">
        <f t="shared" si="19"/>
        <v>1.1999999999999957</v>
      </c>
    </row>
    <row r="652" spans="1:4" x14ac:dyDescent="0.45">
      <c r="A652" s="18">
        <v>37316</v>
      </c>
      <c r="B652" s="13">
        <v>51.9</v>
      </c>
      <c r="C652" s="19">
        <f t="shared" si="20"/>
        <v>0.5</v>
      </c>
      <c r="D652" s="62">
        <f t="shared" si="19"/>
        <v>4.1999999999999957</v>
      </c>
    </row>
    <row r="653" spans="1:4" x14ac:dyDescent="0.45">
      <c r="A653" s="18">
        <v>37347</v>
      </c>
      <c r="B653" s="14">
        <v>53.5</v>
      </c>
      <c r="C653" s="19">
        <f t="shared" si="20"/>
        <v>1.6000000000000014</v>
      </c>
      <c r="D653" s="62">
        <f t="shared" si="19"/>
        <v>6.2999999999999972</v>
      </c>
    </row>
    <row r="654" spans="1:4" x14ac:dyDescent="0.45">
      <c r="A654" s="18">
        <v>37377</v>
      </c>
      <c r="B654" s="13">
        <v>53.4</v>
      </c>
      <c r="C654" s="19">
        <f t="shared" si="20"/>
        <v>-0.10000000000000142</v>
      </c>
      <c r="D654" s="62">
        <f t="shared" si="19"/>
        <v>8</v>
      </c>
    </row>
    <row r="655" spans="1:4" x14ac:dyDescent="0.45">
      <c r="A655" s="18">
        <v>37408</v>
      </c>
      <c r="B655" s="14">
        <v>54.4</v>
      </c>
      <c r="C655" s="19">
        <f t="shared" si="20"/>
        <v>1</v>
      </c>
      <c r="D655" s="62">
        <f t="shared" ref="D655:D718" si="21">B655-B643</f>
        <v>7.2999999999999972</v>
      </c>
    </row>
    <row r="656" spans="1:4" x14ac:dyDescent="0.45">
      <c r="A656" s="18">
        <v>37438</v>
      </c>
      <c r="B656" s="13">
        <v>54.8</v>
      </c>
      <c r="C656" s="19">
        <f t="shared" si="20"/>
        <v>0.39999999999999858</v>
      </c>
      <c r="D656" s="62">
        <f t="shared" si="21"/>
        <v>8</v>
      </c>
    </row>
    <row r="657" spans="1:4" x14ac:dyDescent="0.45">
      <c r="A657" s="18">
        <v>37469</v>
      </c>
      <c r="B657" s="14">
        <v>53.6</v>
      </c>
      <c r="C657" s="19">
        <f t="shared" si="20"/>
        <v>-1.1999999999999957</v>
      </c>
      <c r="D657" s="62">
        <f t="shared" si="21"/>
        <v>6.8999999999999986</v>
      </c>
    </row>
    <row r="658" spans="1:4" x14ac:dyDescent="0.45">
      <c r="A658" s="18">
        <v>37500</v>
      </c>
      <c r="B658" s="13">
        <v>56.7</v>
      </c>
      <c r="C658" s="19">
        <f t="shared" si="20"/>
        <v>3.1000000000000014</v>
      </c>
      <c r="D658" s="62">
        <f t="shared" si="21"/>
        <v>9.2000000000000028</v>
      </c>
    </row>
    <row r="659" spans="1:4" x14ac:dyDescent="0.45">
      <c r="A659" s="18">
        <v>37530</v>
      </c>
      <c r="B659" s="14">
        <v>53.4</v>
      </c>
      <c r="C659" s="19">
        <f t="shared" si="20"/>
        <v>-3.3000000000000043</v>
      </c>
      <c r="D659" s="62">
        <f t="shared" si="21"/>
        <v>3.8999999999999986</v>
      </c>
    </row>
    <row r="660" spans="1:4" x14ac:dyDescent="0.45">
      <c r="A660" s="18">
        <v>37561</v>
      </c>
      <c r="B660" s="13">
        <v>52.1</v>
      </c>
      <c r="C660" s="19">
        <f t="shared" si="20"/>
        <v>-1.2999999999999972</v>
      </c>
      <c r="D660" s="62">
        <f t="shared" si="21"/>
        <v>3</v>
      </c>
    </row>
    <row r="661" spans="1:4" x14ac:dyDescent="0.45">
      <c r="A661" s="18">
        <v>37591</v>
      </c>
      <c r="B661" s="14">
        <v>52.9</v>
      </c>
      <c r="C661" s="19">
        <f t="shared" si="20"/>
        <v>0.79999999999999716</v>
      </c>
      <c r="D661" s="62">
        <f t="shared" si="21"/>
        <v>3.6000000000000014</v>
      </c>
    </row>
    <row r="662" spans="1:4" x14ac:dyDescent="0.45">
      <c r="A662" s="18">
        <v>37622</v>
      </c>
      <c r="B662" s="13">
        <v>52.8</v>
      </c>
      <c r="C662" s="19">
        <f t="shared" si="20"/>
        <v>-0.10000000000000142</v>
      </c>
      <c r="D662" s="62">
        <f t="shared" si="21"/>
        <v>1.5999999999999943</v>
      </c>
    </row>
    <row r="663" spans="1:4" x14ac:dyDescent="0.45">
      <c r="A663" s="18">
        <v>37653</v>
      </c>
      <c r="B663" s="14">
        <v>52.8</v>
      </c>
      <c r="C663" s="19">
        <f t="shared" si="20"/>
        <v>0</v>
      </c>
      <c r="D663" s="62">
        <f t="shared" si="21"/>
        <v>1.3999999999999986</v>
      </c>
    </row>
    <row r="664" spans="1:4" x14ac:dyDescent="0.45">
      <c r="A664" s="18">
        <v>37681</v>
      </c>
      <c r="B664" s="13">
        <v>52.6</v>
      </c>
      <c r="C664" s="19">
        <f t="shared" si="20"/>
        <v>-0.19999999999999574</v>
      </c>
      <c r="D664" s="62">
        <f t="shared" si="21"/>
        <v>0.70000000000000284</v>
      </c>
    </row>
    <row r="665" spans="1:4" x14ac:dyDescent="0.45">
      <c r="A665" s="18">
        <v>37712</v>
      </c>
      <c r="B665" s="14">
        <v>49.9</v>
      </c>
      <c r="C665" s="19">
        <f t="shared" si="20"/>
        <v>-2.7000000000000028</v>
      </c>
      <c r="D665" s="62">
        <f t="shared" si="21"/>
        <v>-3.6000000000000014</v>
      </c>
    </row>
    <row r="666" spans="1:4" x14ac:dyDescent="0.45">
      <c r="A666" s="18">
        <v>37742</v>
      </c>
      <c r="B666" s="13">
        <v>50.6</v>
      </c>
      <c r="C666" s="19">
        <f t="shared" si="20"/>
        <v>0.70000000000000284</v>
      </c>
      <c r="D666" s="62">
        <f t="shared" si="21"/>
        <v>-2.7999999999999972</v>
      </c>
    </row>
    <row r="667" spans="1:4" x14ac:dyDescent="0.45">
      <c r="A667" s="18">
        <v>37773</v>
      </c>
      <c r="B667" s="14">
        <v>49.8</v>
      </c>
      <c r="C667" s="19">
        <f t="shared" si="20"/>
        <v>-0.80000000000000426</v>
      </c>
      <c r="D667" s="62">
        <f t="shared" si="21"/>
        <v>-4.6000000000000014</v>
      </c>
    </row>
    <row r="668" spans="1:4" x14ac:dyDescent="0.45">
      <c r="A668" s="18">
        <v>37803</v>
      </c>
      <c r="B668" s="13">
        <v>51.5</v>
      </c>
      <c r="C668" s="19">
        <f t="shared" si="20"/>
        <v>1.7000000000000028</v>
      </c>
      <c r="D668" s="62">
        <f t="shared" si="21"/>
        <v>-3.2999999999999972</v>
      </c>
    </row>
    <row r="669" spans="1:4" x14ac:dyDescent="0.45">
      <c r="A669" s="18">
        <v>37834</v>
      </c>
      <c r="B669" s="14">
        <v>53</v>
      </c>
      <c r="C669" s="19">
        <f t="shared" si="20"/>
        <v>1.5</v>
      </c>
      <c r="D669" s="62">
        <f t="shared" si="21"/>
        <v>-0.60000000000000142</v>
      </c>
    </row>
    <row r="670" spans="1:4" x14ac:dyDescent="0.45">
      <c r="A670" s="18">
        <v>37865</v>
      </c>
      <c r="B670" s="13">
        <v>53.4</v>
      </c>
      <c r="C670" s="19">
        <f t="shared" si="20"/>
        <v>0.39999999999999858</v>
      </c>
      <c r="D670" s="62">
        <f t="shared" si="21"/>
        <v>-3.3000000000000043</v>
      </c>
    </row>
    <row r="671" spans="1:4" x14ac:dyDescent="0.45">
      <c r="A671" s="18">
        <v>37895</v>
      </c>
      <c r="B671" s="14">
        <v>54.6</v>
      </c>
      <c r="C671" s="19">
        <f t="shared" si="20"/>
        <v>1.2000000000000028</v>
      </c>
      <c r="D671" s="62">
        <f t="shared" si="21"/>
        <v>1.2000000000000028</v>
      </c>
    </row>
    <row r="672" spans="1:4" x14ac:dyDescent="0.45">
      <c r="A672" s="18">
        <v>37926</v>
      </c>
      <c r="B672" s="13">
        <v>56.4</v>
      </c>
      <c r="C672" s="19">
        <f t="shared" si="20"/>
        <v>1.7999999999999972</v>
      </c>
      <c r="D672" s="62">
        <f t="shared" si="21"/>
        <v>4.2999999999999972</v>
      </c>
    </row>
    <row r="673" spans="1:4" x14ac:dyDescent="0.45">
      <c r="A673" s="18">
        <v>37956</v>
      </c>
      <c r="B673" s="14">
        <v>59.3</v>
      </c>
      <c r="C673" s="19">
        <f t="shared" si="20"/>
        <v>2.8999999999999986</v>
      </c>
      <c r="D673" s="62">
        <f t="shared" si="21"/>
        <v>6.3999999999999986</v>
      </c>
    </row>
    <row r="674" spans="1:4" x14ac:dyDescent="0.45">
      <c r="A674" s="18">
        <v>37987</v>
      </c>
      <c r="B674" s="13">
        <v>61.5</v>
      </c>
      <c r="C674" s="19">
        <f t="shared" si="20"/>
        <v>2.2000000000000028</v>
      </c>
      <c r="D674" s="62">
        <f t="shared" si="21"/>
        <v>8.7000000000000028</v>
      </c>
    </row>
    <row r="675" spans="1:4" x14ac:dyDescent="0.45">
      <c r="A675" s="18">
        <v>38018</v>
      </c>
      <c r="B675" s="14">
        <v>62.9</v>
      </c>
      <c r="C675" s="19">
        <f t="shared" si="20"/>
        <v>1.3999999999999986</v>
      </c>
      <c r="D675" s="62">
        <f t="shared" si="21"/>
        <v>10.100000000000001</v>
      </c>
    </row>
    <row r="676" spans="1:4" x14ac:dyDescent="0.45">
      <c r="A676" s="18">
        <v>38047</v>
      </c>
      <c r="B676" s="13">
        <v>66.7</v>
      </c>
      <c r="C676" s="19">
        <f t="shared" si="20"/>
        <v>3.8000000000000043</v>
      </c>
      <c r="D676" s="62">
        <f t="shared" si="21"/>
        <v>14.100000000000001</v>
      </c>
    </row>
    <row r="677" spans="1:4" x14ac:dyDescent="0.45">
      <c r="A677" s="18">
        <v>38078</v>
      </c>
      <c r="B677" s="14">
        <v>66.7</v>
      </c>
      <c r="C677" s="19">
        <f t="shared" si="20"/>
        <v>0</v>
      </c>
      <c r="D677" s="62">
        <f t="shared" si="21"/>
        <v>16.800000000000004</v>
      </c>
    </row>
    <row r="678" spans="1:4" x14ac:dyDescent="0.45">
      <c r="A678" s="18">
        <v>38108</v>
      </c>
      <c r="B678" s="13">
        <v>68.3</v>
      </c>
      <c r="C678" s="19">
        <f t="shared" si="20"/>
        <v>1.5999999999999943</v>
      </c>
      <c r="D678" s="62">
        <f t="shared" si="21"/>
        <v>17.699999999999996</v>
      </c>
    </row>
    <row r="679" spans="1:4" x14ac:dyDescent="0.45">
      <c r="A679" s="18">
        <v>38139</v>
      </c>
      <c r="B679" s="14">
        <v>67.099999999999994</v>
      </c>
      <c r="C679" s="19">
        <f t="shared" si="20"/>
        <v>-1.2000000000000028</v>
      </c>
      <c r="D679" s="62">
        <f t="shared" si="21"/>
        <v>17.299999999999997</v>
      </c>
    </row>
    <row r="680" spans="1:4" x14ac:dyDescent="0.45">
      <c r="A680" s="18">
        <v>38169</v>
      </c>
      <c r="B680" s="13">
        <v>64.5</v>
      </c>
      <c r="C680" s="19">
        <f t="shared" si="20"/>
        <v>-2.5999999999999943</v>
      </c>
      <c r="D680" s="62">
        <f t="shared" si="21"/>
        <v>13</v>
      </c>
    </row>
    <row r="681" spans="1:4" x14ac:dyDescent="0.45">
      <c r="A681" s="18">
        <v>38200</v>
      </c>
      <c r="B681" s="14">
        <v>62.8</v>
      </c>
      <c r="C681" s="19">
        <f t="shared" si="20"/>
        <v>-1.7000000000000028</v>
      </c>
      <c r="D681" s="62">
        <f t="shared" si="21"/>
        <v>9.7999999999999972</v>
      </c>
    </row>
    <row r="682" spans="1:4" x14ac:dyDescent="0.45">
      <c r="A682" s="18">
        <v>38231</v>
      </c>
      <c r="B682" s="13">
        <v>59.8</v>
      </c>
      <c r="C682" s="19">
        <f t="shared" si="20"/>
        <v>-3</v>
      </c>
      <c r="D682" s="62">
        <f t="shared" si="21"/>
        <v>6.3999999999999986</v>
      </c>
    </row>
    <row r="683" spans="1:4" x14ac:dyDescent="0.45">
      <c r="A683" s="18">
        <v>38261</v>
      </c>
      <c r="B683" s="14">
        <v>59.2</v>
      </c>
      <c r="C683" s="19">
        <f t="shared" si="20"/>
        <v>-0.59999999999999432</v>
      </c>
      <c r="D683" s="62">
        <f t="shared" si="21"/>
        <v>4.6000000000000014</v>
      </c>
    </row>
    <row r="684" spans="1:4" x14ac:dyDescent="0.45">
      <c r="A684" s="18">
        <v>38292</v>
      </c>
      <c r="B684" s="13">
        <v>56.8</v>
      </c>
      <c r="C684" s="19">
        <f t="shared" si="20"/>
        <v>-2.4000000000000057</v>
      </c>
      <c r="D684" s="62">
        <f t="shared" si="21"/>
        <v>0.39999999999999858</v>
      </c>
    </row>
    <row r="685" spans="1:4" x14ac:dyDescent="0.45">
      <c r="A685" s="18">
        <v>38322</v>
      </c>
      <c r="B685" s="14">
        <v>55.3</v>
      </c>
      <c r="C685" s="19">
        <f t="shared" si="20"/>
        <v>-1.5</v>
      </c>
      <c r="D685" s="62">
        <f t="shared" si="21"/>
        <v>-4</v>
      </c>
    </row>
    <row r="686" spans="1:4" x14ac:dyDescent="0.45">
      <c r="A686" s="18">
        <v>38353</v>
      </c>
      <c r="B686" s="13">
        <v>54.7</v>
      </c>
      <c r="C686" s="19">
        <f t="shared" si="20"/>
        <v>-0.59999999999999432</v>
      </c>
      <c r="D686" s="62">
        <f t="shared" si="21"/>
        <v>-6.7999999999999972</v>
      </c>
    </row>
    <row r="687" spans="1:4" x14ac:dyDescent="0.45">
      <c r="A687" s="18">
        <v>38384</v>
      </c>
      <c r="B687" s="14">
        <v>56.5</v>
      </c>
      <c r="C687" s="19">
        <f t="shared" si="20"/>
        <v>1.7999999999999972</v>
      </c>
      <c r="D687" s="62">
        <f t="shared" si="21"/>
        <v>-6.3999999999999986</v>
      </c>
    </row>
    <row r="688" spans="1:4" x14ac:dyDescent="0.45">
      <c r="A688" s="18">
        <v>38412</v>
      </c>
      <c r="B688" s="13">
        <v>53.5</v>
      </c>
      <c r="C688" s="19">
        <f t="shared" si="20"/>
        <v>-3</v>
      </c>
      <c r="D688" s="62">
        <f t="shared" si="21"/>
        <v>-13.200000000000003</v>
      </c>
    </row>
    <row r="689" spans="1:4" x14ac:dyDescent="0.45">
      <c r="A689" s="18">
        <v>38443</v>
      </c>
      <c r="B689" s="14">
        <v>51.8</v>
      </c>
      <c r="C689" s="19">
        <f t="shared" si="20"/>
        <v>-1.7000000000000028</v>
      </c>
      <c r="D689" s="62">
        <f t="shared" si="21"/>
        <v>-14.900000000000006</v>
      </c>
    </row>
    <row r="690" spans="1:4" x14ac:dyDescent="0.45">
      <c r="A690" s="18">
        <v>38473</v>
      </c>
      <c r="B690" s="13">
        <v>49.8</v>
      </c>
      <c r="C690" s="19">
        <f t="shared" si="20"/>
        <v>-2</v>
      </c>
      <c r="D690" s="62">
        <f t="shared" si="21"/>
        <v>-18.5</v>
      </c>
    </row>
    <row r="691" spans="1:4" x14ac:dyDescent="0.45">
      <c r="A691" s="18">
        <v>38504</v>
      </c>
      <c r="B691" s="14">
        <v>52</v>
      </c>
      <c r="C691" s="19">
        <f t="shared" si="20"/>
        <v>2.2000000000000028</v>
      </c>
      <c r="D691" s="62">
        <f t="shared" si="21"/>
        <v>-15.099999999999994</v>
      </c>
    </row>
    <row r="692" spans="1:4" x14ac:dyDescent="0.45">
      <c r="A692" s="18">
        <v>38534</v>
      </c>
      <c r="B692" s="13">
        <v>50.8</v>
      </c>
      <c r="C692" s="19">
        <f t="shared" si="20"/>
        <v>-1.2000000000000028</v>
      </c>
      <c r="D692" s="62">
        <f t="shared" si="21"/>
        <v>-13.700000000000003</v>
      </c>
    </row>
    <row r="693" spans="1:4" x14ac:dyDescent="0.45">
      <c r="A693" s="18">
        <v>38565</v>
      </c>
      <c r="B693" s="14">
        <v>49.9</v>
      </c>
      <c r="C693" s="19">
        <f t="shared" si="20"/>
        <v>-0.89999999999999858</v>
      </c>
      <c r="D693" s="62">
        <f t="shared" si="21"/>
        <v>-12.899999999999999</v>
      </c>
    </row>
    <row r="694" spans="1:4" x14ac:dyDescent="0.45">
      <c r="A694" s="18">
        <v>38596</v>
      </c>
      <c r="B694" s="13">
        <v>57.7</v>
      </c>
      <c r="C694" s="19">
        <f t="shared" si="20"/>
        <v>7.8000000000000043</v>
      </c>
      <c r="D694" s="62">
        <f t="shared" si="21"/>
        <v>-2.0999999999999943</v>
      </c>
    </row>
    <row r="695" spans="1:4" x14ac:dyDescent="0.45">
      <c r="A695" s="18">
        <v>38626</v>
      </c>
      <c r="B695" s="14">
        <v>61.8</v>
      </c>
      <c r="C695" s="19">
        <f t="shared" si="20"/>
        <v>4.0999999999999943</v>
      </c>
      <c r="D695" s="62">
        <f t="shared" si="21"/>
        <v>2.5999999999999943</v>
      </c>
    </row>
    <row r="696" spans="1:4" x14ac:dyDescent="0.45">
      <c r="A696" s="18">
        <v>38657</v>
      </c>
      <c r="B696" s="13">
        <v>57</v>
      </c>
      <c r="C696" s="19">
        <f t="shared" si="20"/>
        <v>-4.7999999999999972</v>
      </c>
      <c r="D696" s="62">
        <f t="shared" si="21"/>
        <v>0.20000000000000284</v>
      </c>
    </row>
    <row r="697" spans="1:4" x14ac:dyDescent="0.45">
      <c r="A697" s="18">
        <v>38687</v>
      </c>
      <c r="B697" s="14">
        <v>54.9</v>
      </c>
      <c r="C697" s="19">
        <f t="shared" si="20"/>
        <v>-2.1000000000000014</v>
      </c>
      <c r="D697" s="62">
        <f t="shared" si="21"/>
        <v>-0.39999999999999858</v>
      </c>
    </row>
    <row r="698" spans="1:4" x14ac:dyDescent="0.45">
      <c r="A698" s="18">
        <v>38718</v>
      </c>
      <c r="B698" s="13">
        <v>55.7</v>
      </c>
      <c r="C698" s="19">
        <f t="shared" si="20"/>
        <v>0.80000000000000426</v>
      </c>
      <c r="D698" s="62">
        <f t="shared" si="21"/>
        <v>1</v>
      </c>
    </row>
    <row r="699" spans="1:4" x14ac:dyDescent="0.45">
      <c r="A699" s="18">
        <v>38749</v>
      </c>
      <c r="B699" s="14">
        <v>54.4</v>
      </c>
      <c r="C699" s="19">
        <f t="shared" si="20"/>
        <v>-1.3000000000000043</v>
      </c>
      <c r="D699" s="62">
        <f t="shared" si="21"/>
        <v>-2.1000000000000014</v>
      </c>
    </row>
    <row r="700" spans="1:4" x14ac:dyDescent="0.45">
      <c r="A700" s="18">
        <v>38777</v>
      </c>
      <c r="B700" s="13">
        <v>53.9</v>
      </c>
      <c r="C700" s="19">
        <f t="shared" si="20"/>
        <v>-0.5</v>
      </c>
      <c r="D700" s="62">
        <f t="shared" si="21"/>
        <v>0.39999999999999858</v>
      </c>
    </row>
    <row r="701" spans="1:4" x14ac:dyDescent="0.45">
      <c r="A701" s="18">
        <v>38808</v>
      </c>
      <c r="B701" s="14">
        <v>57.4</v>
      </c>
      <c r="C701" s="19">
        <f t="shared" si="20"/>
        <v>3.5</v>
      </c>
      <c r="D701" s="62">
        <f t="shared" si="21"/>
        <v>5.6000000000000014</v>
      </c>
    </row>
    <row r="702" spans="1:4" x14ac:dyDescent="0.45">
      <c r="A702" s="18">
        <v>38838</v>
      </c>
      <c r="B702" s="13">
        <v>56.1</v>
      </c>
      <c r="C702" s="19">
        <f t="shared" si="20"/>
        <v>-1.2999999999999972</v>
      </c>
      <c r="D702" s="62">
        <f t="shared" si="21"/>
        <v>6.3000000000000043</v>
      </c>
    </row>
    <row r="703" spans="1:4" x14ac:dyDescent="0.45">
      <c r="A703" s="18">
        <v>38869</v>
      </c>
      <c r="B703" s="14">
        <v>54</v>
      </c>
      <c r="C703" s="19">
        <f t="shared" si="20"/>
        <v>-2.1000000000000014</v>
      </c>
      <c r="D703" s="62">
        <f t="shared" si="21"/>
        <v>2</v>
      </c>
    </row>
    <row r="704" spans="1:4" x14ac:dyDescent="0.45">
      <c r="A704" s="18">
        <v>38899</v>
      </c>
      <c r="B704" s="13">
        <v>53.5</v>
      </c>
      <c r="C704" s="19">
        <f t="shared" si="20"/>
        <v>-0.5</v>
      </c>
      <c r="D704" s="62">
        <f t="shared" si="21"/>
        <v>2.7000000000000028</v>
      </c>
    </row>
    <row r="705" spans="1:4" x14ac:dyDescent="0.45">
      <c r="A705" s="18">
        <v>38930</v>
      </c>
      <c r="B705" s="14">
        <v>54.2</v>
      </c>
      <c r="C705" s="19">
        <f t="shared" si="20"/>
        <v>0.70000000000000284</v>
      </c>
      <c r="D705" s="62">
        <f t="shared" si="21"/>
        <v>4.3000000000000043</v>
      </c>
    </row>
    <row r="706" spans="1:4" x14ac:dyDescent="0.45">
      <c r="A706" s="18">
        <v>38961</v>
      </c>
      <c r="B706" s="13">
        <v>52.9</v>
      </c>
      <c r="C706" s="19">
        <f t="shared" si="20"/>
        <v>-1.3000000000000043</v>
      </c>
      <c r="D706" s="62">
        <f t="shared" si="21"/>
        <v>-4.8000000000000043</v>
      </c>
    </row>
    <row r="707" spans="1:4" x14ac:dyDescent="0.45">
      <c r="A707" s="18">
        <v>38991</v>
      </c>
      <c r="B707" s="14">
        <v>51.3</v>
      </c>
      <c r="C707" s="19">
        <f t="shared" ref="C707:C770" si="22">B707-B706</f>
        <v>-1.6000000000000014</v>
      </c>
      <c r="D707" s="62">
        <f t="shared" si="21"/>
        <v>-10.5</v>
      </c>
    </row>
    <row r="708" spans="1:4" x14ac:dyDescent="0.45">
      <c r="A708" s="18">
        <v>39022</v>
      </c>
      <c r="B708" s="13">
        <v>53.1</v>
      </c>
      <c r="C708" s="19">
        <f t="shared" si="22"/>
        <v>1.8000000000000043</v>
      </c>
      <c r="D708" s="62">
        <f t="shared" si="21"/>
        <v>-3.8999999999999986</v>
      </c>
    </row>
    <row r="709" spans="1:4" x14ac:dyDescent="0.45">
      <c r="A709" s="18">
        <v>39052</v>
      </c>
      <c r="B709" s="14">
        <v>55.7</v>
      </c>
      <c r="C709" s="19">
        <f t="shared" si="22"/>
        <v>2.6000000000000014</v>
      </c>
      <c r="D709" s="62">
        <f t="shared" si="21"/>
        <v>0.80000000000000426</v>
      </c>
    </row>
    <row r="710" spans="1:4" x14ac:dyDescent="0.45">
      <c r="A710" s="18">
        <v>39083</v>
      </c>
      <c r="B710" s="13">
        <v>53.1</v>
      </c>
      <c r="C710" s="19">
        <f t="shared" si="22"/>
        <v>-2.6000000000000014</v>
      </c>
      <c r="D710" s="62">
        <f t="shared" si="21"/>
        <v>-2.6000000000000014</v>
      </c>
    </row>
    <row r="711" spans="1:4" x14ac:dyDescent="0.45">
      <c r="A711" s="18">
        <v>39114</v>
      </c>
      <c r="B711" s="14">
        <v>52.8</v>
      </c>
      <c r="C711" s="19">
        <f t="shared" si="22"/>
        <v>-0.30000000000000426</v>
      </c>
      <c r="D711" s="62">
        <f t="shared" si="21"/>
        <v>-1.6000000000000014</v>
      </c>
    </row>
    <row r="712" spans="1:4" x14ac:dyDescent="0.45">
      <c r="A712" s="18">
        <v>39142</v>
      </c>
      <c r="B712" s="13">
        <v>51.2</v>
      </c>
      <c r="C712" s="19">
        <f t="shared" si="22"/>
        <v>-1.5999999999999943</v>
      </c>
      <c r="D712" s="62">
        <f t="shared" si="21"/>
        <v>-2.6999999999999957</v>
      </c>
    </row>
    <row r="713" spans="1:4" x14ac:dyDescent="0.45">
      <c r="A713" s="18">
        <v>39173</v>
      </c>
      <c r="B713" s="14">
        <v>50.3</v>
      </c>
      <c r="C713" s="19">
        <f t="shared" si="22"/>
        <v>-0.90000000000000568</v>
      </c>
      <c r="D713" s="62">
        <f t="shared" si="21"/>
        <v>-7.1000000000000014</v>
      </c>
    </row>
    <row r="714" spans="1:4" x14ac:dyDescent="0.45">
      <c r="A714" s="18">
        <v>39203</v>
      </c>
      <c r="B714" s="13">
        <v>49.3</v>
      </c>
      <c r="C714" s="19">
        <f t="shared" si="22"/>
        <v>-1</v>
      </c>
      <c r="D714" s="62">
        <f t="shared" si="21"/>
        <v>-6.8000000000000043</v>
      </c>
    </row>
    <row r="715" spans="1:4" x14ac:dyDescent="0.45">
      <c r="A715" s="18">
        <v>39234</v>
      </c>
      <c r="B715" s="14">
        <v>48.9</v>
      </c>
      <c r="C715" s="19">
        <f t="shared" si="22"/>
        <v>-0.39999999999999858</v>
      </c>
      <c r="D715" s="62">
        <f t="shared" si="21"/>
        <v>-5.1000000000000014</v>
      </c>
    </row>
    <row r="716" spans="1:4" x14ac:dyDescent="0.45">
      <c r="A716" s="18">
        <v>39264</v>
      </c>
      <c r="B716" s="13">
        <v>50</v>
      </c>
      <c r="C716" s="19">
        <f t="shared" si="22"/>
        <v>1.1000000000000014</v>
      </c>
      <c r="D716" s="62">
        <f t="shared" si="21"/>
        <v>-3.5</v>
      </c>
    </row>
    <row r="717" spans="1:4" x14ac:dyDescent="0.45">
      <c r="A717" s="18">
        <v>39295</v>
      </c>
      <c r="B717" s="14">
        <v>49.2</v>
      </c>
      <c r="C717" s="19">
        <f t="shared" si="22"/>
        <v>-0.79999999999999716</v>
      </c>
      <c r="D717" s="62">
        <f t="shared" si="21"/>
        <v>-5</v>
      </c>
    </row>
    <row r="718" spans="1:4" x14ac:dyDescent="0.45">
      <c r="A718" s="18">
        <v>39326</v>
      </c>
      <c r="B718" s="13">
        <v>50.7</v>
      </c>
      <c r="C718" s="19">
        <f t="shared" si="22"/>
        <v>1.5</v>
      </c>
      <c r="D718" s="62">
        <f t="shared" si="21"/>
        <v>-2.1999999999999957</v>
      </c>
    </row>
    <row r="719" spans="1:4" x14ac:dyDescent="0.45">
      <c r="A719" s="18">
        <v>39356</v>
      </c>
      <c r="B719" s="14">
        <v>51.6</v>
      </c>
      <c r="C719" s="19">
        <f t="shared" si="22"/>
        <v>0.89999999999999858</v>
      </c>
      <c r="D719" s="62">
        <f t="shared" ref="D719:D782" si="23">B719-B707</f>
        <v>0.30000000000000426</v>
      </c>
    </row>
    <row r="720" spans="1:4" x14ac:dyDescent="0.45">
      <c r="A720" s="18">
        <v>39387</v>
      </c>
      <c r="B720" s="13">
        <v>52.4</v>
      </c>
      <c r="C720" s="19">
        <f t="shared" si="22"/>
        <v>0.79999999999999716</v>
      </c>
      <c r="D720" s="62">
        <f t="shared" si="23"/>
        <v>-0.70000000000000284</v>
      </c>
    </row>
    <row r="721" spans="1:4" x14ac:dyDescent="0.45">
      <c r="A721" s="18">
        <v>39417</v>
      </c>
      <c r="B721" s="14">
        <v>56</v>
      </c>
      <c r="C721" s="19">
        <f t="shared" si="22"/>
        <v>3.6000000000000014</v>
      </c>
      <c r="D721" s="62">
        <f t="shared" si="23"/>
        <v>0.29999999999999716</v>
      </c>
    </row>
    <row r="722" spans="1:4" x14ac:dyDescent="0.45">
      <c r="A722" s="18">
        <v>39448</v>
      </c>
      <c r="B722" s="13">
        <v>53.8</v>
      </c>
      <c r="C722" s="19">
        <f t="shared" si="22"/>
        <v>-2.2000000000000028</v>
      </c>
      <c r="D722" s="62">
        <f t="shared" si="23"/>
        <v>0.69999999999999574</v>
      </c>
    </row>
    <row r="723" spans="1:4" x14ac:dyDescent="0.45">
      <c r="A723" s="18">
        <v>39479</v>
      </c>
      <c r="B723" s="14">
        <v>51.6</v>
      </c>
      <c r="C723" s="19">
        <f t="shared" si="22"/>
        <v>-2.1999999999999957</v>
      </c>
      <c r="D723" s="62">
        <f t="shared" si="23"/>
        <v>-1.1999999999999957</v>
      </c>
    </row>
    <row r="724" spans="1:4" x14ac:dyDescent="0.45">
      <c r="A724" s="18">
        <v>39508</v>
      </c>
      <c r="B724" s="13">
        <v>52.7</v>
      </c>
      <c r="C724" s="19">
        <f t="shared" si="22"/>
        <v>1.1000000000000014</v>
      </c>
      <c r="D724" s="62">
        <f t="shared" si="23"/>
        <v>1.5</v>
      </c>
    </row>
    <row r="725" spans="1:4" x14ac:dyDescent="0.45">
      <c r="A725" s="18">
        <v>39539</v>
      </c>
      <c r="B725" s="14">
        <v>53.8</v>
      </c>
      <c r="C725" s="19">
        <f t="shared" si="22"/>
        <v>1.0999999999999943</v>
      </c>
      <c r="D725" s="62">
        <f t="shared" si="23"/>
        <v>3.5</v>
      </c>
    </row>
    <row r="726" spans="1:4" x14ac:dyDescent="0.45">
      <c r="A726" s="18">
        <v>39569</v>
      </c>
      <c r="B726" s="13">
        <v>52.2</v>
      </c>
      <c r="C726" s="19">
        <f t="shared" si="22"/>
        <v>-1.5999999999999943</v>
      </c>
      <c r="D726" s="62">
        <f t="shared" si="23"/>
        <v>2.9000000000000057</v>
      </c>
    </row>
    <row r="727" spans="1:4" x14ac:dyDescent="0.45">
      <c r="A727" s="18">
        <v>39600</v>
      </c>
      <c r="B727" s="14">
        <v>53.9</v>
      </c>
      <c r="C727" s="19">
        <f t="shared" si="22"/>
        <v>1.6999999999999957</v>
      </c>
      <c r="D727" s="62">
        <f t="shared" si="23"/>
        <v>5</v>
      </c>
    </row>
    <row r="728" spans="1:4" x14ac:dyDescent="0.45">
      <c r="A728" s="18">
        <v>39630</v>
      </c>
      <c r="B728" s="13">
        <v>53.3</v>
      </c>
      <c r="C728" s="19">
        <f t="shared" si="22"/>
        <v>-0.60000000000000142</v>
      </c>
      <c r="D728" s="62">
        <f t="shared" si="23"/>
        <v>3.2999999999999972</v>
      </c>
    </row>
    <row r="729" spans="1:4" x14ac:dyDescent="0.45">
      <c r="A729" s="18">
        <v>39661</v>
      </c>
      <c r="B729" s="14">
        <v>49.3</v>
      </c>
      <c r="C729" s="19">
        <f t="shared" si="22"/>
        <v>-4</v>
      </c>
      <c r="D729" s="62">
        <f t="shared" si="23"/>
        <v>9.9999999999994316E-2</v>
      </c>
    </row>
    <row r="730" spans="1:4" x14ac:dyDescent="0.45">
      <c r="A730" s="18">
        <v>39692</v>
      </c>
      <c r="B730" s="13">
        <v>51.6</v>
      </c>
      <c r="C730" s="19">
        <f t="shared" si="22"/>
        <v>2.3000000000000043</v>
      </c>
      <c r="D730" s="62">
        <f t="shared" si="23"/>
        <v>0.89999999999999858</v>
      </c>
    </row>
    <row r="731" spans="1:4" x14ac:dyDescent="0.45">
      <c r="A731" s="18">
        <v>39722</v>
      </c>
      <c r="B731" s="14">
        <v>50.3</v>
      </c>
      <c r="C731" s="19">
        <f t="shared" si="22"/>
        <v>-1.3000000000000043</v>
      </c>
      <c r="D731" s="62">
        <f t="shared" si="23"/>
        <v>-1.3000000000000043</v>
      </c>
    </row>
    <row r="732" spans="1:4" x14ac:dyDescent="0.45">
      <c r="A732" s="18">
        <v>39753</v>
      </c>
      <c r="B732" s="13">
        <v>49.7</v>
      </c>
      <c r="C732" s="19">
        <f t="shared" si="22"/>
        <v>-0.59999999999999432</v>
      </c>
      <c r="D732" s="62">
        <f t="shared" si="23"/>
        <v>-2.6999999999999957</v>
      </c>
    </row>
    <row r="733" spans="1:4" x14ac:dyDescent="0.45">
      <c r="A733" s="18">
        <v>39783</v>
      </c>
      <c r="B733" s="14">
        <v>48.1</v>
      </c>
      <c r="C733" s="19">
        <f t="shared" si="22"/>
        <v>-1.6000000000000014</v>
      </c>
      <c r="D733" s="62">
        <f t="shared" si="23"/>
        <v>-7.8999999999999986</v>
      </c>
    </row>
    <row r="734" spans="1:4" x14ac:dyDescent="0.45">
      <c r="A734" s="18">
        <v>39814</v>
      </c>
      <c r="B734" s="13">
        <v>45.5</v>
      </c>
      <c r="C734" s="19">
        <f t="shared" si="22"/>
        <v>-2.6000000000000014</v>
      </c>
      <c r="D734" s="62">
        <f t="shared" si="23"/>
        <v>-8.2999999999999972</v>
      </c>
    </row>
    <row r="735" spans="1:4" x14ac:dyDescent="0.45">
      <c r="A735" s="18">
        <v>39845</v>
      </c>
      <c r="B735" s="14">
        <v>46</v>
      </c>
      <c r="C735" s="19">
        <f t="shared" si="22"/>
        <v>0.5</v>
      </c>
      <c r="D735" s="62">
        <f t="shared" si="23"/>
        <v>-5.6000000000000014</v>
      </c>
    </row>
    <row r="736" spans="1:4" x14ac:dyDescent="0.45">
      <c r="A736" s="18">
        <v>39873</v>
      </c>
      <c r="B736" s="13">
        <v>41.9</v>
      </c>
      <c r="C736" s="19">
        <f t="shared" si="22"/>
        <v>-4.1000000000000014</v>
      </c>
      <c r="D736" s="62">
        <f t="shared" si="23"/>
        <v>-10.800000000000004</v>
      </c>
    </row>
    <row r="737" spans="1:4" x14ac:dyDescent="0.45">
      <c r="A737" s="18">
        <v>39904</v>
      </c>
      <c r="B737" s="14">
        <v>44.4</v>
      </c>
      <c r="C737" s="19">
        <f t="shared" si="22"/>
        <v>2.5</v>
      </c>
      <c r="D737" s="62">
        <f t="shared" si="23"/>
        <v>-9.3999999999999986</v>
      </c>
    </row>
    <row r="738" spans="1:4" x14ac:dyDescent="0.45">
      <c r="A738" s="18">
        <v>39934</v>
      </c>
      <c r="B738" s="13">
        <v>49.2</v>
      </c>
      <c r="C738" s="19">
        <f t="shared" si="22"/>
        <v>4.8000000000000043</v>
      </c>
      <c r="D738" s="62">
        <f t="shared" si="23"/>
        <v>-3</v>
      </c>
    </row>
    <row r="739" spans="1:4" x14ac:dyDescent="0.45">
      <c r="A739" s="18">
        <v>39965</v>
      </c>
      <c r="B739" s="14">
        <v>50.4</v>
      </c>
      <c r="C739" s="19">
        <f t="shared" si="22"/>
        <v>1.1999999999999957</v>
      </c>
      <c r="D739" s="62">
        <f t="shared" si="23"/>
        <v>-3.5</v>
      </c>
    </row>
    <row r="740" spans="1:4" x14ac:dyDescent="0.45">
      <c r="A740" s="18">
        <v>39995</v>
      </c>
      <c r="B740" s="13">
        <v>52.2</v>
      </c>
      <c r="C740" s="19">
        <f t="shared" si="22"/>
        <v>1.8000000000000043</v>
      </c>
      <c r="D740" s="62">
        <f t="shared" si="23"/>
        <v>-1.0999999999999943</v>
      </c>
    </row>
    <row r="741" spans="1:4" x14ac:dyDescent="0.45">
      <c r="A741" s="18">
        <v>40026</v>
      </c>
      <c r="B741" s="14">
        <v>56.5</v>
      </c>
      <c r="C741" s="19">
        <f t="shared" si="22"/>
        <v>4.2999999999999972</v>
      </c>
      <c r="D741" s="62">
        <f t="shared" si="23"/>
        <v>7.2000000000000028</v>
      </c>
    </row>
    <row r="742" spans="1:4" x14ac:dyDescent="0.45">
      <c r="A742" s="18">
        <v>40057</v>
      </c>
      <c r="B742" s="13">
        <v>58.4</v>
      </c>
      <c r="C742" s="19">
        <f t="shared" si="22"/>
        <v>1.8999999999999986</v>
      </c>
      <c r="D742" s="62">
        <f t="shared" si="23"/>
        <v>6.7999999999999972</v>
      </c>
    </row>
    <row r="743" spans="1:4" x14ac:dyDescent="0.45">
      <c r="A743" s="18">
        <v>40087</v>
      </c>
      <c r="B743" s="14">
        <v>58.4</v>
      </c>
      <c r="C743" s="19">
        <f t="shared" si="22"/>
        <v>0</v>
      </c>
      <c r="D743" s="62">
        <f t="shared" si="23"/>
        <v>8.1000000000000014</v>
      </c>
    </row>
    <row r="744" spans="1:4" x14ac:dyDescent="0.45">
      <c r="A744" s="18">
        <v>40118</v>
      </c>
      <c r="B744" s="13">
        <v>57.5</v>
      </c>
      <c r="C744" s="19">
        <f t="shared" si="22"/>
        <v>-0.89999999999999858</v>
      </c>
      <c r="D744" s="62">
        <f t="shared" si="23"/>
        <v>7.7999999999999972</v>
      </c>
    </row>
    <row r="745" spans="1:4" x14ac:dyDescent="0.45">
      <c r="A745" s="18">
        <v>40148</v>
      </c>
      <c r="B745" s="14">
        <v>58.3</v>
      </c>
      <c r="C745" s="19">
        <f t="shared" si="22"/>
        <v>0.79999999999999716</v>
      </c>
      <c r="D745" s="62">
        <f t="shared" si="23"/>
        <v>10.199999999999996</v>
      </c>
    </row>
    <row r="746" spans="1:4" x14ac:dyDescent="0.45">
      <c r="A746" s="18">
        <v>40179</v>
      </c>
      <c r="B746" s="13">
        <v>59</v>
      </c>
      <c r="C746" s="19">
        <f t="shared" si="22"/>
        <v>0.70000000000000284</v>
      </c>
      <c r="D746" s="62">
        <f t="shared" si="23"/>
        <v>13.5</v>
      </c>
    </row>
    <row r="747" spans="1:4" x14ac:dyDescent="0.45">
      <c r="A747" s="18">
        <v>40210</v>
      </c>
      <c r="B747" s="14">
        <v>59.8</v>
      </c>
      <c r="C747" s="19">
        <f t="shared" si="22"/>
        <v>0.79999999999999716</v>
      </c>
      <c r="D747" s="62">
        <f t="shared" si="23"/>
        <v>13.799999999999997</v>
      </c>
    </row>
    <row r="748" spans="1:4" x14ac:dyDescent="0.45">
      <c r="A748" s="18">
        <v>40238</v>
      </c>
      <c r="B748" s="13">
        <v>61.3</v>
      </c>
      <c r="C748" s="19">
        <f t="shared" si="22"/>
        <v>1.5</v>
      </c>
      <c r="D748" s="62">
        <f t="shared" si="23"/>
        <v>19.399999999999999</v>
      </c>
    </row>
    <row r="749" spans="1:4" x14ac:dyDescent="0.45">
      <c r="A749" s="18">
        <v>40269</v>
      </c>
      <c r="B749" s="14">
        <v>58.9</v>
      </c>
      <c r="C749" s="19">
        <f t="shared" si="22"/>
        <v>-2.3999999999999986</v>
      </c>
      <c r="D749" s="62">
        <f t="shared" si="23"/>
        <v>14.5</v>
      </c>
    </row>
    <row r="750" spans="1:4" x14ac:dyDescent="0.45">
      <c r="A750" s="18">
        <v>40299</v>
      </c>
      <c r="B750" s="13">
        <v>60.8</v>
      </c>
      <c r="C750" s="19">
        <f t="shared" si="22"/>
        <v>1.8999999999999986</v>
      </c>
      <c r="D750" s="62">
        <f t="shared" si="23"/>
        <v>11.599999999999994</v>
      </c>
    </row>
    <row r="751" spans="1:4" x14ac:dyDescent="0.45">
      <c r="A751" s="18">
        <v>40330</v>
      </c>
      <c r="B751" s="14">
        <v>57.8</v>
      </c>
      <c r="C751" s="19">
        <f t="shared" si="22"/>
        <v>-3</v>
      </c>
      <c r="D751" s="62">
        <f t="shared" si="23"/>
        <v>7.3999999999999986</v>
      </c>
    </row>
    <row r="752" spans="1:4" x14ac:dyDescent="0.45">
      <c r="A752" s="18">
        <v>40360</v>
      </c>
      <c r="B752" s="13">
        <v>58.9</v>
      </c>
      <c r="C752" s="19">
        <f t="shared" si="22"/>
        <v>1.1000000000000014</v>
      </c>
      <c r="D752" s="62">
        <f t="shared" si="23"/>
        <v>6.6999999999999957</v>
      </c>
    </row>
    <row r="753" spans="1:4" x14ac:dyDescent="0.45">
      <c r="A753" s="18">
        <v>40391</v>
      </c>
      <c r="B753" s="14">
        <v>57.1</v>
      </c>
      <c r="C753" s="19">
        <f t="shared" si="22"/>
        <v>-1.7999999999999972</v>
      </c>
      <c r="D753" s="62">
        <f t="shared" si="23"/>
        <v>0.60000000000000142</v>
      </c>
    </row>
    <row r="754" spans="1:4" x14ac:dyDescent="0.45">
      <c r="A754" s="18">
        <v>40422</v>
      </c>
      <c r="B754" s="13">
        <v>54</v>
      </c>
      <c r="C754" s="19">
        <f t="shared" si="22"/>
        <v>-3.1000000000000014</v>
      </c>
      <c r="D754" s="62">
        <f t="shared" si="23"/>
        <v>-4.3999999999999986</v>
      </c>
    </row>
    <row r="755" spans="1:4" x14ac:dyDescent="0.45">
      <c r="A755" s="18">
        <v>40452</v>
      </c>
      <c r="B755" s="14">
        <v>52.9</v>
      </c>
      <c r="C755" s="19">
        <f t="shared" si="22"/>
        <v>-1.1000000000000014</v>
      </c>
      <c r="D755" s="62">
        <f t="shared" si="23"/>
        <v>-5.5</v>
      </c>
    </row>
    <row r="756" spans="1:4" x14ac:dyDescent="0.45">
      <c r="A756" s="18">
        <v>40483</v>
      </c>
      <c r="B756" s="13">
        <v>59.5</v>
      </c>
      <c r="C756" s="19">
        <f t="shared" si="22"/>
        <v>6.6000000000000014</v>
      </c>
      <c r="D756" s="62">
        <f t="shared" si="23"/>
        <v>2</v>
      </c>
    </row>
    <row r="757" spans="1:4" x14ac:dyDescent="0.45">
      <c r="A757" s="18">
        <v>40513</v>
      </c>
      <c r="B757" s="14">
        <v>57</v>
      </c>
      <c r="C757" s="19">
        <f t="shared" si="22"/>
        <v>-2.5</v>
      </c>
      <c r="D757" s="62">
        <f t="shared" si="23"/>
        <v>-1.2999999999999972</v>
      </c>
    </row>
    <row r="758" spans="1:4" x14ac:dyDescent="0.45">
      <c r="A758" s="18">
        <v>40544</v>
      </c>
      <c r="B758" s="13">
        <v>57.2</v>
      </c>
      <c r="C758" s="19">
        <f t="shared" si="22"/>
        <v>0.20000000000000284</v>
      </c>
      <c r="D758" s="62">
        <f t="shared" si="23"/>
        <v>-1.7999999999999972</v>
      </c>
    </row>
    <row r="759" spans="1:4" x14ac:dyDescent="0.45">
      <c r="A759" s="18">
        <v>40575</v>
      </c>
      <c r="B759" s="14">
        <v>59.2</v>
      </c>
      <c r="C759" s="19">
        <f t="shared" si="22"/>
        <v>2</v>
      </c>
      <c r="D759" s="62">
        <f t="shared" si="23"/>
        <v>-0.59999999999999432</v>
      </c>
    </row>
    <row r="760" spans="1:4" x14ac:dyDescent="0.45">
      <c r="A760" s="18">
        <v>40603</v>
      </c>
      <c r="B760" s="13">
        <v>59.9</v>
      </c>
      <c r="C760" s="19">
        <f t="shared" si="22"/>
        <v>0.69999999999999574</v>
      </c>
      <c r="D760" s="62">
        <f t="shared" si="23"/>
        <v>-1.3999999999999986</v>
      </c>
    </row>
    <row r="761" spans="1:4" x14ac:dyDescent="0.45">
      <c r="A761" s="18">
        <v>40634</v>
      </c>
      <c r="B761" s="14">
        <v>59.2</v>
      </c>
      <c r="C761" s="19">
        <f t="shared" si="22"/>
        <v>-0.69999999999999574</v>
      </c>
      <c r="D761" s="62">
        <f t="shared" si="23"/>
        <v>0.30000000000000426</v>
      </c>
    </row>
    <row r="762" spans="1:4" x14ac:dyDescent="0.45">
      <c r="A762" s="18">
        <v>40664</v>
      </c>
      <c r="B762" s="13">
        <v>55.9</v>
      </c>
      <c r="C762" s="19">
        <f t="shared" si="22"/>
        <v>-3.3000000000000043</v>
      </c>
      <c r="D762" s="62">
        <f t="shared" si="23"/>
        <v>-4.8999999999999986</v>
      </c>
    </row>
    <row r="763" spans="1:4" x14ac:dyDescent="0.45">
      <c r="A763" s="18">
        <v>40695</v>
      </c>
      <c r="B763" s="14">
        <v>56.4</v>
      </c>
      <c r="C763" s="19">
        <f t="shared" si="22"/>
        <v>0.5</v>
      </c>
      <c r="D763" s="62">
        <f t="shared" si="23"/>
        <v>-1.3999999999999986</v>
      </c>
    </row>
    <row r="764" spans="1:4" x14ac:dyDescent="0.45">
      <c r="A764" s="18">
        <v>40725</v>
      </c>
      <c r="B764" s="13">
        <v>51.4</v>
      </c>
      <c r="C764" s="19">
        <f t="shared" si="22"/>
        <v>-5</v>
      </c>
      <c r="D764" s="62">
        <f t="shared" si="23"/>
        <v>-7.5</v>
      </c>
    </row>
    <row r="765" spans="1:4" x14ac:dyDescent="0.45">
      <c r="A765" s="18">
        <v>40756</v>
      </c>
      <c r="B765" s="14">
        <v>52</v>
      </c>
      <c r="C765" s="19">
        <f t="shared" si="22"/>
        <v>0.60000000000000142</v>
      </c>
      <c r="D765" s="62">
        <f t="shared" si="23"/>
        <v>-5.1000000000000014</v>
      </c>
    </row>
    <row r="766" spans="1:4" x14ac:dyDescent="0.45">
      <c r="A766" s="18">
        <v>40787</v>
      </c>
      <c r="B766" s="13">
        <v>51.9</v>
      </c>
      <c r="C766" s="19">
        <f t="shared" si="22"/>
        <v>-0.10000000000000142</v>
      </c>
      <c r="D766" s="62">
        <f t="shared" si="23"/>
        <v>-2.1000000000000014</v>
      </c>
    </row>
    <row r="767" spans="1:4" x14ac:dyDescent="0.45">
      <c r="A767" s="18">
        <v>40817</v>
      </c>
      <c r="B767" s="14">
        <v>52</v>
      </c>
      <c r="C767" s="19">
        <f t="shared" si="22"/>
        <v>0.10000000000000142</v>
      </c>
      <c r="D767" s="62">
        <f t="shared" si="23"/>
        <v>-0.89999999999999858</v>
      </c>
    </row>
    <row r="768" spans="1:4" x14ac:dyDescent="0.45">
      <c r="A768" s="18">
        <v>40848</v>
      </c>
      <c r="B768" s="13">
        <v>51.3</v>
      </c>
      <c r="C768" s="19">
        <f t="shared" si="22"/>
        <v>-0.70000000000000284</v>
      </c>
      <c r="D768" s="62">
        <f t="shared" si="23"/>
        <v>-8.2000000000000028</v>
      </c>
    </row>
    <row r="769" spans="1:4" x14ac:dyDescent="0.45">
      <c r="A769" s="18">
        <v>40878</v>
      </c>
      <c r="B769" s="14">
        <v>49.9</v>
      </c>
      <c r="C769" s="19">
        <f t="shared" si="22"/>
        <v>-1.3999999999999986</v>
      </c>
      <c r="D769" s="62">
        <f t="shared" si="23"/>
        <v>-7.1000000000000014</v>
      </c>
    </row>
    <row r="770" spans="1:4" x14ac:dyDescent="0.45">
      <c r="A770" s="18">
        <v>40909</v>
      </c>
      <c r="B770" s="13">
        <v>50.8</v>
      </c>
      <c r="C770" s="19">
        <f t="shared" si="22"/>
        <v>0.89999999999999858</v>
      </c>
      <c r="D770" s="62">
        <f t="shared" si="23"/>
        <v>-6.4000000000000057</v>
      </c>
    </row>
    <row r="771" spans="1:4" x14ac:dyDescent="0.45">
      <c r="A771" s="18">
        <v>40940</v>
      </c>
      <c r="B771" s="14">
        <v>48.4</v>
      </c>
      <c r="C771" s="19">
        <f t="shared" ref="C771:C834" si="24">B771-B770</f>
        <v>-2.3999999999999986</v>
      </c>
      <c r="D771" s="62">
        <f t="shared" si="23"/>
        <v>-10.800000000000004</v>
      </c>
    </row>
    <row r="772" spans="1:4" x14ac:dyDescent="0.45">
      <c r="A772" s="18">
        <v>40969</v>
      </c>
      <c r="B772" s="13">
        <v>48.6</v>
      </c>
      <c r="C772" s="19">
        <f t="shared" si="24"/>
        <v>0.20000000000000284</v>
      </c>
      <c r="D772" s="62">
        <f t="shared" si="23"/>
        <v>-11.299999999999997</v>
      </c>
    </row>
    <row r="773" spans="1:4" x14ac:dyDescent="0.45">
      <c r="A773" s="18">
        <v>41000</v>
      </c>
      <c r="B773" s="14">
        <v>48.7</v>
      </c>
      <c r="C773" s="19">
        <f t="shared" si="24"/>
        <v>0.10000000000000142</v>
      </c>
      <c r="D773" s="62">
        <f t="shared" si="23"/>
        <v>-10.5</v>
      </c>
    </row>
    <row r="774" spans="1:4" x14ac:dyDescent="0.45">
      <c r="A774" s="18">
        <v>41030</v>
      </c>
      <c r="B774" s="13">
        <v>50.2</v>
      </c>
      <c r="C774" s="19">
        <f t="shared" si="24"/>
        <v>1.5</v>
      </c>
      <c r="D774" s="62">
        <f t="shared" si="23"/>
        <v>-5.6999999999999957</v>
      </c>
    </row>
    <row r="775" spans="1:4" x14ac:dyDescent="0.45">
      <c r="A775" s="18">
        <v>41061</v>
      </c>
      <c r="B775" s="14">
        <v>50</v>
      </c>
      <c r="C775" s="19">
        <f t="shared" si="24"/>
        <v>-0.20000000000000284</v>
      </c>
      <c r="D775" s="62">
        <f t="shared" si="23"/>
        <v>-6.3999999999999986</v>
      </c>
    </row>
    <row r="776" spans="1:4" x14ac:dyDescent="0.45">
      <c r="A776" s="18">
        <v>41091</v>
      </c>
      <c r="B776" s="13">
        <v>49.6</v>
      </c>
      <c r="C776" s="19">
        <f t="shared" si="24"/>
        <v>-0.39999999999999858</v>
      </c>
      <c r="D776" s="62">
        <f t="shared" si="23"/>
        <v>-1.7999999999999972</v>
      </c>
    </row>
    <row r="777" spans="1:4" x14ac:dyDescent="0.45">
      <c r="A777" s="18">
        <v>41122</v>
      </c>
      <c r="B777" s="14">
        <v>50.3</v>
      </c>
      <c r="C777" s="19">
        <f t="shared" si="24"/>
        <v>0.69999999999999574</v>
      </c>
      <c r="D777" s="62">
        <f t="shared" si="23"/>
        <v>-1.7000000000000028</v>
      </c>
    </row>
    <row r="778" spans="1:4" x14ac:dyDescent="0.45">
      <c r="A778" s="18">
        <v>41153</v>
      </c>
      <c r="B778" s="13">
        <v>50.6</v>
      </c>
      <c r="C778" s="19">
        <f t="shared" si="24"/>
        <v>0.30000000000000426</v>
      </c>
      <c r="D778" s="62">
        <f t="shared" si="23"/>
        <v>-1.2999999999999972</v>
      </c>
    </row>
    <row r="779" spans="1:4" x14ac:dyDescent="0.45">
      <c r="A779" s="18">
        <v>41183</v>
      </c>
      <c r="B779" s="14">
        <v>49.4</v>
      </c>
      <c r="C779" s="19">
        <f t="shared" si="24"/>
        <v>-1.2000000000000028</v>
      </c>
      <c r="D779" s="62">
        <f t="shared" si="23"/>
        <v>-2.6000000000000014</v>
      </c>
    </row>
    <row r="780" spans="1:4" x14ac:dyDescent="0.45">
      <c r="A780" s="18">
        <v>41214</v>
      </c>
      <c r="B780" s="13">
        <v>50.2</v>
      </c>
      <c r="C780" s="19">
        <f t="shared" si="24"/>
        <v>0.80000000000000426</v>
      </c>
      <c r="D780" s="62">
        <f t="shared" si="23"/>
        <v>-1.0999999999999943</v>
      </c>
    </row>
    <row r="781" spans="1:4" x14ac:dyDescent="0.45">
      <c r="A781" s="18">
        <v>41244</v>
      </c>
      <c r="B781" s="14">
        <v>52.9</v>
      </c>
      <c r="C781" s="19">
        <f t="shared" si="24"/>
        <v>2.6999999999999957</v>
      </c>
      <c r="D781" s="62">
        <f t="shared" si="23"/>
        <v>3</v>
      </c>
    </row>
    <row r="782" spans="1:4" x14ac:dyDescent="0.45">
      <c r="A782" s="18">
        <v>41275</v>
      </c>
      <c r="B782" s="13">
        <v>51.9</v>
      </c>
      <c r="C782" s="19">
        <f t="shared" si="24"/>
        <v>-1</v>
      </c>
      <c r="D782" s="62">
        <f t="shared" si="23"/>
        <v>1.1000000000000014</v>
      </c>
    </row>
    <row r="783" spans="1:4" x14ac:dyDescent="0.45">
      <c r="A783" s="18">
        <v>41306</v>
      </c>
      <c r="B783" s="14">
        <v>51.5</v>
      </c>
      <c r="C783" s="19">
        <f t="shared" si="24"/>
        <v>-0.39999999999999858</v>
      </c>
      <c r="D783" s="62">
        <f t="shared" ref="D783:D846" si="25">B783-B771</f>
        <v>3.1000000000000014</v>
      </c>
    </row>
    <row r="784" spans="1:4" x14ac:dyDescent="0.45">
      <c r="A784" s="18">
        <v>41334</v>
      </c>
      <c r="B784" s="13">
        <v>50.4</v>
      </c>
      <c r="C784" s="19">
        <f t="shared" si="24"/>
        <v>-1.1000000000000014</v>
      </c>
      <c r="D784" s="62">
        <f t="shared" si="25"/>
        <v>1.7999999999999972</v>
      </c>
    </row>
    <row r="785" spans="1:4" x14ac:dyDescent="0.45">
      <c r="A785" s="18">
        <v>41365</v>
      </c>
      <c r="B785" s="14">
        <v>51.1</v>
      </c>
      <c r="C785" s="19">
        <f t="shared" si="24"/>
        <v>0.70000000000000284</v>
      </c>
      <c r="D785" s="62">
        <f t="shared" si="25"/>
        <v>2.3999999999999986</v>
      </c>
    </row>
    <row r="786" spans="1:4" x14ac:dyDescent="0.45">
      <c r="A786" s="18">
        <v>41395</v>
      </c>
      <c r="B786" s="13">
        <v>49.7</v>
      </c>
      <c r="C786" s="19">
        <f t="shared" si="24"/>
        <v>-1.3999999999999986</v>
      </c>
      <c r="D786" s="62">
        <f t="shared" si="25"/>
        <v>-0.5</v>
      </c>
    </row>
    <row r="787" spans="1:4" x14ac:dyDescent="0.45">
      <c r="A787" s="18">
        <v>41426</v>
      </c>
      <c r="B787" s="14">
        <v>50.4</v>
      </c>
      <c r="C787" s="19">
        <f t="shared" si="24"/>
        <v>0.69999999999999574</v>
      </c>
      <c r="D787" s="62">
        <f t="shared" si="25"/>
        <v>0.39999999999999858</v>
      </c>
    </row>
    <row r="788" spans="1:4" x14ac:dyDescent="0.45">
      <c r="A788" s="18">
        <v>41456</v>
      </c>
      <c r="B788" s="13">
        <v>52</v>
      </c>
      <c r="C788" s="19">
        <f t="shared" si="24"/>
        <v>1.6000000000000014</v>
      </c>
      <c r="D788" s="62">
        <f t="shared" si="25"/>
        <v>2.3999999999999986</v>
      </c>
    </row>
    <row r="789" spans="1:4" x14ac:dyDescent="0.45">
      <c r="A789" s="18">
        <v>41487</v>
      </c>
      <c r="B789" s="14">
        <v>52.4</v>
      </c>
      <c r="C789" s="19">
        <f t="shared" si="24"/>
        <v>0.39999999999999858</v>
      </c>
      <c r="D789" s="62">
        <f t="shared" si="25"/>
        <v>2.1000000000000014</v>
      </c>
    </row>
    <row r="790" spans="1:4" x14ac:dyDescent="0.45">
      <c r="A790" s="18">
        <v>41518</v>
      </c>
      <c r="B790" s="13">
        <v>52.7</v>
      </c>
      <c r="C790" s="19">
        <f t="shared" si="24"/>
        <v>0.30000000000000426</v>
      </c>
      <c r="D790" s="62">
        <f t="shared" si="25"/>
        <v>2.1000000000000014</v>
      </c>
    </row>
    <row r="791" spans="1:4" x14ac:dyDescent="0.45">
      <c r="A791" s="18">
        <v>41548</v>
      </c>
      <c r="B791" s="14">
        <v>54.1</v>
      </c>
      <c r="C791" s="19">
        <f t="shared" si="24"/>
        <v>1.3999999999999986</v>
      </c>
      <c r="D791" s="62">
        <f t="shared" si="25"/>
        <v>4.7000000000000028</v>
      </c>
    </row>
    <row r="792" spans="1:4" x14ac:dyDescent="0.45">
      <c r="A792" s="18">
        <v>41579</v>
      </c>
      <c r="B792" s="13">
        <v>53.3</v>
      </c>
      <c r="C792" s="19">
        <f t="shared" si="24"/>
        <v>-0.80000000000000426</v>
      </c>
      <c r="D792" s="62">
        <f t="shared" si="25"/>
        <v>3.0999999999999943</v>
      </c>
    </row>
    <row r="793" spans="1:4" x14ac:dyDescent="0.45">
      <c r="A793" s="18">
        <v>41609</v>
      </c>
      <c r="B793" s="14">
        <v>53.7</v>
      </c>
      <c r="C793" s="19">
        <f t="shared" si="24"/>
        <v>0.40000000000000568</v>
      </c>
      <c r="D793" s="62">
        <f t="shared" si="25"/>
        <v>0.80000000000000426</v>
      </c>
    </row>
    <row r="794" spans="1:4" x14ac:dyDescent="0.45">
      <c r="A794" s="18">
        <v>41640</v>
      </c>
      <c r="B794" s="13">
        <v>54.3</v>
      </c>
      <c r="C794" s="19">
        <f t="shared" si="24"/>
        <v>0.59999999999999432</v>
      </c>
      <c r="D794" s="62">
        <f t="shared" si="25"/>
        <v>2.3999999999999986</v>
      </c>
    </row>
    <row r="795" spans="1:4" x14ac:dyDescent="0.45">
      <c r="A795" s="18">
        <v>41671</v>
      </c>
      <c r="B795" s="14">
        <v>58.5</v>
      </c>
      <c r="C795" s="19">
        <f t="shared" si="24"/>
        <v>4.2000000000000028</v>
      </c>
      <c r="D795" s="62">
        <f t="shared" si="25"/>
        <v>7</v>
      </c>
    </row>
    <row r="796" spans="1:4" x14ac:dyDescent="0.45">
      <c r="A796" s="18">
        <v>41699</v>
      </c>
      <c r="B796" s="13">
        <v>54</v>
      </c>
      <c r="C796" s="19">
        <f t="shared" si="24"/>
        <v>-4.5</v>
      </c>
      <c r="D796" s="62">
        <f t="shared" si="25"/>
        <v>3.6000000000000014</v>
      </c>
    </row>
    <row r="797" spans="1:4" x14ac:dyDescent="0.45">
      <c r="A797" s="18">
        <v>41730</v>
      </c>
      <c r="B797" s="14">
        <v>55.9</v>
      </c>
      <c r="C797" s="19">
        <f t="shared" si="24"/>
        <v>1.8999999999999986</v>
      </c>
      <c r="D797" s="62">
        <f t="shared" si="25"/>
        <v>4.7999999999999972</v>
      </c>
    </row>
    <row r="798" spans="1:4" x14ac:dyDescent="0.45">
      <c r="A798" s="18">
        <v>41760</v>
      </c>
      <c r="B798" s="13">
        <v>53.2</v>
      </c>
      <c r="C798" s="19">
        <f t="shared" si="24"/>
        <v>-2.6999999999999957</v>
      </c>
      <c r="D798" s="62">
        <f t="shared" si="25"/>
        <v>3.5</v>
      </c>
    </row>
    <row r="799" spans="1:4" x14ac:dyDescent="0.45">
      <c r="A799" s="18">
        <v>41791</v>
      </c>
      <c r="B799" s="14">
        <v>51.9</v>
      </c>
      <c r="C799" s="19">
        <f t="shared" si="24"/>
        <v>-1.3000000000000043</v>
      </c>
      <c r="D799" s="62">
        <f t="shared" si="25"/>
        <v>1.5</v>
      </c>
    </row>
    <row r="800" spans="1:4" x14ac:dyDescent="0.45">
      <c r="A800" s="18">
        <v>41821</v>
      </c>
      <c r="B800" s="13">
        <v>54.1</v>
      </c>
      <c r="C800" s="19">
        <f t="shared" si="24"/>
        <v>2.2000000000000028</v>
      </c>
      <c r="D800" s="62">
        <f t="shared" si="25"/>
        <v>2.1000000000000014</v>
      </c>
    </row>
    <row r="801" spans="1:4" x14ac:dyDescent="0.45">
      <c r="A801" s="18">
        <v>41852</v>
      </c>
      <c r="B801" s="14">
        <v>53.9</v>
      </c>
      <c r="C801" s="19">
        <f t="shared" si="24"/>
        <v>-0.20000000000000284</v>
      </c>
      <c r="D801" s="62">
        <f t="shared" si="25"/>
        <v>1.5</v>
      </c>
    </row>
    <row r="802" spans="1:4" x14ac:dyDescent="0.45">
      <c r="A802" s="18">
        <v>41883</v>
      </c>
      <c r="B802" s="13">
        <v>52.2</v>
      </c>
      <c r="C802" s="19">
        <f t="shared" si="24"/>
        <v>-1.6999999999999957</v>
      </c>
      <c r="D802" s="62">
        <f t="shared" si="25"/>
        <v>-0.5</v>
      </c>
    </row>
    <row r="803" spans="1:4" x14ac:dyDescent="0.45">
      <c r="A803" s="18">
        <v>41913</v>
      </c>
      <c r="B803" s="14">
        <v>56.2</v>
      </c>
      <c r="C803" s="19">
        <f t="shared" si="24"/>
        <v>4</v>
      </c>
      <c r="D803" s="62">
        <f t="shared" si="25"/>
        <v>2.1000000000000014</v>
      </c>
    </row>
    <row r="804" spans="1:4" x14ac:dyDescent="0.45">
      <c r="A804" s="18">
        <v>41944</v>
      </c>
      <c r="B804" s="13">
        <v>56.8</v>
      </c>
      <c r="C804" s="19">
        <f t="shared" si="24"/>
        <v>0.59999999999999432</v>
      </c>
      <c r="D804" s="62">
        <f t="shared" si="25"/>
        <v>3.5</v>
      </c>
    </row>
    <row r="805" spans="1:4" x14ac:dyDescent="0.45">
      <c r="A805" s="18">
        <v>41974</v>
      </c>
      <c r="B805" s="14">
        <v>59.3</v>
      </c>
      <c r="C805" s="19">
        <f t="shared" si="24"/>
        <v>2.5</v>
      </c>
      <c r="D805" s="62">
        <f t="shared" si="25"/>
        <v>5.5999999999999943</v>
      </c>
    </row>
    <row r="806" spans="1:4" x14ac:dyDescent="0.45">
      <c r="A806" s="18">
        <v>42005</v>
      </c>
      <c r="B806" s="13">
        <v>52.9</v>
      </c>
      <c r="C806" s="19">
        <f t="shared" si="24"/>
        <v>-6.3999999999999986</v>
      </c>
      <c r="D806" s="62">
        <f t="shared" si="25"/>
        <v>-1.3999999999999986</v>
      </c>
    </row>
    <row r="807" spans="1:4" x14ac:dyDescent="0.45">
      <c r="A807" s="18">
        <v>42036</v>
      </c>
      <c r="B807" s="14">
        <v>54.3</v>
      </c>
      <c r="C807" s="19">
        <f t="shared" si="24"/>
        <v>1.3999999999999986</v>
      </c>
      <c r="D807" s="62">
        <f t="shared" si="25"/>
        <v>-4.2000000000000028</v>
      </c>
    </row>
    <row r="808" spans="1:4" x14ac:dyDescent="0.45">
      <c r="A808" s="18">
        <v>42064</v>
      </c>
      <c r="B808" s="13">
        <v>50.5</v>
      </c>
      <c r="C808" s="19">
        <f t="shared" si="24"/>
        <v>-3.7999999999999972</v>
      </c>
      <c r="D808" s="62">
        <f t="shared" si="25"/>
        <v>-3.5</v>
      </c>
    </row>
    <row r="809" spans="1:4" x14ac:dyDescent="0.45">
      <c r="A809" s="18">
        <v>42095</v>
      </c>
      <c r="B809" s="14">
        <v>50.1</v>
      </c>
      <c r="C809" s="19">
        <f t="shared" si="24"/>
        <v>-0.39999999999999858</v>
      </c>
      <c r="D809" s="62">
        <f t="shared" si="25"/>
        <v>-5.7999999999999972</v>
      </c>
    </row>
    <row r="810" spans="1:4" x14ac:dyDescent="0.45">
      <c r="A810" s="18">
        <v>42125</v>
      </c>
      <c r="B810" s="13">
        <v>50.7</v>
      </c>
      <c r="C810" s="19">
        <f t="shared" si="24"/>
        <v>0.60000000000000142</v>
      </c>
      <c r="D810" s="62">
        <f t="shared" si="25"/>
        <v>-2.5</v>
      </c>
    </row>
    <row r="811" spans="1:4" x14ac:dyDescent="0.45">
      <c r="A811" s="18">
        <v>42156</v>
      </c>
      <c r="B811" s="14">
        <v>48.8</v>
      </c>
      <c r="C811" s="19">
        <f t="shared" si="24"/>
        <v>-1.9000000000000057</v>
      </c>
      <c r="D811" s="62">
        <f t="shared" si="25"/>
        <v>-3.1000000000000014</v>
      </c>
    </row>
    <row r="812" spans="1:4" x14ac:dyDescent="0.45">
      <c r="A812" s="18">
        <v>42186</v>
      </c>
      <c r="B812" s="13">
        <v>48.9</v>
      </c>
      <c r="C812" s="19">
        <f t="shared" si="24"/>
        <v>0.10000000000000142</v>
      </c>
      <c r="D812" s="62">
        <f t="shared" si="25"/>
        <v>-5.2000000000000028</v>
      </c>
    </row>
    <row r="813" spans="1:4" x14ac:dyDescent="0.45">
      <c r="A813" s="18">
        <v>42217</v>
      </c>
      <c r="B813" s="14">
        <v>50.7</v>
      </c>
      <c r="C813" s="19">
        <f t="shared" si="24"/>
        <v>1.8000000000000043</v>
      </c>
      <c r="D813" s="62">
        <f t="shared" si="25"/>
        <v>-3.1999999999999957</v>
      </c>
    </row>
    <row r="814" spans="1:4" x14ac:dyDescent="0.45">
      <c r="A814" s="18">
        <v>42248</v>
      </c>
      <c r="B814" s="13">
        <v>50.2</v>
      </c>
      <c r="C814" s="19">
        <f t="shared" si="24"/>
        <v>-0.5</v>
      </c>
      <c r="D814" s="62">
        <f t="shared" si="25"/>
        <v>-2</v>
      </c>
    </row>
    <row r="815" spans="1:4" x14ac:dyDescent="0.45">
      <c r="A815" s="18">
        <v>42278</v>
      </c>
      <c r="B815" s="14">
        <v>49.7</v>
      </c>
      <c r="C815" s="19">
        <f t="shared" si="24"/>
        <v>-0.5</v>
      </c>
      <c r="D815" s="62">
        <f t="shared" si="25"/>
        <v>-6.5</v>
      </c>
    </row>
    <row r="816" spans="1:4" x14ac:dyDescent="0.45">
      <c r="A816" s="18">
        <v>42309</v>
      </c>
      <c r="B816" s="13">
        <v>49.6</v>
      </c>
      <c r="C816" s="19">
        <f t="shared" si="24"/>
        <v>-0.10000000000000142</v>
      </c>
      <c r="D816" s="62">
        <f t="shared" si="25"/>
        <v>-7.1999999999999957</v>
      </c>
    </row>
    <row r="817" spans="1:4" x14ac:dyDescent="0.45">
      <c r="A817" s="18">
        <v>42339</v>
      </c>
      <c r="B817" s="14">
        <v>49.8</v>
      </c>
      <c r="C817" s="19">
        <f t="shared" si="24"/>
        <v>0.19999999999999574</v>
      </c>
      <c r="D817" s="62">
        <f t="shared" si="25"/>
        <v>-9.5</v>
      </c>
    </row>
    <row r="818" spans="1:4" x14ac:dyDescent="0.45">
      <c r="A818" s="18">
        <v>42370</v>
      </c>
      <c r="B818" s="13">
        <v>50</v>
      </c>
      <c r="C818" s="19">
        <f t="shared" si="24"/>
        <v>0.20000000000000284</v>
      </c>
      <c r="D818" s="62">
        <f t="shared" si="25"/>
        <v>-2.8999999999999986</v>
      </c>
    </row>
    <row r="819" spans="1:4" x14ac:dyDescent="0.45">
      <c r="A819" s="18">
        <v>42401</v>
      </c>
      <c r="B819" s="14">
        <v>49.7</v>
      </c>
      <c r="C819" s="19">
        <f t="shared" si="24"/>
        <v>-0.29999999999999716</v>
      </c>
      <c r="D819" s="62">
        <f t="shared" si="25"/>
        <v>-4.5999999999999943</v>
      </c>
    </row>
    <row r="820" spans="1:4" x14ac:dyDescent="0.45">
      <c r="A820" s="18">
        <v>42430</v>
      </c>
      <c r="B820" s="13">
        <v>50.2</v>
      </c>
      <c r="C820" s="19">
        <f t="shared" si="24"/>
        <v>0.5</v>
      </c>
      <c r="D820" s="62">
        <f t="shared" si="25"/>
        <v>-0.29999999999999716</v>
      </c>
    </row>
    <row r="821" spans="1:4" x14ac:dyDescent="0.45">
      <c r="A821" s="18">
        <v>42461</v>
      </c>
      <c r="B821" s="14">
        <v>49.1</v>
      </c>
      <c r="C821" s="19">
        <f t="shared" si="24"/>
        <v>-1.1000000000000014</v>
      </c>
      <c r="D821" s="62">
        <f t="shared" si="25"/>
        <v>-1</v>
      </c>
    </row>
    <row r="822" spans="1:4" x14ac:dyDescent="0.45">
      <c r="A822" s="18">
        <v>42491</v>
      </c>
      <c r="B822" s="13">
        <v>54.1</v>
      </c>
      <c r="C822" s="19">
        <f t="shared" si="24"/>
        <v>5</v>
      </c>
      <c r="D822" s="62">
        <f t="shared" si="25"/>
        <v>3.3999999999999986</v>
      </c>
    </row>
    <row r="823" spans="1:4" x14ac:dyDescent="0.45">
      <c r="A823" s="18">
        <v>42522</v>
      </c>
      <c r="B823" s="14">
        <v>55.4</v>
      </c>
      <c r="C823" s="19">
        <f t="shared" si="24"/>
        <v>1.2999999999999972</v>
      </c>
      <c r="D823" s="62">
        <f t="shared" si="25"/>
        <v>6.6000000000000014</v>
      </c>
    </row>
    <row r="824" spans="1:4" x14ac:dyDescent="0.45">
      <c r="A824" s="18">
        <v>42552</v>
      </c>
      <c r="B824" s="13">
        <v>51.8</v>
      </c>
      <c r="C824" s="19">
        <f t="shared" si="24"/>
        <v>-3.6000000000000014</v>
      </c>
      <c r="D824" s="62">
        <f t="shared" si="25"/>
        <v>2.8999999999999986</v>
      </c>
    </row>
    <row r="825" spans="1:4" x14ac:dyDescent="0.45">
      <c r="A825" s="18">
        <v>42583</v>
      </c>
      <c r="B825" s="14">
        <v>50.9</v>
      </c>
      <c r="C825" s="19">
        <f t="shared" si="24"/>
        <v>-0.89999999999999858</v>
      </c>
      <c r="D825" s="62">
        <f t="shared" si="25"/>
        <v>0.19999999999999574</v>
      </c>
    </row>
    <row r="826" spans="1:4" x14ac:dyDescent="0.45">
      <c r="A826" s="18">
        <v>42614</v>
      </c>
      <c r="B826" s="13">
        <v>50.3</v>
      </c>
      <c r="C826" s="19">
        <f t="shared" si="24"/>
        <v>-0.60000000000000142</v>
      </c>
      <c r="D826" s="62">
        <f t="shared" si="25"/>
        <v>9.9999999999994316E-2</v>
      </c>
    </row>
    <row r="827" spans="1:4" x14ac:dyDescent="0.45">
      <c r="A827" s="18">
        <v>42644</v>
      </c>
      <c r="B827" s="14">
        <v>52.2</v>
      </c>
      <c r="C827" s="19">
        <f t="shared" si="24"/>
        <v>1.9000000000000057</v>
      </c>
      <c r="D827" s="62">
        <f t="shared" si="25"/>
        <v>2.5</v>
      </c>
    </row>
    <row r="828" spans="1:4" x14ac:dyDescent="0.45">
      <c r="A828" s="18">
        <v>42675</v>
      </c>
      <c r="B828" s="13">
        <v>55.5</v>
      </c>
      <c r="C828" s="19">
        <f t="shared" si="24"/>
        <v>3.2999999999999972</v>
      </c>
      <c r="D828" s="62">
        <f t="shared" si="25"/>
        <v>5.8999999999999986</v>
      </c>
    </row>
    <row r="829" spans="1:4" x14ac:dyDescent="0.45">
      <c r="A829" s="18">
        <v>42705</v>
      </c>
      <c r="B829" s="14">
        <v>53</v>
      </c>
      <c r="C829" s="19">
        <f t="shared" si="24"/>
        <v>-2.5</v>
      </c>
      <c r="D829" s="62">
        <f t="shared" si="25"/>
        <v>3.2000000000000028</v>
      </c>
    </row>
    <row r="830" spans="1:4" x14ac:dyDescent="0.45">
      <c r="A830" s="18">
        <v>42736</v>
      </c>
      <c r="B830" s="13">
        <v>53.6</v>
      </c>
      <c r="C830" s="19">
        <f t="shared" si="24"/>
        <v>0.60000000000000142</v>
      </c>
      <c r="D830" s="62">
        <f t="shared" si="25"/>
        <v>3.6000000000000014</v>
      </c>
    </row>
    <row r="831" spans="1:4" x14ac:dyDescent="0.45">
      <c r="A831" s="18">
        <v>42767</v>
      </c>
      <c r="B831" s="14">
        <v>54.8</v>
      </c>
      <c r="C831" s="19">
        <f t="shared" si="24"/>
        <v>1.1999999999999957</v>
      </c>
      <c r="D831" s="62">
        <f t="shared" si="25"/>
        <v>5.0999999999999943</v>
      </c>
    </row>
    <row r="832" spans="1:4" x14ac:dyDescent="0.45">
      <c r="A832" s="18">
        <v>42795</v>
      </c>
      <c r="B832" s="13">
        <v>55.9</v>
      </c>
      <c r="C832" s="19">
        <f t="shared" si="24"/>
        <v>1.1000000000000014</v>
      </c>
      <c r="D832" s="62">
        <f t="shared" si="25"/>
        <v>5.6999999999999957</v>
      </c>
    </row>
    <row r="833" spans="1:4" x14ac:dyDescent="0.45">
      <c r="A833" s="18">
        <v>42826</v>
      </c>
      <c r="B833" s="14">
        <v>55.1</v>
      </c>
      <c r="C833" s="19">
        <f t="shared" si="24"/>
        <v>-0.79999999999999716</v>
      </c>
      <c r="D833" s="62">
        <f t="shared" si="25"/>
        <v>6</v>
      </c>
    </row>
    <row r="834" spans="1:4" x14ac:dyDescent="0.45">
      <c r="A834" s="18">
        <v>42856</v>
      </c>
      <c r="B834" s="13">
        <v>53.1</v>
      </c>
      <c r="C834" s="19">
        <f t="shared" si="24"/>
        <v>-2</v>
      </c>
      <c r="D834" s="62">
        <f t="shared" si="25"/>
        <v>-1</v>
      </c>
    </row>
    <row r="835" spans="1:4" x14ac:dyDescent="0.45">
      <c r="A835" s="18">
        <v>42887</v>
      </c>
      <c r="B835" s="14">
        <v>57</v>
      </c>
      <c r="C835" s="19">
        <f t="shared" ref="C835:C898" si="26">B835-B834</f>
        <v>3.8999999999999986</v>
      </c>
      <c r="D835" s="62">
        <f t="shared" si="25"/>
        <v>1.6000000000000014</v>
      </c>
    </row>
    <row r="836" spans="1:4" x14ac:dyDescent="0.45">
      <c r="A836" s="18">
        <v>42917</v>
      </c>
      <c r="B836" s="13">
        <v>55.4</v>
      </c>
      <c r="C836" s="19">
        <f t="shared" si="26"/>
        <v>-1.6000000000000014</v>
      </c>
      <c r="D836" s="62">
        <f t="shared" si="25"/>
        <v>3.6000000000000014</v>
      </c>
    </row>
    <row r="837" spans="1:4" x14ac:dyDescent="0.45">
      <c r="A837" s="18">
        <v>42948</v>
      </c>
      <c r="B837" s="14">
        <v>57.1</v>
      </c>
      <c r="C837" s="19">
        <f t="shared" si="26"/>
        <v>1.7000000000000028</v>
      </c>
      <c r="D837" s="62">
        <f t="shared" si="25"/>
        <v>6.2000000000000028</v>
      </c>
    </row>
    <row r="838" spans="1:4" x14ac:dyDescent="0.45">
      <c r="A838" s="18">
        <v>42979</v>
      </c>
      <c r="B838" s="13">
        <v>64.400000000000006</v>
      </c>
      <c r="C838" s="19">
        <f t="shared" si="26"/>
        <v>7.3000000000000043</v>
      </c>
      <c r="D838" s="62">
        <f t="shared" si="25"/>
        <v>14.100000000000009</v>
      </c>
    </row>
    <row r="839" spans="1:4" x14ac:dyDescent="0.45">
      <c r="A839" s="18">
        <v>43009</v>
      </c>
      <c r="B839" s="14">
        <v>60.1</v>
      </c>
      <c r="C839" s="19">
        <f t="shared" si="26"/>
        <v>-4.3000000000000043</v>
      </c>
      <c r="D839" s="62">
        <f t="shared" si="25"/>
        <v>7.8999999999999986</v>
      </c>
    </row>
    <row r="840" spans="1:4" x14ac:dyDescent="0.45">
      <c r="A840" s="18">
        <v>43040</v>
      </c>
      <c r="B840" s="13">
        <v>56.6</v>
      </c>
      <c r="C840" s="19">
        <f t="shared" si="26"/>
        <v>-3.5</v>
      </c>
      <c r="D840" s="62">
        <f t="shared" si="25"/>
        <v>1.1000000000000014</v>
      </c>
    </row>
    <row r="841" spans="1:4" x14ac:dyDescent="0.45">
      <c r="A841" s="18">
        <v>43070</v>
      </c>
      <c r="B841" s="14">
        <v>57.2</v>
      </c>
      <c r="C841" s="19">
        <f t="shared" si="26"/>
        <v>0.60000000000000142</v>
      </c>
      <c r="D841" s="62">
        <f t="shared" si="25"/>
        <v>4.2000000000000028</v>
      </c>
    </row>
    <row r="842" spans="1:4" x14ac:dyDescent="0.45">
      <c r="A842" s="18">
        <v>43101</v>
      </c>
      <c r="B842" s="13">
        <v>59.1</v>
      </c>
      <c r="C842" s="19">
        <f t="shared" si="26"/>
        <v>1.8999999999999986</v>
      </c>
      <c r="D842" s="62">
        <f t="shared" si="25"/>
        <v>5.5</v>
      </c>
    </row>
    <row r="843" spans="1:4" x14ac:dyDescent="0.45">
      <c r="A843" s="18">
        <v>43132</v>
      </c>
      <c r="B843" s="14">
        <v>61.1</v>
      </c>
      <c r="C843" s="19">
        <f t="shared" si="26"/>
        <v>2</v>
      </c>
      <c r="D843" s="62">
        <f t="shared" si="25"/>
        <v>6.3000000000000043</v>
      </c>
    </row>
    <row r="844" spans="1:4" x14ac:dyDescent="0.45">
      <c r="A844" s="18">
        <v>43160</v>
      </c>
      <c r="B844" s="13">
        <v>60.6</v>
      </c>
      <c r="C844" s="19">
        <f t="shared" si="26"/>
        <v>-0.5</v>
      </c>
      <c r="D844" s="62">
        <f t="shared" si="25"/>
        <v>4.7000000000000028</v>
      </c>
    </row>
    <row r="845" spans="1:4" x14ac:dyDescent="0.45">
      <c r="A845" s="18">
        <v>43191</v>
      </c>
      <c r="B845" s="14">
        <v>61.1</v>
      </c>
      <c r="C845" s="19">
        <f t="shared" si="26"/>
        <v>0.5</v>
      </c>
      <c r="D845" s="62">
        <f t="shared" si="25"/>
        <v>6</v>
      </c>
    </row>
    <row r="846" spans="1:4" x14ac:dyDescent="0.45">
      <c r="A846" s="18">
        <v>43221</v>
      </c>
      <c r="B846" s="13">
        <v>62</v>
      </c>
      <c r="C846" s="19">
        <f t="shared" si="26"/>
        <v>0.89999999999999858</v>
      </c>
      <c r="D846" s="62">
        <f t="shared" si="25"/>
        <v>8.8999999999999986</v>
      </c>
    </row>
    <row r="847" spans="1:4" x14ac:dyDescent="0.45">
      <c r="A847" s="18">
        <v>43252</v>
      </c>
      <c r="B847" s="14">
        <v>68.2</v>
      </c>
      <c r="C847" s="19">
        <f t="shared" si="26"/>
        <v>6.2000000000000028</v>
      </c>
      <c r="D847" s="62">
        <f t="shared" ref="D847:D910" si="27">B847-B835</f>
        <v>11.200000000000003</v>
      </c>
    </row>
    <row r="848" spans="1:4" x14ac:dyDescent="0.45">
      <c r="A848" s="18">
        <v>43282</v>
      </c>
      <c r="B848" s="13">
        <v>62.1</v>
      </c>
      <c r="C848" s="19">
        <f t="shared" si="26"/>
        <v>-6.1000000000000014</v>
      </c>
      <c r="D848" s="62">
        <f t="shared" si="27"/>
        <v>6.7000000000000028</v>
      </c>
    </row>
    <row r="849" spans="1:4" x14ac:dyDescent="0.45">
      <c r="A849" s="18">
        <v>43313</v>
      </c>
      <c r="B849" s="14">
        <v>64.5</v>
      </c>
      <c r="C849" s="19">
        <f t="shared" si="26"/>
        <v>2.3999999999999986</v>
      </c>
      <c r="D849" s="62">
        <f t="shared" si="27"/>
        <v>7.3999999999999986</v>
      </c>
    </row>
    <row r="850" spans="1:4" x14ac:dyDescent="0.45">
      <c r="A850" s="18">
        <v>43344</v>
      </c>
      <c r="B850" s="13">
        <v>61.1</v>
      </c>
      <c r="C850" s="19">
        <f t="shared" si="26"/>
        <v>-3.3999999999999986</v>
      </c>
      <c r="D850" s="62">
        <f t="shared" si="27"/>
        <v>-3.3000000000000043</v>
      </c>
    </row>
    <row r="851" spans="1:4" x14ac:dyDescent="0.45">
      <c r="A851" s="18">
        <v>43374</v>
      </c>
      <c r="B851" s="15">
        <v>63.2</v>
      </c>
      <c r="C851" s="19">
        <f t="shared" si="26"/>
        <v>2.1000000000000014</v>
      </c>
      <c r="D851" s="62">
        <f t="shared" si="27"/>
        <v>3.1000000000000014</v>
      </c>
    </row>
    <row r="852" spans="1:4" x14ac:dyDescent="0.45">
      <c r="A852" s="18">
        <v>43405</v>
      </c>
      <c r="B852" s="13">
        <v>61.5</v>
      </c>
      <c r="C852" s="19">
        <f t="shared" si="26"/>
        <v>-1.7000000000000028</v>
      </c>
      <c r="D852" s="62">
        <f t="shared" si="27"/>
        <v>4.8999999999999986</v>
      </c>
    </row>
    <row r="853" spans="1:4" x14ac:dyDescent="0.45">
      <c r="A853" s="18">
        <v>43435</v>
      </c>
      <c r="B853" s="15">
        <v>59</v>
      </c>
      <c r="C853" s="19">
        <f t="shared" si="26"/>
        <v>-2.5</v>
      </c>
      <c r="D853" s="62">
        <f t="shared" si="27"/>
        <v>1.7999999999999972</v>
      </c>
    </row>
    <row r="854" spans="1:4" x14ac:dyDescent="0.45">
      <c r="A854" s="18">
        <v>43466</v>
      </c>
      <c r="B854" s="13">
        <v>56.2</v>
      </c>
      <c r="C854" s="19">
        <f t="shared" si="26"/>
        <v>-2.7999999999999972</v>
      </c>
      <c r="D854" s="62">
        <f t="shared" si="27"/>
        <v>-2.8999999999999986</v>
      </c>
    </row>
    <row r="855" spans="1:4" x14ac:dyDescent="0.45">
      <c r="A855" s="18">
        <v>43497</v>
      </c>
      <c r="B855" s="15">
        <v>54.9</v>
      </c>
      <c r="C855" s="19">
        <f t="shared" si="26"/>
        <v>-1.3000000000000043</v>
      </c>
      <c r="D855" s="62">
        <f t="shared" si="27"/>
        <v>-6.2000000000000028</v>
      </c>
    </row>
    <row r="856" spans="1:4" x14ac:dyDescent="0.45">
      <c r="A856" s="18">
        <v>43525</v>
      </c>
      <c r="B856" s="13">
        <v>54.2</v>
      </c>
      <c r="C856" s="19">
        <f t="shared" si="26"/>
        <v>-0.69999999999999574</v>
      </c>
      <c r="D856" s="62">
        <f t="shared" si="27"/>
        <v>-6.3999999999999986</v>
      </c>
    </row>
    <row r="857" spans="1:4" x14ac:dyDescent="0.45">
      <c r="A857" s="18">
        <v>43556</v>
      </c>
      <c r="B857" s="15">
        <v>54.6</v>
      </c>
      <c r="C857" s="19">
        <f t="shared" si="26"/>
        <v>0.39999999999999858</v>
      </c>
      <c r="D857" s="62">
        <f t="shared" si="27"/>
        <v>-6.5</v>
      </c>
    </row>
    <row r="858" spans="1:4" x14ac:dyDescent="0.45">
      <c r="A858" s="18">
        <v>43586</v>
      </c>
      <c r="B858" s="13">
        <v>52</v>
      </c>
      <c r="C858" s="19">
        <f t="shared" si="26"/>
        <v>-2.6000000000000014</v>
      </c>
      <c r="D858" s="62">
        <f t="shared" si="27"/>
        <v>-10</v>
      </c>
    </row>
    <row r="859" spans="1:4" x14ac:dyDescent="0.45">
      <c r="A859" s="18">
        <v>43617</v>
      </c>
      <c r="B859" s="15">
        <v>50.7</v>
      </c>
      <c r="C859" s="19">
        <f t="shared" si="26"/>
        <v>-1.2999999999999972</v>
      </c>
      <c r="D859" s="62">
        <f t="shared" si="27"/>
        <v>-17.5</v>
      </c>
    </row>
    <row r="860" spans="1:4" x14ac:dyDescent="0.45">
      <c r="A860" s="18">
        <v>43647</v>
      </c>
      <c r="B860" s="13">
        <v>53.3</v>
      </c>
      <c r="C860" s="19">
        <f t="shared" si="26"/>
        <v>2.5999999999999943</v>
      </c>
      <c r="D860" s="62">
        <f t="shared" si="27"/>
        <v>-8.8000000000000043</v>
      </c>
    </row>
    <row r="861" spans="1:4" x14ac:dyDescent="0.45">
      <c r="A861" s="18">
        <v>43678</v>
      </c>
      <c r="B861" s="15">
        <v>51.4</v>
      </c>
      <c r="C861" s="19">
        <f t="shared" si="26"/>
        <v>-1.8999999999999986</v>
      </c>
      <c r="D861" s="62">
        <f t="shared" si="27"/>
        <v>-13.100000000000001</v>
      </c>
    </row>
    <row r="862" spans="1:4" x14ac:dyDescent="0.45">
      <c r="A862" s="18">
        <v>43709</v>
      </c>
      <c r="B862" s="13">
        <v>51.1</v>
      </c>
      <c r="C862" s="19">
        <f t="shared" si="26"/>
        <v>-0.29999999999999716</v>
      </c>
      <c r="D862" s="62">
        <f t="shared" si="27"/>
        <v>-10</v>
      </c>
    </row>
    <row r="863" spans="1:4" x14ac:dyDescent="0.45">
      <c r="A863" s="18">
        <v>43739</v>
      </c>
      <c r="B863" s="15">
        <v>50.1</v>
      </c>
      <c r="C863" s="19">
        <f t="shared" si="26"/>
        <v>-1</v>
      </c>
      <c r="D863" s="62">
        <f t="shared" si="27"/>
        <v>-13.100000000000001</v>
      </c>
    </row>
    <row r="864" spans="1:4" x14ac:dyDescent="0.45">
      <c r="A864" s="18">
        <v>43770</v>
      </c>
      <c r="B864" s="13">
        <v>51.7</v>
      </c>
      <c r="C864" s="19">
        <f t="shared" si="26"/>
        <v>1.6000000000000014</v>
      </c>
      <c r="D864" s="62">
        <f t="shared" si="27"/>
        <v>-9.7999999999999972</v>
      </c>
    </row>
    <row r="865" spans="1:4" x14ac:dyDescent="0.45">
      <c r="A865" s="18">
        <v>43800</v>
      </c>
      <c r="B865" s="15">
        <v>52.2</v>
      </c>
      <c r="C865" s="19">
        <f t="shared" si="26"/>
        <v>0.5</v>
      </c>
      <c r="D865" s="62">
        <f t="shared" si="27"/>
        <v>-6.7999999999999972</v>
      </c>
    </row>
    <row r="866" spans="1:4" x14ac:dyDescent="0.45">
      <c r="A866" s="18">
        <v>43831</v>
      </c>
      <c r="B866" s="13">
        <v>52.9</v>
      </c>
      <c r="C866" s="19">
        <f t="shared" si="26"/>
        <v>0.69999999999999574</v>
      </c>
      <c r="D866" s="62">
        <f t="shared" si="27"/>
        <v>-3.3000000000000043</v>
      </c>
    </row>
    <row r="867" spans="1:4" x14ac:dyDescent="0.45">
      <c r="A867" s="18">
        <v>43862</v>
      </c>
      <c r="B867" s="15">
        <v>57.3</v>
      </c>
      <c r="C867" s="19">
        <f t="shared" si="26"/>
        <v>4.3999999999999986</v>
      </c>
      <c r="D867" s="62">
        <f t="shared" si="27"/>
        <v>2.3999999999999986</v>
      </c>
    </row>
    <row r="868" spans="1:4" x14ac:dyDescent="0.45">
      <c r="A868" s="18">
        <v>43891</v>
      </c>
      <c r="B868" s="13">
        <v>65</v>
      </c>
      <c r="C868" s="19">
        <f t="shared" si="26"/>
        <v>7.7000000000000028</v>
      </c>
      <c r="D868" s="62">
        <f t="shared" si="27"/>
        <v>10.799999999999997</v>
      </c>
    </row>
    <row r="869" spans="1:4" x14ac:dyDescent="0.45">
      <c r="A869" s="18">
        <v>43922</v>
      </c>
      <c r="B869" s="15">
        <v>76</v>
      </c>
      <c r="C869" s="19">
        <f t="shared" si="26"/>
        <v>11</v>
      </c>
      <c r="D869" s="62">
        <f t="shared" si="27"/>
        <v>21.4</v>
      </c>
    </row>
    <row r="870" spans="1:4" x14ac:dyDescent="0.45">
      <c r="A870" s="18">
        <v>43952</v>
      </c>
      <c r="B870" s="13">
        <v>68</v>
      </c>
      <c r="C870" s="19">
        <f t="shared" si="26"/>
        <v>-8</v>
      </c>
      <c r="D870" s="62">
        <f t="shared" si="27"/>
        <v>16</v>
      </c>
    </row>
    <row r="871" spans="1:4" x14ac:dyDescent="0.45">
      <c r="A871" s="18">
        <v>43983</v>
      </c>
      <c r="B871" s="15">
        <v>56.9</v>
      </c>
      <c r="C871" s="19">
        <f t="shared" si="26"/>
        <v>-11.100000000000001</v>
      </c>
      <c r="D871" s="62">
        <f t="shared" si="27"/>
        <v>6.1999999999999957</v>
      </c>
    </row>
    <row r="872" spans="1:4" x14ac:dyDescent="0.45">
      <c r="A872" s="18">
        <v>44013</v>
      </c>
      <c r="B872" s="13">
        <v>55.8</v>
      </c>
      <c r="C872" s="19">
        <f t="shared" si="26"/>
        <v>-1.1000000000000014</v>
      </c>
      <c r="D872" s="62">
        <f t="shared" si="27"/>
        <v>2.5</v>
      </c>
    </row>
    <row r="873" spans="1:4" x14ac:dyDescent="0.45">
      <c r="A873" s="18">
        <v>44044</v>
      </c>
      <c r="B873" s="15">
        <v>58.2</v>
      </c>
      <c r="C873" s="19">
        <f t="shared" si="26"/>
        <v>2.4000000000000057</v>
      </c>
      <c r="D873" s="62">
        <f t="shared" si="27"/>
        <v>6.8000000000000043</v>
      </c>
    </row>
    <row r="874" spans="1:4" x14ac:dyDescent="0.45">
      <c r="A874" s="18">
        <v>44075</v>
      </c>
      <c r="B874" s="13">
        <v>59</v>
      </c>
      <c r="C874" s="19">
        <f t="shared" si="26"/>
        <v>0.79999999999999716</v>
      </c>
      <c r="D874" s="62">
        <f t="shared" si="27"/>
        <v>7.8999999999999986</v>
      </c>
    </row>
    <row r="875" spans="1:4" x14ac:dyDescent="0.45">
      <c r="A875" s="18">
        <v>44105</v>
      </c>
      <c r="B875" s="15">
        <v>60.5</v>
      </c>
      <c r="C875" s="19">
        <f t="shared" si="26"/>
        <v>1.5</v>
      </c>
      <c r="D875" s="62">
        <f t="shared" si="27"/>
        <v>10.399999999999999</v>
      </c>
    </row>
    <row r="876" spans="1:4" x14ac:dyDescent="0.45">
      <c r="A876" s="18">
        <v>44136</v>
      </c>
      <c r="B876" s="13">
        <v>61.7</v>
      </c>
      <c r="C876" s="19">
        <f t="shared" si="26"/>
        <v>1.2000000000000028</v>
      </c>
      <c r="D876" s="62">
        <f t="shared" si="27"/>
        <v>10</v>
      </c>
    </row>
    <row r="877" spans="1:4" x14ac:dyDescent="0.45">
      <c r="A877" s="18">
        <v>44166</v>
      </c>
      <c r="B877" s="15">
        <v>67.7</v>
      </c>
      <c r="C877" s="19">
        <f t="shared" si="26"/>
        <v>6</v>
      </c>
      <c r="D877" s="62">
        <f t="shared" si="27"/>
        <v>15.5</v>
      </c>
    </row>
    <row r="878" spans="1:4" x14ac:dyDescent="0.45">
      <c r="A878" s="18">
        <v>44197</v>
      </c>
      <c r="B878" s="19">
        <f>'Heat Map Summary'!H91</f>
        <v>68.2</v>
      </c>
      <c r="C878" s="19">
        <f t="shared" si="26"/>
        <v>0.5</v>
      </c>
      <c r="D878" s="62">
        <f t="shared" si="27"/>
        <v>15.300000000000004</v>
      </c>
    </row>
    <row r="879" spans="1:4" x14ac:dyDescent="0.45">
      <c r="A879" s="18">
        <v>44228</v>
      </c>
      <c r="B879" s="19">
        <f>'Heat Map Summary'!H92</f>
        <v>72</v>
      </c>
      <c r="C879" s="19">
        <f t="shared" si="26"/>
        <v>3.7999999999999972</v>
      </c>
      <c r="D879" s="62">
        <f t="shared" si="27"/>
        <v>14.700000000000003</v>
      </c>
    </row>
    <row r="880" spans="1:4" x14ac:dyDescent="0.45">
      <c r="A880" s="18">
        <v>44256</v>
      </c>
      <c r="B880" s="19">
        <f>'Heat Map Summary'!H93</f>
        <v>76.599999999999994</v>
      </c>
      <c r="C880" s="19">
        <f t="shared" si="26"/>
        <v>4.5999999999999943</v>
      </c>
      <c r="D880" s="62">
        <f t="shared" si="27"/>
        <v>11.599999999999994</v>
      </c>
    </row>
    <row r="881" spans="1:4" x14ac:dyDescent="0.45">
      <c r="A881" s="18">
        <v>44287</v>
      </c>
      <c r="B881" s="19">
        <f>'Heat Map Summary'!H94</f>
        <v>75</v>
      </c>
      <c r="C881" s="19">
        <f t="shared" si="26"/>
        <v>-1.5999999999999943</v>
      </c>
      <c r="D881" s="62">
        <f t="shared" si="27"/>
        <v>-1</v>
      </c>
    </row>
    <row r="882" spans="1:4" x14ac:dyDescent="0.45">
      <c r="A882" s="18">
        <v>44317</v>
      </c>
      <c r="B882" s="19">
        <f>'Heat Map Summary'!H95</f>
        <v>78.8</v>
      </c>
      <c r="C882" s="19">
        <f t="shared" si="26"/>
        <v>3.7999999999999972</v>
      </c>
      <c r="D882" s="62">
        <f t="shared" si="27"/>
        <v>10.799999999999997</v>
      </c>
    </row>
    <row r="883" spans="1:4" x14ac:dyDescent="0.45">
      <c r="A883" s="18">
        <v>44348</v>
      </c>
      <c r="B883" s="19">
        <f>'Heat Map Summary'!H96</f>
        <v>75.099999999999994</v>
      </c>
      <c r="C883" s="19">
        <f t="shared" si="26"/>
        <v>-3.7000000000000028</v>
      </c>
      <c r="D883" s="62">
        <f t="shared" si="27"/>
        <v>18.199999999999996</v>
      </c>
    </row>
    <row r="884" spans="1:4" x14ac:dyDescent="0.45">
      <c r="A884" s="18">
        <v>44378</v>
      </c>
      <c r="B884" s="19">
        <f>'Heat Map Summary'!H97</f>
        <v>72.5</v>
      </c>
      <c r="C884" s="19">
        <f t="shared" si="26"/>
        <v>-2.5999999999999943</v>
      </c>
      <c r="D884" s="62">
        <f t="shared" si="27"/>
        <v>16.700000000000003</v>
      </c>
    </row>
    <row r="885" spans="1:4" x14ac:dyDescent="0.45">
      <c r="A885" s="18">
        <v>44409</v>
      </c>
      <c r="B885" s="19">
        <f>'Heat Map Summary'!H98</f>
        <v>69.5</v>
      </c>
      <c r="C885" s="19">
        <f t="shared" si="26"/>
        <v>-3</v>
      </c>
      <c r="D885" s="62">
        <f t="shared" si="27"/>
        <v>11.299999999999997</v>
      </c>
    </row>
    <row r="886" spans="1:4" x14ac:dyDescent="0.45">
      <c r="A886" s="18">
        <v>44440</v>
      </c>
      <c r="B886" s="19">
        <f>'Heat Map Summary'!H99</f>
        <v>73.400000000000006</v>
      </c>
      <c r="C886" s="19">
        <f t="shared" si="26"/>
        <v>3.9000000000000057</v>
      </c>
      <c r="D886" s="62">
        <f t="shared" si="27"/>
        <v>14.400000000000006</v>
      </c>
    </row>
    <row r="887" spans="1:4" x14ac:dyDescent="0.45">
      <c r="A887" s="18">
        <v>44470</v>
      </c>
      <c r="B887" s="19">
        <f>'Heat Map Summary'!H100</f>
        <v>75.599999999999994</v>
      </c>
      <c r="C887" s="19">
        <f t="shared" si="26"/>
        <v>2.1999999999999886</v>
      </c>
      <c r="D887" s="62">
        <f t="shared" si="27"/>
        <v>15.099999999999994</v>
      </c>
    </row>
    <row r="888" spans="1:4" x14ac:dyDescent="0.45">
      <c r="A888" s="18">
        <v>44501</v>
      </c>
      <c r="B888" s="19">
        <f>'Heat Map Summary'!H101</f>
        <v>72.2</v>
      </c>
      <c r="C888" s="19">
        <f t="shared" si="26"/>
        <v>-3.3999999999999915</v>
      </c>
      <c r="D888" s="62">
        <f t="shared" si="27"/>
        <v>10.5</v>
      </c>
    </row>
    <row r="889" spans="1:4" x14ac:dyDescent="0.45">
      <c r="A889" s="18">
        <v>44531</v>
      </c>
      <c r="B889" s="19">
        <f>'Heat Map Summary'!H102</f>
        <v>64.900000000000006</v>
      </c>
      <c r="C889" s="19">
        <f t="shared" si="26"/>
        <v>-7.2999999999999972</v>
      </c>
      <c r="D889" s="62">
        <f t="shared" si="27"/>
        <v>-2.7999999999999972</v>
      </c>
    </row>
    <row r="890" spans="1:4" x14ac:dyDescent="0.45">
      <c r="A890" s="18">
        <v>44562</v>
      </c>
      <c r="B890" s="19">
        <f>'Heat Map Summary'!H103</f>
        <v>64.599999999999994</v>
      </c>
      <c r="C890" s="19">
        <f t="shared" si="26"/>
        <v>-0.30000000000001137</v>
      </c>
      <c r="D890" s="62">
        <f t="shared" si="27"/>
        <v>-3.6000000000000085</v>
      </c>
    </row>
    <row r="891" spans="1:4" x14ac:dyDescent="0.45">
      <c r="A891" s="18">
        <v>44593</v>
      </c>
      <c r="B891" s="19">
        <f>'Heat Map Summary'!H104</f>
        <v>66.099999999999994</v>
      </c>
      <c r="C891" s="19">
        <f t="shared" si="26"/>
        <v>1.5</v>
      </c>
      <c r="D891" s="62">
        <f t="shared" si="27"/>
        <v>-5.9000000000000057</v>
      </c>
    </row>
    <row r="892" spans="1:4" x14ac:dyDescent="0.45">
      <c r="A892" s="18">
        <v>44621</v>
      </c>
      <c r="B892" s="19">
        <f>'Heat Map Summary'!H105</f>
        <v>65.400000000000006</v>
      </c>
      <c r="C892" s="19">
        <f t="shared" si="26"/>
        <v>-0.69999999999998863</v>
      </c>
      <c r="D892" s="62">
        <f t="shared" si="27"/>
        <v>-11.199999999999989</v>
      </c>
    </row>
    <row r="893" spans="1:4" x14ac:dyDescent="0.45">
      <c r="A893" s="18">
        <v>44652</v>
      </c>
      <c r="B893" s="19">
        <f>'Heat Map Summary'!H106</f>
        <v>67.2</v>
      </c>
      <c r="C893" s="19">
        <f t="shared" si="26"/>
        <v>1.7999999999999972</v>
      </c>
      <c r="D893" s="62">
        <f t="shared" si="27"/>
        <v>-7.7999999999999972</v>
      </c>
    </row>
    <row r="894" spans="1:4" x14ac:dyDescent="0.45">
      <c r="A894" s="18">
        <v>44682</v>
      </c>
      <c r="B894" s="19">
        <f>'Heat Map Summary'!H107</f>
        <v>65.7</v>
      </c>
      <c r="C894" s="19">
        <f t="shared" si="26"/>
        <v>-1.5</v>
      </c>
      <c r="D894" s="62">
        <f t="shared" si="27"/>
        <v>-13.099999999999994</v>
      </c>
    </row>
    <row r="895" spans="1:4" x14ac:dyDescent="0.45">
      <c r="A895" s="18">
        <v>44713</v>
      </c>
      <c r="B895" s="19">
        <f>'Heat Map Summary'!H108</f>
        <v>57.3</v>
      </c>
      <c r="C895" s="19">
        <f t="shared" si="26"/>
        <v>-8.4000000000000057</v>
      </c>
      <c r="D895" s="62">
        <f t="shared" si="27"/>
        <v>-17.799999999999997</v>
      </c>
    </row>
    <row r="896" spans="1:4" x14ac:dyDescent="0.45">
      <c r="A896" s="18">
        <v>44743</v>
      </c>
      <c r="B896" s="19">
        <f>'Heat Map Summary'!H109</f>
        <v>55.2</v>
      </c>
      <c r="C896" s="19">
        <f t="shared" si="26"/>
        <v>-2.0999999999999943</v>
      </c>
      <c r="D896" s="62">
        <f t="shared" si="27"/>
        <v>-17.299999999999997</v>
      </c>
    </row>
    <row r="897" spans="1:4" x14ac:dyDescent="0.45">
      <c r="A897" s="18">
        <v>44774</v>
      </c>
      <c r="B897" s="19">
        <f>'Heat Map Summary'!H110</f>
        <v>55.1</v>
      </c>
      <c r="C897" s="19">
        <f t="shared" si="26"/>
        <v>-0.10000000000000142</v>
      </c>
      <c r="D897" s="62">
        <f t="shared" si="27"/>
        <v>-14.399999999999999</v>
      </c>
    </row>
    <row r="898" spans="1:4" x14ac:dyDescent="0.45">
      <c r="A898" s="18">
        <v>44805</v>
      </c>
      <c r="B898" s="19">
        <f>'Heat Map Summary'!H111</f>
        <v>52.4</v>
      </c>
      <c r="C898" s="19">
        <f t="shared" si="26"/>
        <v>-2.7000000000000028</v>
      </c>
      <c r="D898" s="62">
        <f t="shared" si="27"/>
        <v>-21.000000000000007</v>
      </c>
    </row>
    <row r="899" spans="1:4" x14ac:dyDescent="0.45">
      <c r="A899" s="18">
        <v>44835</v>
      </c>
      <c r="B899" s="19">
        <f>'Heat Map Summary'!H112</f>
        <v>46.8</v>
      </c>
      <c r="C899" s="19">
        <f t="shared" ref="C899:C917" si="28">B899-B898</f>
        <v>-5.6000000000000014</v>
      </c>
      <c r="D899" s="62">
        <f t="shared" si="27"/>
        <v>-28.799999999999997</v>
      </c>
    </row>
    <row r="900" spans="1:4" x14ac:dyDescent="0.45">
      <c r="A900" s="18">
        <v>44866</v>
      </c>
      <c r="B900" s="19">
        <f>'Heat Map Summary'!H113</f>
        <v>47.2</v>
      </c>
      <c r="C900" s="19">
        <f t="shared" si="28"/>
        <v>0.40000000000000568</v>
      </c>
      <c r="D900" s="62">
        <f t="shared" si="27"/>
        <v>-25</v>
      </c>
    </row>
    <row r="901" spans="1:4" x14ac:dyDescent="0.45">
      <c r="A901" s="18">
        <v>44896</v>
      </c>
      <c r="B901" s="19">
        <f>'Heat Map Summary'!H114</f>
        <v>45.1</v>
      </c>
      <c r="C901" s="19">
        <f t="shared" si="28"/>
        <v>-2.1000000000000014</v>
      </c>
      <c r="D901" s="62">
        <f t="shared" si="27"/>
        <v>-19.800000000000004</v>
      </c>
    </row>
    <row r="902" spans="1:4" x14ac:dyDescent="0.45">
      <c r="A902" s="18">
        <v>44927</v>
      </c>
      <c r="B902" s="19">
        <f>'Heat Map Summary'!H115</f>
        <v>45.6</v>
      </c>
      <c r="C902" s="19">
        <f t="shared" si="28"/>
        <v>0.5</v>
      </c>
      <c r="D902" s="62">
        <f t="shared" si="27"/>
        <v>-18.999999999999993</v>
      </c>
    </row>
    <row r="903" spans="1:4" x14ac:dyDescent="0.45">
      <c r="A903" s="18">
        <v>44958</v>
      </c>
      <c r="B903" s="19">
        <f>'Heat Map Summary'!H116</f>
        <v>45.2</v>
      </c>
      <c r="C903" s="19">
        <f t="shared" si="28"/>
        <v>-0.39999999999999858</v>
      </c>
      <c r="D903" s="62">
        <f t="shared" si="27"/>
        <v>-20.899999999999991</v>
      </c>
    </row>
    <row r="904" spans="1:4" x14ac:dyDescent="0.45">
      <c r="A904" s="18">
        <v>44986</v>
      </c>
      <c r="B904" s="19">
        <f>'Heat Map Summary'!H117</f>
        <v>44.8</v>
      </c>
      <c r="C904" s="19">
        <f t="shared" si="28"/>
        <v>-0.40000000000000568</v>
      </c>
      <c r="D904" s="62">
        <f t="shared" si="27"/>
        <v>-20.600000000000009</v>
      </c>
    </row>
    <row r="905" spans="1:4" x14ac:dyDescent="0.45">
      <c r="A905" s="18">
        <v>45017</v>
      </c>
      <c r="B905" s="19">
        <f>'Heat Map Summary'!H118</f>
        <v>44.6</v>
      </c>
      <c r="C905" s="19">
        <f t="shared" si="28"/>
        <v>-0.19999999999999574</v>
      </c>
      <c r="D905" s="62">
        <f t="shared" si="27"/>
        <v>-22.6</v>
      </c>
    </row>
    <row r="906" spans="1:4" x14ac:dyDescent="0.45">
      <c r="A906" s="18">
        <v>45047</v>
      </c>
      <c r="B906" s="19">
        <f>'Heat Map Summary'!H119</f>
        <v>43.5</v>
      </c>
      <c r="C906" s="19">
        <f t="shared" si="28"/>
        <v>-1.1000000000000014</v>
      </c>
      <c r="D906" s="62">
        <f t="shared" si="27"/>
        <v>-22.200000000000003</v>
      </c>
    </row>
    <row r="907" spans="1:4" x14ac:dyDescent="0.45">
      <c r="A907" s="18">
        <v>45078</v>
      </c>
      <c r="B907" s="19">
        <f>'Heat Map Summary'!H120</f>
        <v>45.7</v>
      </c>
      <c r="C907" s="19">
        <f t="shared" si="28"/>
        <v>2.2000000000000028</v>
      </c>
      <c r="D907" s="62">
        <f t="shared" si="27"/>
        <v>-11.599999999999994</v>
      </c>
    </row>
    <row r="908" spans="1:4" x14ac:dyDescent="0.45">
      <c r="A908" s="18">
        <v>45108</v>
      </c>
      <c r="B908" s="19">
        <f>'Heat Map Summary'!H121</f>
        <v>46.1</v>
      </c>
      <c r="C908" s="19">
        <f t="shared" si="28"/>
        <v>0.39999999999999858</v>
      </c>
      <c r="D908" s="62">
        <f t="shared" si="27"/>
        <v>-9.1000000000000014</v>
      </c>
    </row>
    <row r="909" spans="1:4" x14ac:dyDescent="0.45">
      <c r="A909" s="18">
        <v>45139</v>
      </c>
      <c r="B909" s="19">
        <f>'Heat Map Summary'!H122</f>
        <v>48.6</v>
      </c>
      <c r="C909" s="19">
        <f t="shared" si="28"/>
        <v>2.5</v>
      </c>
      <c r="D909" s="62">
        <f t="shared" si="27"/>
        <v>-6.5</v>
      </c>
    </row>
    <row r="910" spans="1:4" x14ac:dyDescent="0.45">
      <c r="A910" s="18">
        <v>45170</v>
      </c>
      <c r="B910" s="19">
        <f>'Heat Map Summary'!H123</f>
        <v>46.4</v>
      </c>
      <c r="C910" s="19">
        <f t="shared" si="28"/>
        <v>-2.2000000000000028</v>
      </c>
      <c r="D910" s="62">
        <f t="shared" si="27"/>
        <v>-6</v>
      </c>
    </row>
    <row r="911" spans="1:4" x14ac:dyDescent="0.45">
      <c r="A911" s="18">
        <v>45200</v>
      </c>
      <c r="B911" s="19">
        <f>'Heat Map Summary'!H124</f>
        <v>47.7</v>
      </c>
      <c r="C911" s="19">
        <f t="shared" si="28"/>
        <v>1.3000000000000043</v>
      </c>
      <c r="D911" s="62">
        <f t="shared" ref="D911:D918" si="29">B911-B899</f>
        <v>0.90000000000000568</v>
      </c>
    </row>
    <row r="912" spans="1:4" x14ac:dyDescent="0.45">
      <c r="A912" s="18">
        <v>45231</v>
      </c>
      <c r="B912" s="19">
        <f>'Heat Map Summary'!H125</f>
        <v>46.2</v>
      </c>
      <c r="C912" s="19">
        <f t="shared" si="28"/>
        <v>-1.5</v>
      </c>
      <c r="D912" s="62">
        <f t="shared" si="29"/>
        <v>-1</v>
      </c>
    </row>
    <row r="913" spans="1:4" x14ac:dyDescent="0.45">
      <c r="A913" s="18">
        <v>45261</v>
      </c>
      <c r="B913" s="19">
        <f>'Heat Map Summary'!H126</f>
        <v>47</v>
      </c>
      <c r="C913" s="19">
        <f t="shared" si="28"/>
        <v>0.79999999999999716</v>
      </c>
      <c r="D913" s="62">
        <f t="shared" si="29"/>
        <v>1.8999999999999986</v>
      </c>
    </row>
    <row r="914" spans="1:4" x14ac:dyDescent="0.45">
      <c r="A914" s="18">
        <v>45292</v>
      </c>
      <c r="B914" s="19">
        <f>'Heat Map Summary'!H127</f>
        <v>49.1</v>
      </c>
      <c r="C914" s="19">
        <f t="shared" si="28"/>
        <v>2.1000000000000014</v>
      </c>
      <c r="D914" s="62">
        <f t="shared" si="29"/>
        <v>3.5</v>
      </c>
    </row>
    <row r="915" spans="1:4" x14ac:dyDescent="0.45">
      <c r="A915" s="18">
        <v>45323</v>
      </c>
      <c r="B915" s="19">
        <f>'Heat Map Summary'!H128</f>
        <v>50.1</v>
      </c>
      <c r="C915" s="19">
        <f t="shared" si="28"/>
        <v>1</v>
      </c>
      <c r="D915" s="62">
        <f t="shared" si="29"/>
        <v>4.8999999999999986</v>
      </c>
    </row>
    <row r="916" spans="1:4" x14ac:dyDescent="0.45">
      <c r="A916" s="18">
        <v>45352</v>
      </c>
      <c r="B916" s="19">
        <f>'Heat Map Summary'!H129</f>
        <v>49.9</v>
      </c>
      <c r="C916" s="19">
        <f t="shared" si="28"/>
        <v>-0.20000000000000284</v>
      </c>
      <c r="D916" s="62">
        <f t="shared" si="29"/>
        <v>5.1000000000000014</v>
      </c>
    </row>
    <row r="917" spans="1:4" x14ac:dyDescent="0.45">
      <c r="A917" s="18">
        <v>45383</v>
      </c>
      <c r="B917" s="19">
        <f>'Heat Map Summary'!H130</f>
        <v>48.9</v>
      </c>
      <c r="C917" s="19">
        <f t="shared" si="28"/>
        <v>-1</v>
      </c>
      <c r="D917" s="62">
        <f t="shared" si="29"/>
        <v>4.2999999999999972</v>
      </c>
    </row>
    <row r="918" spans="1:4" x14ac:dyDescent="0.45">
      <c r="A918" s="18">
        <v>45413</v>
      </c>
      <c r="B918" s="19"/>
      <c r="C918" s="19"/>
      <c r="D918" s="62">
        <f t="shared" si="29"/>
        <v>-43.5</v>
      </c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5B7C-9059-4AD2-A956-E06870898080}">
  <sheetPr>
    <tabColor theme="5" tint="-0.249977111117893"/>
  </sheetPr>
  <dimension ref="A1:D918"/>
  <sheetViews>
    <sheetView zoomScale="70" zoomScaleNormal="70" workbookViewId="0">
      <selection activeCell="R16" sqref="R16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30.85" customHeight="1" x14ac:dyDescent="0.45">
      <c r="A1" s="16" t="s">
        <v>39</v>
      </c>
      <c r="B1" s="17" t="s">
        <v>5</v>
      </c>
      <c r="C1" s="17" t="s">
        <v>42</v>
      </c>
      <c r="D1" s="66" t="s">
        <v>48</v>
      </c>
    </row>
    <row r="2" spans="1:4" x14ac:dyDescent="0.45">
      <c r="A2" s="18">
        <v>17533</v>
      </c>
      <c r="B2" s="19">
        <v>45.3</v>
      </c>
      <c r="C2" s="19"/>
      <c r="D2" s="61"/>
    </row>
    <row r="3" spans="1:4" x14ac:dyDescent="0.45">
      <c r="A3" s="18">
        <v>17564</v>
      </c>
      <c r="B3" s="19">
        <v>43.9</v>
      </c>
      <c r="C3" s="19">
        <f t="shared" ref="C3:C66" si="0">B3-B2</f>
        <v>-1.3999999999999986</v>
      </c>
      <c r="D3" s="61"/>
    </row>
    <row r="4" spans="1:4" x14ac:dyDescent="0.45">
      <c r="A4" s="18">
        <v>17593</v>
      </c>
      <c r="B4" s="19">
        <v>44.5</v>
      </c>
      <c r="C4" s="19">
        <f t="shared" si="0"/>
        <v>0.60000000000000142</v>
      </c>
      <c r="D4" s="61"/>
    </row>
    <row r="5" spans="1:4" x14ac:dyDescent="0.45">
      <c r="A5" s="18">
        <v>17624</v>
      </c>
      <c r="B5" s="19">
        <v>46.1</v>
      </c>
      <c r="C5" s="19">
        <f t="shared" si="0"/>
        <v>1.6000000000000014</v>
      </c>
      <c r="D5" s="61"/>
    </row>
    <row r="6" spans="1:4" x14ac:dyDescent="0.45">
      <c r="A6" s="18">
        <v>17654</v>
      </c>
      <c r="B6" s="19">
        <v>47</v>
      </c>
      <c r="C6" s="19">
        <f t="shared" si="0"/>
        <v>0.89999999999999858</v>
      </c>
      <c r="D6" s="61"/>
    </row>
    <row r="7" spans="1:4" x14ac:dyDescent="0.45">
      <c r="A7" s="18">
        <v>17685</v>
      </c>
      <c r="B7" s="19">
        <v>54.7</v>
      </c>
      <c r="C7" s="19">
        <f t="shared" si="0"/>
        <v>7.7000000000000028</v>
      </c>
      <c r="D7" s="61"/>
    </row>
    <row r="8" spans="1:4" x14ac:dyDescent="0.45">
      <c r="A8" s="18">
        <v>17715</v>
      </c>
      <c r="B8" s="19">
        <v>51.1</v>
      </c>
      <c r="C8" s="19">
        <f t="shared" si="0"/>
        <v>-3.6000000000000014</v>
      </c>
      <c r="D8" s="61"/>
    </row>
    <row r="9" spans="1:4" x14ac:dyDescent="0.45">
      <c r="A9" s="18">
        <v>17746</v>
      </c>
      <c r="B9" s="19">
        <v>46.6</v>
      </c>
      <c r="C9" s="19">
        <f t="shared" si="0"/>
        <v>-4.5</v>
      </c>
      <c r="D9" s="61"/>
    </row>
    <row r="10" spans="1:4" x14ac:dyDescent="0.45">
      <c r="A10" s="18">
        <v>17777</v>
      </c>
      <c r="B10" s="19">
        <v>45.2</v>
      </c>
      <c r="C10" s="19">
        <f t="shared" si="0"/>
        <v>-1.3999999999999986</v>
      </c>
      <c r="D10" s="61"/>
    </row>
    <row r="11" spans="1:4" x14ac:dyDescent="0.45">
      <c r="A11" s="18">
        <v>17807</v>
      </c>
      <c r="B11" s="19">
        <v>45.4</v>
      </c>
      <c r="C11" s="19">
        <f t="shared" si="0"/>
        <v>0.19999999999999574</v>
      </c>
      <c r="D11" s="61"/>
    </row>
    <row r="12" spans="1:4" x14ac:dyDescent="0.45">
      <c r="A12" s="18">
        <v>17838</v>
      </c>
      <c r="B12" s="19">
        <v>42.6</v>
      </c>
      <c r="C12" s="19">
        <f t="shared" si="0"/>
        <v>-2.7999999999999972</v>
      </c>
      <c r="D12" s="61"/>
    </row>
    <row r="13" spans="1:4" x14ac:dyDescent="0.45">
      <c r="A13" s="18">
        <v>17868</v>
      </c>
      <c r="B13" s="19">
        <v>37</v>
      </c>
      <c r="C13" s="19">
        <f t="shared" si="0"/>
        <v>-5.6000000000000014</v>
      </c>
      <c r="D13" s="61"/>
    </row>
    <row r="14" spans="1:4" x14ac:dyDescent="0.45">
      <c r="A14" s="18">
        <v>17899</v>
      </c>
      <c r="B14" s="19">
        <v>36.6</v>
      </c>
      <c r="C14" s="19">
        <f t="shared" si="0"/>
        <v>-0.39999999999999858</v>
      </c>
      <c r="D14" s="62">
        <f>B14-B2</f>
        <v>-8.6999999999999957</v>
      </c>
    </row>
    <row r="15" spans="1:4" x14ac:dyDescent="0.45">
      <c r="A15" s="18">
        <v>17930</v>
      </c>
      <c r="B15" s="19">
        <v>34.9</v>
      </c>
      <c r="C15" s="19">
        <f t="shared" si="0"/>
        <v>-1.7000000000000028</v>
      </c>
      <c r="D15" s="62">
        <f t="shared" ref="D15:D78" si="1">B15-B3</f>
        <v>-9</v>
      </c>
    </row>
    <row r="16" spans="1:4" x14ac:dyDescent="0.45">
      <c r="A16" s="18">
        <v>17958</v>
      </c>
      <c r="B16" s="19">
        <v>33.299999999999997</v>
      </c>
      <c r="C16" s="19">
        <f t="shared" si="0"/>
        <v>-1.6000000000000014</v>
      </c>
      <c r="D16" s="62">
        <f t="shared" si="1"/>
        <v>-11.200000000000003</v>
      </c>
    </row>
    <row r="17" spans="1:4" x14ac:dyDescent="0.45">
      <c r="A17" s="18">
        <v>17989</v>
      </c>
      <c r="B17" s="19">
        <v>27.9</v>
      </c>
      <c r="C17" s="19">
        <f t="shared" si="0"/>
        <v>-5.3999999999999986</v>
      </c>
      <c r="D17" s="62">
        <f t="shared" si="1"/>
        <v>-18.200000000000003</v>
      </c>
    </row>
    <row r="18" spans="1:4" x14ac:dyDescent="0.45">
      <c r="A18" s="18">
        <v>18019</v>
      </c>
      <c r="B18" s="19">
        <v>25.5</v>
      </c>
      <c r="C18" s="19">
        <f t="shared" si="0"/>
        <v>-2.3999999999999986</v>
      </c>
      <c r="D18" s="62">
        <f t="shared" si="1"/>
        <v>-21.5</v>
      </c>
    </row>
    <row r="19" spans="1:4" x14ac:dyDescent="0.45">
      <c r="A19" s="18">
        <v>18050</v>
      </c>
      <c r="B19" s="19">
        <v>24.1</v>
      </c>
      <c r="C19" s="19">
        <f t="shared" si="0"/>
        <v>-1.3999999999999986</v>
      </c>
      <c r="D19" s="62">
        <f t="shared" si="1"/>
        <v>-30.6</v>
      </c>
    </row>
    <row r="20" spans="1:4" x14ac:dyDescent="0.45">
      <c r="A20" s="18">
        <v>18080</v>
      </c>
      <c r="B20" s="19">
        <v>21.5</v>
      </c>
      <c r="C20" s="19">
        <f t="shared" si="0"/>
        <v>-2.6000000000000014</v>
      </c>
      <c r="D20" s="62">
        <f t="shared" si="1"/>
        <v>-29.6</v>
      </c>
    </row>
    <row r="21" spans="1:4" x14ac:dyDescent="0.45">
      <c r="A21" s="18">
        <v>18111</v>
      </c>
      <c r="B21" s="19">
        <v>26.8</v>
      </c>
      <c r="C21" s="19">
        <f t="shared" si="0"/>
        <v>5.3000000000000007</v>
      </c>
      <c r="D21" s="62">
        <f t="shared" si="1"/>
        <v>-19.8</v>
      </c>
    </row>
    <row r="22" spans="1:4" x14ac:dyDescent="0.45">
      <c r="A22" s="18">
        <v>18142</v>
      </c>
      <c r="B22" s="19">
        <v>35.799999999999997</v>
      </c>
      <c r="C22" s="19">
        <f t="shared" si="0"/>
        <v>8.9999999999999964</v>
      </c>
      <c r="D22" s="62">
        <f t="shared" si="1"/>
        <v>-9.4000000000000057</v>
      </c>
    </row>
    <row r="23" spans="1:4" x14ac:dyDescent="0.45">
      <c r="A23" s="18">
        <v>18172</v>
      </c>
      <c r="B23" s="19">
        <v>40.6</v>
      </c>
      <c r="C23" s="19">
        <f t="shared" si="0"/>
        <v>4.8000000000000043</v>
      </c>
      <c r="D23" s="62">
        <f t="shared" si="1"/>
        <v>-4.7999999999999972</v>
      </c>
    </row>
    <row r="24" spans="1:4" x14ac:dyDescent="0.45">
      <c r="A24" s="18">
        <v>18203</v>
      </c>
      <c r="B24" s="19">
        <v>31.3</v>
      </c>
      <c r="C24" s="19">
        <f t="shared" si="0"/>
        <v>-9.3000000000000007</v>
      </c>
      <c r="D24" s="62">
        <f t="shared" si="1"/>
        <v>-11.3</v>
      </c>
    </row>
    <row r="25" spans="1:4" x14ac:dyDescent="0.45">
      <c r="A25" s="18">
        <v>18233</v>
      </c>
      <c r="B25" s="19">
        <v>41.7</v>
      </c>
      <c r="C25" s="19">
        <f t="shared" si="0"/>
        <v>10.400000000000002</v>
      </c>
      <c r="D25" s="62">
        <f t="shared" si="1"/>
        <v>4.7000000000000028</v>
      </c>
    </row>
    <row r="26" spans="1:4" x14ac:dyDescent="0.45">
      <c r="A26" s="18">
        <v>18264</v>
      </c>
      <c r="B26" s="19">
        <v>43.6</v>
      </c>
      <c r="C26" s="19">
        <f t="shared" si="0"/>
        <v>1.8999999999999986</v>
      </c>
      <c r="D26" s="62">
        <f t="shared" si="1"/>
        <v>7</v>
      </c>
    </row>
    <row r="27" spans="1:4" x14ac:dyDescent="0.45">
      <c r="A27" s="18">
        <v>18295</v>
      </c>
      <c r="B27" s="19">
        <v>46.4</v>
      </c>
      <c r="C27" s="19">
        <f t="shared" si="0"/>
        <v>2.7999999999999972</v>
      </c>
      <c r="D27" s="62">
        <f t="shared" si="1"/>
        <v>11.5</v>
      </c>
    </row>
    <row r="28" spans="1:4" x14ac:dyDescent="0.45">
      <c r="A28" s="18">
        <v>18323</v>
      </c>
      <c r="B28" s="19">
        <v>48.8</v>
      </c>
      <c r="C28" s="19">
        <f t="shared" si="0"/>
        <v>2.3999999999999986</v>
      </c>
      <c r="D28" s="62">
        <f t="shared" si="1"/>
        <v>15.5</v>
      </c>
    </row>
    <row r="29" spans="1:4" x14ac:dyDescent="0.45">
      <c r="A29" s="18">
        <v>18354</v>
      </c>
      <c r="B29" s="19">
        <v>50.6</v>
      </c>
      <c r="C29" s="19">
        <f t="shared" si="0"/>
        <v>1.8000000000000043</v>
      </c>
      <c r="D29" s="62">
        <f t="shared" si="1"/>
        <v>22.700000000000003</v>
      </c>
    </row>
    <row r="30" spans="1:4" x14ac:dyDescent="0.45">
      <c r="A30" s="18">
        <v>18384</v>
      </c>
      <c r="B30" s="19">
        <v>58.2</v>
      </c>
      <c r="C30" s="19">
        <f t="shared" si="0"/>
        <v>7.6000000000000014</v>
      </c>
      <c r="D30" s="62">
        <f t="shared" si="1"/>
        <v>32.700000000000003</v>
      </c>
    </row>
    <row r="31" spans="1:4" x14ac:dyDescent="0.45">
      <c r="A31" s="18">
        <v>18415</v>
      </c>
      <c r="B31" s="19">
        <v>62.1</v>
      </c>
      <c r="C31" s="19">
        <f t="shared" si="0"/>
        <v>3.8999999999999986</v>
      </c>
      <c r="D31" s="62">
        <f t="shared" si="1"/>
        <v>38</v>
      </c>
    </row>
    <row r="32" spans="1:4" x14ac:dyDescent="0.45">
      <c r="A32" s="18">
        <v>18445</v>
      </c>
      <c r="B32" s="19">
        <v>62.7</v>
      </c>
      <c r="C32" s="19">
        <f t="shared" si="0"/>
        <v>0.60000000000000142</v>
      </c>
      <c r="D32" s="62">
        <f t="shared" si="1"/>
        <v>41.2</v>
      </c>
    </row>
    <row r="33" spans="1:4" x14ac:dyDescent="0.45">
      <c r="A33" s="18">
        <v>18476</v>
      </c>
      <c r="B33" s="19">
        <v>62.3</v>
      </c>
      <c r="C33" s="19">
        <f t="shared" si="0"/>
        <v>-0.40000000000000568</v>
      </c>
      <c r="D33" s="62">
        <f t="shared" si="1"/>
        <v>35.5</v>
      </c>
    </row>
    <row r="34" spans="1:4" x14ac:dyDescent="0.45">
      <c r="A34" s="18">
        <v>18507</v>
      </c>
      <c r="B34" s="19">
        <v>55.2</v>
      </c>
      <c r="C34" s="19">
        <f t="shared" si="0"/>
        <v>-7.0999999999999943</v>
      </c>
      <c r="D34" s="62">
        <f t="shared" si="1"/>
        <v>19.400000000000006</v>
      </c>
    </row>
    <row r="35" spans="1:4" x14ac:dyDescent="0.45">
      <c r="A35" s="18">
        <v>18537</v>
      </c>
      <c r="B35" s="19">
        <v>50.6</v>
      </c>
      <c r="C35" s="19">
        <f t="shared" si="0"/>
        <v>-4.6000000000000014</v>
      </c>
      <c r="D35" s="62">
        <f t="shared" si="1"/>
        <v>10</v>
      </c>
    </row>
    <row r="36" spans="1:4" x14ac:dyDescent="0.45">
      <c r="A36" s="18">
        <v>18568</v>
      </c>
      <c r="B36" s="19">
        <v>48.3</v>
      </c>
      <c r="C36" s="19">
        <f t="shared" si="0"/>
        <v>-2.3000000000000043</v>
      </c>
      <c r="D36" s="62">
        <f t="shared" si="1"/>
        <v>16.999999999999996</v>
      </c>
    </row>
    <row r="37" spans="1:4" x14ac:dyDescent="0.45">
      <c r="A37" s="18">
        <v>18598</v>
      </c>
      <c r="B37" s="19">
        <v>49.7</v>
      </c>
      <c r="C37" s="19">
        <f t="shared" si="0"/>
        <v>1.4000000000000057</v>
      </c>
      <c r="D37" s="62">
        <f t="shared" si="1"/>
        <v>8</v>
      </c>
    </row>
    <row r="38" spans="1:4" x14ac:dyDescent="0.45">
      <c r="A38" s="18">
        <v>18629</v>
      </c>
      <c r="B38" s="19">
        <v>48</v>
      </c>
      <c r="C38" s="19">
        <f t="shared" si="0"/>
        <v>-1.7000000000000028</v>
      </c>
      <c r="D38" s="62">
        <f t="shared" si="1"/>
        <v>4.3999999999999986</v>
      </c>
    </row>
    <row r="39" spans="1:4" x14ac:dyDescent="0.45">
      <c r="A39" s="18">
        <v>18660</v>
      </c>
      <c r="B39" s="19">
        <v>42.1</v>
      </c>
      <c r="C39" s="19">
        <f t="shared" si="0"/>
        <v>-5.8999999999999986</v>
      </c>
      <c r="D39" s="62">
        <f t="shared" si="1"/>
        <v>-4.2999999999999972</v>
      </c>
    </row>
    <row r="40" spans="1:4" x14ac:dyDescent="0.45">
      <c r="A40" s="18">
        <v>18688</v>
      </c>
      <c r="B40" s="19">
        <v>47.4</v>
      </c>
      <c r="C40" s="19">
        <f t="shared" si="0"/>
        <v>5.2999999999999972</v>
      </c>
      <c r="D40" s="62">
        <f t="shared" si="1"/>
        <v>-1.3999999999999986</v>
      </c>
    </row>
    <row r="41" spans="1:4" x14ac:dyDescent="0.45">
      <c r="A41" s="18">
        <v>18719</v>
      </c>
      <c r="B41" s="19">
        <v>51.8</v>
      </c>
      <c r="C41" s="19">
        <f t="shared" si="0"/>
        <v>4.3999999999999986</v>
      </c>
      <c r="D41" s="62">
        <f t="shared" si="1"/>
        <v>1.1999999999999957</v>
      </c>
    </row>
    <row r="42" spans="1:4" x14ac:dyDescent="0.45">
      <c r="A42" s="18">
        <v>18749</v>
      </c>
      <c r="B42" s="19">
        <v>51.2</v>
      </c>
      <c r="C42" s="19">
        <f t="shared" si="0"/>
        <v>-0.59999999999999432</v>
      </c>
      <c r="D42" s="62">
        <f t="shared" si="1"/>
        <v>-7</v>
      </c>
    </row>
    <row r="43" spans="1:4" x14ac:dyDescent="0.45">
      <c r="A43" s="18">
        <v>18780</v>
      </c>
      <c r="B43" s="19">
        <v>48.4</v>
      </c>
      <c r="C43" s="19">
        <f t="shared" si="0"/>
        <v>-2.8000000000000043</v>
      </c>
      <c r="D43" s="62">
        <f t="shared" si="1"/>
        <v>-13.700000000000003</v>
      </c>
    </row>
    <row r="44" spans="1:4" x14ac:dyDescent="0.45">
      <c r="A44" s="18">
        <v>18810</v>
      </c>
      <c r="B44" s="19">
        <v>47.8</v>
      </c>
      <c r="C44" s="19">
        <f t="shared" si="0"/>
        <v>-0.60000000000000142</v>
      </c>
      <c r="D44" s="62">
        <f t="shared" si="1"/>
        <v>-14.900000000000006</v>
      </c>
    </row>
    <row r="45" spans="1:4" x14ac:dyDescent="0.45">
      <c r="A45" s="18">
        <v>18841</v>
      </c>
      <c r="B45" s="19">
        <v>46.7</v>
      </c>
      <c r="C45" s="19">
        <f t="shared" si="0"/>
        <v>-1.0999999999999943</v>
      </c>
      <c r="D45" s="62">
        <f t="shared" si="1"/>
        <v>-15.599999999999994</v>
      </c>
    </row>
    <row r="46" spans="1:4" x14ac:dyDescent="0.45">
      <c r="A46" s="18">
        <v>18872</v>
      </c>
      <c r="B46" s="19">
        <v>43.8</v>
      </c>
      <c r="C46" s="19">
        <f t="shared" si="0"/>
        <v>-2.9000000000000057</v>
      </c>
      <c r="D46" s="62">
        <f t="shared" si="1"/>
        <v>-11.400000000000006</v>
      </c>
    </row>
    <row r="47" spans="1:4" x14ac:dyDescent="0.45">
      <c r="A47" s="18">
        <v>18902</v>
      </c>
      <c r="B47" s="19">
        <v>42</v>
      </c>
      <c r="C47" s="19">
        <f t="shared" si="0"/>
        <v>-1.7999999999999972</v>
      </c>
      <c r="D47" s="62">
        <f t="shared" si="1"/>
        <v>-8.6000000000000014</v>
      </c>
    </row>
    <row r="48" spans="1:4" x14ac:dyDescent="0.45">
      <c r="A48" s="18">
        <v>18933</v>
      </c>
      <c r="B48" s="19">
        <v>44.5</v>
      </c>
      <c r="C48" s="19">
        <f t="shared" si="0"/>
        <v>2.5</v>
      </c>
      <c r="D48" s="62">
        <f t="shared" si="1"/>
        <v>-3.7999999999999972</v>
      </c>
    </row>
    <row r="49" spans="1:4" x14ac:dyDescent="0.45">
      <c r="A49" s="18">
        <v>18963</v>
      </c>
      <c r="B49" s="19">
        <v>42.6</v>
      </c>
      <c r="C49" s="19">
        <f t="shared" si="0"/>
        <v>-1.8999999999999986</v>
      </c>
      <c r="D49" s="62">
        <f t="shared" si="1"/>
        <v>-7.1000000000000014</v>
      </c>
    </row>
    <row r="50" spans="1:4" x14ac:dyDescent="0.45">
      <c r="A50" s="18">
        <v>18994</v>
      </c>
      <c r="B50" s="19">
        <v>42.5</v>
      </c>
      <c r="C50" s="19">
        <f t="shared" si="0"/>
        <v>-0.10000000000000142</v>
      </c>
      <c r="D50" s="62">
        <f t="shared" si="1"/>
        <v>-5.5</v>
      </c>
    </row>
    <row r="51" spans="1:4" x14ac:dyDescent="0.45">
      <c r="A51" s="18">
        <v>19025</v>
      </c>
      <c r="B51" s="19">
        <v>39.299999999999997</v>
      </c>
      <c r="C51" s="19">
        <f t="shared" si="0"/>
        <v>-3.2000000000000028</v>
      </c>
      <c r="D51" s="62">
        <f t="shared" si="1"/>
        <v>-2.8000000000000043</v>
      </c>
    </row>
    <row r="52" spans="1:4" x14ac:dyDescent="0.45">
      <c r="A52" s="18">
        <v>19054</v>
      </c>
      <c r="B52" s="19">
        <v>35.6</v>
      </c>
      <c r="C52" s="19">
        <f t="shared" si="0"/>
        <v>-3.6999999999999957</v>
      </c>
      <c r="D52" s="62">
        <f t="shared" si="1"/>
        <v>-11.799999999999997</v>
      </c>
    </row>
    <row r="53" spans="1:4" x14ac:dyDescent="0.45">
      <c r="A53" s="18">
        <v>19085</v>
      </c>
      <c r="B53" s="19">
        <v>35.4</v>
      </c>
      <c r="C53" s="19">
        <f t="shared" si="0"/>
        <v>-0.20000000000000284</v>
      </c>
      <c r="D53" s="62">
        <f t="shared" si="1"/>
        <v>-16.399999999999999</v>
      </c>
    </row>
    <row r="54" spans="1:4" x14ac:dyDescent="0.45">
      <c r="A54" s="18">
        <v>19115</v>
      </c>
      <c r="B54" s="19">
        <v>30.3</v>
      </c>
      <c r="C54" s="19">
        <f t="shared" si="0"/>
        <v>-5.0999999999999979</v>
      </c>
      <c r="D54" s="62">
        <f t="shared" si="1"/>
        <v>-20.900000000000002</v>
      </c>
    </row>
    <row r="55" spans="1:4" x14ac:dyDescent="0.45">
      <c r="A55" s="18">
        <v>19146</v>
      </c>
      <c r="B55" s="19">
        <v>33.799999999999997</v>
      </c>
      <c r="C55" s="19">
        <f t="shared" si="0"/>
        <v>3.4999999999999964</v>
      </c>
      <c r="D55" s="62">
        <f t="shared" si="1"/>
        <v>-14.600000000000001</v>
      </c>
    </row>
    <row r="56" spans="1:4" x14ac:dyDescent="0.45">
      <c r="A56" s="18">
        <v>19176</v>
      </c>
      <c r="B56" s="19">
        <v>31.6</v>
      </c>
      <c r="C56" s="19">
        <f t="shared" si="0"/>
        <v>-2.1999999999999957</v>
      </c>
      <c r="D56" s="62">
        <f t="shared" si="1"/>
        <v>-16.199999999999996</v>
      </c>
    </row>
    <row r="57" spans="1:4" x14ac:dyDescent="0.45">
      <c r="A57" s="18">
        <v>19207</v>
      </c>
      <c r="B57" s="19">
        <v>30.5</v>
      </c>
      <c r="C57" s="19">
        <f t="shared" si="0"/>
        <v>-1.1000000000000014</v>
      </c>
      <c r="D57" s="62">
        <f t="shared" si="1"/>
        <v>-16.200000000000003</v>
      </c>
    </row>
    <row r="58" spans="1:4" x14ac:dyDescent="0.45">
      <c r="A58" s="18">
        <v>19238</v>
      </c>
      <c r="B58" s="19">
        <v>38.6</v>
      </c>
      <c r="C58" s="19">
        <f t="shared" si="0"/>
        <v>8.1000000000000014</v>
      </c>
      <c r="D58" s="62">
        <f t="shared" si="1"/>
        <v>-5.1999999999999957</v>
      </c>
    </row>
    <row r="59" spans="1:4" x14ac:dyDescent="0.45">
      <c r="A59" s="18">
        <v>19268</v>
      </c>
      <c r="B59" s="19">
        <v>38.200000000000003</v>
      </c>
      <c r="C59" s="19">
        <f t="shared" si="0"/>
        <v>-0.39999999999999858</v>
      </c>
      <c r="D59" s="62">
        <f t="shared" si="1"/>
        <v>-3.7999999999999972</v>
      </c>
    </row>
    <row r="60" spans="1:4" x14ac:dyDescent="0.45">
      <c r="A60" s="18">
        <v>19299</v>
      </c>
      <c r="B60" s="19">
        <v>39.9</v>
      </c>
      <c r="C60" s="19">
        <f t="shared" si="0"/>
        <v>1.6999999999999957</v>
      </c>
      <c r="D60" s="62">
        <f t="shared" si="1"/>
        <v>-4.6000000000000014</v>
      </c>
    </row>
    <row r="61" spans="1:4" x14ac:dyDescent="0.45">
      <c r="A61" s="18">
        <v>19329</v>
      </c>
      <c r="B61" s="19">
        <v>40</v>
      </c>
      <c r="C61" s="19">
        <f t="shared" si="0"/>
        <v>0.10000000000000142</v>
      </c>
      <c r="D61" s="62">
        <f t="shared" si="1"/>
        <v>-2.6000000000000014</v>
      </c>
    </row>
    <row r="62" spans="1:4" x14ac:dyDescent="0.45">
      <c r="A62" s="18">
        <v>19360</v>
      </c>
      <c r="B62" s="19">
        <v>40.9</v>
      </c>
      <c r="C62" s="19">
        <f t="shared" si="0"/>
        <v>0.89999999999999858</v>
      </c>
      <c r="D62" s="62">
        <f t="shared" si="1"/>
        <v>-1.6000000000000014</v>
      </c>
    </row>
    <row r="63" spans="1:4" x14ac:dyDescent="0.45">
      <c r="A63" s="18">
        <v>19391</v>
      </c>
      <c r="B63" s="19">
        <v>44.3</v>
      </c>
      <c r="C63" s="19">
        <f t="shared" si="0"/>
        <v>3.3999999999999986</v>
      </c>
      <c r="D63" s="62">
        <f t="shared" si="1"/>
        <v>5</v>
      </c>
    </row>
    <row r="64" spans="1:4" x14ac:dyDescent="0.45">
      <c r="A64" s="18">
        <v>19419</v>
      </c>
      <c r="B64" s="19">
        <v>46.4</v>
      </c>
      <c r="C64" s="19">
        <f t="shared" si="0"/>
        <v>2.1000000000000014</v>
      </c>
      <c r="D64" s="62">
        <f t="shared" si="1"/>
        <v>10.799999999999997</v>
      </c>
    </row>
    <row r="65" spans="1:4" x14ac:dyDescent="0.45">
      <c r="A65" s="18">
        <v>19450</v>
      </c>
      <c r="B65" s="19">
        <v>43.8</v>
      </c>
      <c r="C65" s="19">
        <f t="shared" si="0"/>
        <v>-2.6000000000000014</v>
      </c>
      <c r="D65" s="62">
        <f t="shared" si="1"/>
        <v>8.3999999999999986</v>
      </c>
    </row>
    <row r="66" spans="1:4" x14ac:dyDescent="0.45">
      <c r="A66" s="18">
        <v>19480</v>
      </c>
      <c r="B66" s="19">
        <v>41.2</v>
      </c>
      <c r="C66" s="19">
        <f t="shared" si="0"/>
        <v>-2.5999999999999943</v>
      </c>
      <c r="D66" s="62">
        <f t="shared" si="1"/>
        <v>10.900000000000002</v>
      </c>
    </row>
    <row r="67" spans="1:4" x14ac:dyDescent="0.45">
      <c r="A67" s="18">
        <v>19511</v>
      </c>
      <c r="B67" s="19">
        <v>44.6</v>
      </c>
      <c r="C67" s="19">
        <f t="shared" ref="C67:C130" si="2">B67-B66</f>
        <v>3.3999999999999986</v>
      </c>
      <c r="D67" s="62">
        <f t="shared" si="1"/>
        <v>10.800000000000004</v>
      </c>
    </row>
    <row r="68" spans="1:4" x14ac:dyDescent="0.45">
      <c r="A68" s="18">
        <v>19541</v>
      </c>
      <c r="B68" s="19">
        <v>45.6</v>
      </c>
      <c r="C68" s="19">
        <f t="shared" si="2"/>
        <v>1</v>
      </c>
      <c r="D68" s="62">
        <f t="shared" si="1"/>
        <v>14</v>
      </c>
    </row>
    <row r="69" spans="1:4" x14ac:dyDescent="0.45">
      <c r="A69" s="18">
        <v>19572</v>
      </c>
      <c r="B69" s="19">
        <v>46.2</v>
      </c>
      <c r="C69" s="19">
        <f t="shared" si="2"/>
        <v>0.60000000000000142</v>
      </c>
      <c r="D69" s="62">
        <f t="shared" si="1"/>
        <v>15.700000000000003</v>
      </c>
    </row>
    <row r="70" spans="1:4" x14ac:dyDescent="0.45">
      <c r="A70" s="18">
        <v>19603</v>
      </c>
      <c r="B70" s="19">
        <v>43.3</v>
      </c>
      <c r="C70" s="19">
        <f t="shared" si="2"/>
        <v>-2.9000000000000057</v>
      </c>
      <c r="D70" s="62">
        <f t="shared" si="1"/>
        <v>4.6999999999999957</v>
      </c>
    </row>
    <row r="71" spans="1:4" x14ac:dyDescent="0.45">
      <c r="A71" s="18">
        <v>19633</v>
      </c>
      <c r="B71" s="19">
        <v>41.3</v>
      </c>
      <c r="C71" s="19">
        <f t="shared" si="2"/>
        <v>-2</v>
      </c>
      <c r="D71" s="62">
        <f t="shared" si="1"/>
        <v>3.0999999999999943</v>
      </c>
    </row>
    <row r="72" spans="1:4" x14ac:dyDescent="0.45">
      <c r="A72" s="18">
        <v>19664</v>
      </c>
      <c r="B72" s="19">
        <v>35.5</v>
      </c>
      <c r="C72" s="19">
        <f t="shared" si="2"/>
        <v>-5.7999999999999972</v>
      </c>
      <c r="D72" s="62">
        <f t="shared" si="1"/>
        <v>-4.3999999999999986</v>
      </c>
    </row>
    <row r="73" spans="1:4" x14ac:dyDescent="0.45">
      <c r="A73" s="18">
        <v>19694</v>
      </c>
      <c r="B73" s="19">
        <v>34.200000000000003</v>
      </c>
      <c r="C73" s="19">
        <f t="shared" si="2"/>
        <v>-1.2999999999999972</v>
      </c>
      <c r="D73" s="62">
        <f t="shared" si="1"/>
        <v>-5.7999999999999972</v>
      </c>
    </row>
    <row r="74" spans="1:4" x14ac:dyDescent="0.45">
      <c r="A74" s="18">
        <v>19725</v>
      </c>
      <c r="B74" s="19">
        <v>34.200000000000003</v>
      </c>
      <c r="C74" s="19">
        <f t="shared" si="2"/>
        <v>0</v>
      </c>
      <c r="D74" s="62">
        <f t="shared" si="1"/>
        <v>-6.6999999999999957</v>
      </c>
    </row>
    <row r="75" spans="1:4" x14ac:dyDescent="0.45">
      <c r="A75" s="18">
        <v>19756</v>
      </c>
      <c r="B75" s="19">
        <v>30.9</v>
      </c>
      <c r="C75" s="19">
        <f t="shared" si="2"/>
        <v>-3.3000000000000043</v>
      </c>
      <c r="D75" s="62">
        <f t="shared" si="1"/>
        <v>-13.399999999999999</v>
      </c>
    </row>
    <row r="76" spans="1:4" x14ac:dyDescent="0.45">
      <c r="A76" s="18">
        <v>19784</v>
      </c>
      <c r="B76" s="19">
        <v>31.6</v>
      </c>
      <c r="C76" s="19">
        <f t="shared" si="2"/>
        <v>0.70000000000000284</v>
      </c>
      <c r="D76" s="62">
        <f t="shared" si="1"/>
        <v>-14.799999999999997</v>
      </c>
    </row>
    <row r="77" spans="1:4" x14ac:dyDescent="0.45">
      <c r="A77" s="18">
        <v>19815</v>
      </c>
      <c r="B77" s="19">
        <v>33.200000000000003</v>
      </c>
      <c r="C77" s="19">
        <f t="shared" si="2"/>
        <v>1.6000000000000014</v>
      </c>
      <c r="D77" s="62">
        <f t="shared" si="1"/>
        <v>-10.599999999999994</v>
      </c>
    </row>
    <row r="78" spans="1:4" x14ac:dyDescent="0.45">
      <c r="A78" s="18">
        <v>19845</v>
      </c>
      <c r="B78" s="19">
        <v>39.1</v>
      </c>
      <c r="C78" s="19">
        <f t="shared" si="2"/>
        <v>5.8999999999999986</v>
      </c>
      <c r="D78" s="62">
        <f t="shared" si="1"/>
        <v>-2.1000000000000014</v>
      </c>
    </row>
    <row r="79" spans="1:4" x14ac:dyDescent="0.45">
      <c r="A79" s="18">
        <v>19876</v>
      </c>
      <c r="B79" s="19">
        <v>34.4</v>
      </c>
      <c r="C79" s="19">
        <f t="shared" si="2"/>
        <v>-4.7000000000000028</v>
      </c>
      <c r="D79" s="62">
        <f t="shared" ref="D79:D142" si="3">B79-B67</f>
        <v>-10.200000000000003</v>
      </c>
    </row>
    <row r="80" spans="1:4" x14ac:dyDescent="0.45">
      <c r="A80" s="18">
        <v>19906</v>
      </c>
      <c r="B80" s="19">
        <v>35.700000000000003</v>
      </c>
      <c r="C80" s="19">
        <f t="shared" si="2"/>
        <v>1.3000000000000043</v>
      </c>
      <c r="D80" s="62">
        <f t="shared" si="3"/>
        <v>-9.8999999999999986</v>
      </c>
    </row>
    <row r="81" spans="1:4" x14ac:dyDescent="0.45">
      <c r="A81" s="18">
        <v>19937</v>
      </c>
      <c r="B81" s="19">
        <v>37.700000000000003</v>
      </c>
      <c r="C81" s="19">
        <f t="shared" si="2"/>
        <v>2</v>
      </c>
      <c r="D81" s="62">
        <f t="shared" si="3"/>
        <v>-8.5</v>
      </c>
    </row>
    <row r="82" spans="1:4" x14ac:dyDescent="0.45">
      <c r="A82" s="18">
        <v>19968</v>
      </c>
      <c r="B82" s="19">
        <v>40.799999999999997</v>
      </c>
      <c r="C82" s="19">
        <f t="shared" si="2"/>
        <v>3.0999999999999943</v>
      </c>
      <c r="D82" s="62">
        <f t="shared" si="3"/>
        <v>-2.5</v>
      </c>
    </row>
    <row r="83" spans="1:4" x14ac:dyDescent="0.45">
      <c r="A83" s="18">
        <v>19998</v>
      </c>
      <c r="B83" s="19">
        <v>40.5</v>
      </c>
      <c r="C83" s="19">
        <f t="shared" si="2"/>
        <v>-0.29999999999999716</v>
      </c>
      <c r="D83" s="62">
        <f t="shared" si="3"/>
        <v>-0.79999999999999716</v>
      </c>
    </row>
    <row r="84" spans="1:4" x14ac:dyDescent="0.45">
      <c r="A84" s="18">
        <v>20029</v>
      </c>
      <c r="B84" s="19">
        <v>44.7</v>
      </c>
      <c r="C84" s="19">
        <f t="shared" si="2"/>
        <v>4.2000000000000028</v>
      </c>
      <c r="D84" s="62">
        <f t="shared" si="3"/>
        <v>9.2000000000000028</v>
      </c>
    </row>
    <row r="85" spans="1:4" x14ac:dyDescent="0.45">
      <c r="A85" s="18">
        <v>20059</v>
      </c>
      <c r="B85" s="19">
        <v>47.1</v>
      </c>
      <c r="C85" s="19">
        <f t="shared" si="2"/>
        <v>2.3999999999999986</v>
      </c>
      <c r="D85" s="62">
        <f t="shared" si="3"/>
        <v>12.899999999999999</v>
      </c>
    </row>
    <row r="86" spans="1:4" x14ac:dyDescent="0.45">
      <c r="A86" s="18">
        <v>20090</v>
      </c>
      <c r="B86" s="19">
        <v>48</v>
      </c>
      <c r="C86" s="19">
        <f t="shared" si="2"/>
        <v>0.89999999999999858</v>
      </c>
      <c r="D86" s="62">
        <f t="shared" si="3"/>
        <v>13.799999999999997</v>
      </c>
    </row>
    <row r="87" spans="1:4" x14ac:dyDescent="0.45">
      <c r="A87" s="18">
        <v>20121</v>
      </c>
      <c r="B87" s="19">
        <v>51.3</v>
      </c>
      <c r="C87" s="19">
        <f t="shared" si="2"/>
        <v>3.2999999999999972</v>
      </c>
      <c r="D87" s="62">
        <f t="shared" si="3"/>
        <v>20.399999999999999</v>
      </c>
    </row>
    <row r="88" spans="1:4" x14ac:dyDescent="0.45">
      <c r="A88" s="18">
        <v>20149</v>
      </c>
      <c r="B88" s="19">
        <v>54.4</v>
      </c>
      <c r="C88" s="19">
        <f t="shared" si="2"/>
        <v>3.1000000000000014</v>
      </c>
      <c r="D88" s="62">
        <f t="shared" si="3"/>
        <v>22.799999999999997</v>
      </c>
    </row>
    <row r="89" spans="1:4" x14ac:dyDescent="0.45">
      <c r="A89" s="18">
        <v>20180</v>
      </c>
      <c r="B89" s="19">
        <v>54.2</v>
      </c>
      <c r="C89" s="19">
        <f t="shared" si="2"/>
        <v>-0.19999999999999574</v>
      </c>
      <c r="D89" s="62">
        <f t="shared" si="3"/>
        <v>21</v>
      </c>
    </row>
    <row r="90" spans="1:4" x14ac:dyDescent="0.45">
      <c r="A90" s="18">
        <v>20210</v>
      </c>
      <c r="B90" s="19">
        <v>56.6</v>
      </c>
      <c r="C90" s="19">
        <f t="shared" si="2"/>
        <v>2.3999999999999986</v>
      </c>
      <c r="D90" s="62">
        <f t="shared" si="3"/>
        <v>17.5</v>
      </c>
    </row>
    <row r="91" spans="1:4" x14ac:dyDescent="0.45">
      <c r="A91" s="18">
        <v>20241</v>
      </c>
      <c r="B91" s="19">
        <v>65.2</v>
      </c>
      <c r="C91" s="19">
        <f t="shared" si="2"/>
        <v>8.6000000000000014</v>
      </c>
      <c r="D91" s="62">
        <f t="shared" si="3"/>
        <v>30.800000000000004</v>
      </c>
    </row>
    <row r="92" spans="1:4" x14ac:dyDescent="0.45">
      <c r="A92" s="18">
        <v>20271</v>
      </c>
      <c r="B92" s="19">
        <v>58.4</v>
      </c>
      <c r="C92" s="19">
        <f t="shared" si="2"/>
        <v>-6.8000000000000043</v>
      </c>
      <c r="D92" s="62">
        <f t="shared" si="3"/>
        <v>22.699999999999996</v>
      </c>
    </row>
    <row r="93" spans="1:4" x14ac:dyDescent="0.45">
      <c r="A93" s="18">
        <v>20302</v>
      </c>
      <c r="B93" s="19">
        <v>54.2</v>
      </c>
      <c r="C93" s="19">
        <f t="shared" si="2"/>
        <v>-4.1999999999999957</v>
      </c>
      <c r="D93" s="62">
        <f t="shared" si="3"/>
        <v>16.5</v>
      </c>
    </row>
    <row r="94" spans="1:4" x14ac:dyDescent="0.45">
      <c r="A94" s="18">
        <v>20333</v>
      </c>
      <c r="B94" s="19">
        <v>53.5</v>
      </c>
      <c r="C94" s="19">
        <f t="shared" si="2"/>
        <v>-0.70000000000000284</v>
      </c>
      <c r="D94" s="62">
        <f t="shared" si="3"/>
        <v>12.700000000000003</v>
      </c>
    </row>
    <row r="95" spans="1:4" x14ac:dyDescent="0.45">
      <c r="A95" s="18">
        <v>20363</v>
      </c>
      <c r="B95" s="19">
        <v>53.5</v>
      </c>
      <c r="C95" s="19">
        <f t="shared" si="2"/>
        <v>0</v>
      </c>
      <c r="D95" s="62">
        <f t="shared" si="3"/>
        <v>13</v>
      </c>
    </row>
    <row r="96" spans="1:4" x14ac:dyDescent="0.45">
      <c r="A96" s="18">
        <v>20394</v>
      </c>
      <c r="B96" s="19">
        <v>55.5</v>
      </c>
      <c r="C96" s="19">
        <f t="shared" si="2"/>
        <v>2</v>
      </c>
      <c r="D96" s="62">
        <f t="shared" si="3"/>
        <v>10.799999999999997</v>
      </c>
    </row>
    <row r="97" spans="1:4" x14ac:dyDescent="0.45">
      <c r="A97" s="18">
        <v>20424</v>
      </c>
      <c r="B97" s="19">
        <v>55.4</v>
      </c>
      <c r="C97" s="19">
        <f t="shared" si="2"/>
        <v>-0.10000000000000142</v>
      </c>
      <c r="D97" s="62">
        <f t="shared" si="3"/>
        <v>8.2999999999999972</v>
      </c>
    </row>
    <row r="98" spans="1:4" x14ac:dyDescent="0.45">
      <c r="A98" s="18">
        <v>20455</v>
      </c>
      <c r="B98" s="19">
        <v>52.2</v>
      </c>
      <c r="C98" s="19">
        <f t="shared" si="2"/>
        <v>-3.1999999999999957</v>
      </c>
      <c r="D98" s="62">
        <f t="shared" si="3"/>
        <v>4.2000000000000028</v>
      </c>
    </row>
    <row r="99" spans="1:4" x14ac:dyDescent="0.45">
      <c r="A99" s="18">
        <v>20486</v>
      </c>
      <c r="B99" s="19">
        <v>56.1</v>
      </c>
      <c r="C99" s="19">
        <f t="shared" si="2"/>
        <v>3.8999999999999986</v>
      </c>
      <c r="D99" s="62">
        <f t="shared" si="3"/>
        <v>4.8000000000000043</v>
      </c>
    </row>
    <row r="100" spans="1:4" x14ac:dyDescent="0.45">
      <c r="A100" s="18">
        <v>20515</v>
      </c>
      <c r="B100" s="19">
        <v>57.2</v>
      </c>
      <c r="C100" s="19">
        <f t="shared" si="2"/>
        <v>1.1000000000000014</v>
      </c>
      <c r="D100" s="62">
        <f t="shared" si="3"/>
        <v>2.8000000000000043</v>
      </c>
    </row>
    <row r="101" spans="1:4" x14ac:dyDescent="0.45">
      <c r="A101" s="18">
        <v>20546</v>
      </c>
      <c r="B101" s="19">
        <v>57.5</v>
      </c>
      <c r="C101" s="19">
        <f t="shared" si="2"/>
        <v>0.29999999999999716</v>
      </c>
      <c r="D101" s="62">
        <f t="shared" si="3"/>
        <v>3.2999999999999972</v>
      </c>
    </row>
    <row r="102" spans="1:4" x14ac:dyDescent="0.45">
      <c r="A102" s="18">
        <v>20576</v>
      </c>
      <c r="B102" s="19">
        <v>60.3</v>
      </c>
      <c r="C102" s="19">
        <f t="shared" si="2"/>
        <v>2.7999999999999972</v>
      </c>
      <c r="D102" s="62">
        <f t="shared" si="3"/>
        <v>3.6999999999999957</v>
      </c>
    </row>
    <row r="103" spans="1:4" x14ac:dyDescent="0.45">
      <c r="A103" s="18">
        <v>20607</v>
      </c>
      <c r="B103" s="19">
        <v>58.4</v>
      </c>
      <c r="C103" s="19">
        <f t="shared" si="2"/>
        <v>-1.8999999999999986</v>
      </c>
      <c r="D103" s="62">
        <f t="shared" si="3"/>
        <v>-6.8000000000000043</v>
      </c>
    </row>
    <row r="104" spans="1:4" x14ac:dyDescent="0.45">
      <c r="A104" s="18">
        <v>20637</v>
      </c>
      <c r="B104" s="19">
        <v>51.5</v>
      </c>
      <c r="C104" s="19">
        <f t="shared" si="2"/>
        <v>-6.8999999999999986</v>
      </c>
      <c r="D104" s="62">
        <f t="shared" si="3"/>
        <v>-6.8999999999999986</v>
      </c>
    </row>
    <row r="105" spans="1:4" x14ac:dyDescent="0.45">
      <c r="A105" s="18">
        <v>20668</v>
      </c>
      <c r="B105" s="19">
        <v>52.1</v>
      </c>
      <c r="C105" s="19">
        <f t="shared" si="2"/>
        <v>0.60000000000000142</v>
      </c>
      <c r="D105" s="62">
        <f t="shared" si="3"/>
        <v>-2.1000000000000014</v>
      </c>
    </row>
    <row r="106" spans="1:4" x14ac:dyDescent="0.45">
      <c r="A106" s="18">
        <v>20699</v>
      </c>
      <c r="B106" s="19">
        <v>53.1</v>
      </c>
      <c r="C106" s="19">
        <f t="shared" si="2"/>
        <v>1</v>
      </c>
      <c r="D106" s="62">
        <f t="shared" si="3"/>
        <v>-0.39999999999999858</v>
      </c>
    </row>
    <row r="107" spans="1:4" x14ac:dyDescent="0.45">
      <c r="A107" s="18">
        <v>20729</v>
      </c>
      <c r="B107" s="19">
        <v>53.6</v>
      </c>
      <c r="C107" s="19">
        <f t="shared" si="2"/>
        <v>0.5</v>
      </c>
      <c r="D107" s="62">
        <f t="shared" si="3"/>
        <v>0.10000000000000142</v>
      </c>
    </row>
    <row r="108" spans="1:4" x14ac:dyDescent="0.45">
      <c r="A108" s="18">
        <v>20760</v>
      </c>
      <c r="B108" s="19">
        <v>44.6</v>
      </c>
      <c r="C108" s="19">
        <f t="shared" si="2"/>
        <v>-9</v>
      </c>
      <c r="D108" s="62">
        <f t="shared" si="3"/>
        <v>-10.899999999999999</v>
      </c>
    </row>
    <row r="109" spans="1:4" x14ac:dyDescent="0.45">
      <c r="A109" s="18">
        <v>20790</v>
      </c>
      <c r="B109" s="19">
        <v>54.3</v>
      </c>
      <c r="C109" s="19">
        <f t="shared" si="2"/>
        <v>9.6999999999999957</v>
      </c>
      <c r="D109" s="62">
        <f t="shared" si="3"/>
        <v>-1.1000000000000014</v>
      </c>
    </row>
    <row r="110" spans="1:4" x14ac:dyDescent="0.45">
      <c r="A110" s="18">
        <v>20821</v>
      </c>
      <c r="B110" s="19">
        <v>53.9</v>
      </c>
      <c r="C110" s="19">
        <f t="shared" si="2"/>
        <v>-0.39999999999999858</v>
      </c>
      <c r="D110" s="62">
        <f t="shared" si="3"/>
        <v>1.6999999999999957</v>
      </c>
    </row>
    <row r="111" spans="1:4" x14ac:dyDescent="0.45">
      <c r="A111" s="18">
        <v>20852</v>
      </c>
      <c r="B111" s="19">
        <v>53.1</v>
      </c>
      <c r="C111" s="19">
        <f t="shared" si="2"/>
        <v>-0.79999999999999716</v>
      </c>
      <c r="D111" s="62">
        <f t="shared" si="3"/>
        <v>-3</v>
      </c>
    </row>
    <row r="112" spans="1:4" x14ac:dyDescent="0.45">
      <c r="A112" s="18">
        <v>20880</v>
      </c>
      <c r="B112" s="19">
        <v>46.6</v>
      </c>
      <c r="C112" s="19">
        <f t="shared" si="2"/>
        <v>-6.5</v>
      </c>
      <c r="D112" s="62">
        <f t="shared" si="3"/>
        <v>-10.600000000000001</v>
      </c>
    </row>
    <row r="113" spans="1:4" x14ac:dyDescent="0.45">
      <c r="A113" s="18">
        <v>20911</v>
      </c>
      <c r="B113" s="19">
        <v>39.9</v>
      </c>
      <c r="C113" s="19">
        <f t="shared" si="2"/>
        <v>-6.7000000000000028</v>
      </c>
      <c r="D113" s="62">
        <f t="shared" si="3"/>
        <v>-17.600000000000001</v>
      </c>
    </row>
    <row r="114" spans="1:4" x14ac:dyDescent="0.45">
      <c r="A114" s="18">
        <v>20941</v>
      </c>
      <c r="B114" s="19">
        <v>41.8</v>
      </c>
      <c r="C114" s="19">
        <f t="shared" si="2"/>
        <v>1.8999999999999986</v>
      </c>
      <c r="D114" s="62">
        <f t="shared" si="3"/>
        <v>-18.5</v>
      </c>
    </row>
    <row r="115" spans="1:4" x14ac:dyDescent="0.45">
      <c r="A115" s="18">
        <v>20972</v>
      </c>
      <c r="B115" s="19">
        <v>40.700000000000003</v>
      </c>
      <c r="C115" s="19">
        <f t="shared" si="2"/>
        <v>-1.0999999999999943</v>
      </c>
      <c r="D115" s="62">
        <f t="shared" si="3"/>
        <v>-17.699999999999996</v>
      </c>
    </row>
    <row r="116" spans="1:4" x14ac:dyDescent="0.45">
      <c r="A116" s="18">
        <v>21002</v>
      </c>
      <c r="B116" s="19">
        <v>45.3</v>
      </c>
      <c r="C116" s="19">
        <f t="shared" si="2"/>
        <v>4.5999999999999943</v>
      </c>
      <c r="D116" s="62">
        <f t="shared" si="3"/>
        <v>-6.2000000000000028</v>
      </c>
    </row>
    <row r="117" spans="1:4" x14ac:dyDescent="0.45">
      <c r="A117" s="18">
        <v>21033</v>
      </c>
      <c r="B117" s="19">
        <v>46</v>
      </c>
      <c r="C117" s="19">
        <f t="shared" si="2"/>
        <v>0.70000000000000284</v>
      </c>
      <c r="D117" s="62">
        <f t="shared" si="3"/>
        <v>-6.1000000000000014</v>
      </c>
    </row>
    <row r="118" spans="1:4" x14ac:dyDescent="0.45">
      <c r="A118" s="18">
        <v>21064</v>
      </c>
      <c r="B118" s="19">
        <v>42.6</v>
      </c>
      <c r="C118" s="19">
        <f t="shared" si="2"/>
        <v>-3.3999999999999986</v>
      </c>
      <c r="D118" s="62">
        <f t="shared" si="3"/>
        <v>-10.5</v>
      </c>
    </row>
    <row r="119" spans="1:4" x14ac:dyDescent="0.45">
      <c r="A119" s="18">
        <v>21094</v>
      </c>
      <c r="B119" s="19">
        <v>42.7</v>
      </c>
      <c r="C119" s="19">
        <f t="shared" si="2"/>
        <v>0.10000000000000142</v>
      </c>
      <c r="D119" s="62">
        <f t="shared" si="3"/>
        <v>-10.899999999999999</v>
      </c>
    </row>
    <row r="120" spans="1:4" x14ac:dyDescent="0.45">
      <c r="A120" s="18">
        <v>21125</v>
      </c>
      <c r="B120" s="19">
        <v>39.700000000000003</v>
      </c>
      <c r="C120" s="19">
        <f t="shared" si="2"/>
        <v>-3</v>
      </c>
      <c r="D120" s="62">
        <f t="shared" si="3"/>
        <v>-4.8999999999999986</v>
      </c>
    </row>
    <row r="121" spans="1:4" x14ac:dyDescent="0.45">
      <c r="A121" s="18">
        <v>21155</v>
      </c>
      <c r="B121" s="19">
        <v>38</v>
      </c>
      <c r="C121" s="19">
        <f t="shared" si="2"/>
        <v>-1.7000000000000028</v>
      </c>
      <c r="D121" s="62">
        <f t="shared" si="3"/>
        <v>-16.299999999999997</v>
      </c>
    </row>
    <row r="122" spans="1:4" x14ac:dyDescent="0.45">
      <c r="A122" s="18">
        <v>21186</v>
      </c>
      <c r="B122" s="19">
        <v>35.799999999999997</v>
      </c>
      <c r="C122" s="19">
        <f t="shared" si="2"/>
        <v>-2.2000000000000028</v>
      </c>
      <c r="D122" s="62">
        <f t="shared" si="3"/>
        <v>-18.100000000000001</v>
      </c>
    </row>
    <row r="123" spans="1:4" x14ac:dyDescent="0.45">
      <c r="A123" s="18">
        <v>21217</v>
      </c>
      <c r="B123" s="19">
        <v>33.1</v>
      </c>
      <c r="C123" s="19">
        <f t="shared" si="2"/>
        <v>-2.6999999999999957</v>
      </c>
      <c r="D123" s="62">
        <f t="shared" si="3"/>
        <v>-20</v>
      </c>
    </row>
    <row r="124" spans="1:4" x14ac:dyDescent="0.45">
      <c r="A124" s="18">
        <v>21245</v>
      </c>
      <c r="B124" s="19">
        <v>31.3</v>
      </c>
      <c r="C124" s="19">
        <f t="shared" si="2"/>
        <v>-1.8000000000000007</v>
      </c>
      <c r="D124" s="62">
        <f t="shared" si="3"/>
        <v>-15.3</v>
      </c>
    </row>
    <row r="125" spans="1:4" x14ac:dyDescent="0.45">
      <c r="A125" s="18">
        <v>21276</v>
      </c>
      <c r="B125" s="19">
        <v>30.8</v>
      </c>
      <c r="C125" s="19">
        <f t="shared" si="2"/>
        <v>-0.5</v>
      </c>
      <c r="D125" s="62">
        <f t="shared" si="3"/>
        <v>-9.0999999999999979</v>
      </c>
    </row>
    <row r="126" spans="1:4" x14ac:dyDescent="0.45">
      <c r="A126" s="18">
        <v>21306</v>
      </c>
      <c r="B126" s="19">
        <v>27.7</v>
      </c>
      <c r="C126" s="19">
        <f t="shared" si="2"/>
        <v>-3.1000000000000014</v>
      </c>
      <c r="D126" s="62">
        <f t="shared" si="3"/>
        <v>-14.099999999999998</v>
      </c>
    </row>
    <row r="127" spans="1:4" x14ac:dyDescent="0.45">
      <c r="A127" s="18">
        <v>21337</v>
      </c>
      <c r="B127" s="19">
        <v>32.200000000000003</v>
      </c>
      <c r="C127" s="19">
        <f t="shared" si="2"/>
        <v>4.5000000000000036</v>
      </c>
      <c r="D127" s="62">
        <f t="shared" si="3"/>
        <v>-8.5</v>
      </c>
    </row>
    <row r="128" spans="1:4" x14ac:dyDescent="0.45">
      <c r="A128" s="18">
        <v>21367</v>
      </c>
      <c r="B128" s="19">
        <v>34.6</v>
      </c>
      <c r="C128" s="19">
        <f t="shared" si="2"/>
        <v>2.3999999999999986</v>
      </c>
      <c r="D128" s="62">
        <f t="shared" si="3"/>
        <v>-10.699999999999996</v>
      </c>
    </row>
    <row r="129" spans="1:4" x14ac:dyDescent="0.45">
      <c r="A129" s="18">
        <v>21398</v>
      </c>
      <c r="B129" s="19">
        <v>44.8</v>
      </c>
      <c r="C129" s="19">
        <f t="shared" si="2"/>
        <v>10.199999999999996</v>
      </c>
      <c r="D129" s="62">
        <f t="shared" si="3"/>
        <v>-1.2000000000000028</v>
      </c>
    </row>
    <row r="130" spans="1:4" x14ac:dyDescent="0.45">
      <c r="A130" s="18">
        <v>21429</v>
      </c>
      <c r="B130" s="19">
        <v>42.5</v>
      </c>
      <c r="C130" s="19">
        <f t="shared" si="2"/>
        <v>-2.2999999999999972</v>
      </c>
      <c r="D130" s="62">
        <f t="shared" si="3"/>
        <v>-0.10000000000000142</v>
      </c>
    </row>
    <row r="131" spans="1:4" x14ac:dyDescent="0.45">
      <c r="A131" s="18">
        <v>21459</v>
      </c>
      <c r="B131" s="19">
        <v>46.4</v>
      </c>
      <c r="C131" s="19">
        <f t="shared" ref="C131:C194" si="4">B131-B130</f>
        <v>3.8999999999999986</v>
      </c>
      <c r="D131" s="62">
        <f t="shared" si="3"/>
        <v>3.6999999999999957</v>
      </c>
    </row>
    <row r="132" spans="1:4" x14ac:dyDescent="0.45">
      <c r="A132" s="18">
        <v>21490</v>
      </c>
      <c r="B132" s="19">
        <v>51</v>
      </c>
      <c r="C132" s="19">
        <f t="shared" si="4"/>
        <v>4.6000000000000014</v>
      </c>
      <c r="D132" s="62">
        <f t="shared" si="3"/>
        <v>11.299999999999997</v>
      </c>
    </row>
    <row r="133" spans="1:4" x14ac:dyDescent="0.45">
      <c r="A133" s="18">
        <v>21520</v>
      </c>
      <c r="B133" s="19">
        <v>49</v>
      </c>
      <c r="C133" s="19">
        <f t="shared" si="4"/>
        <v>-2</v>
      </c>
      <c r="D133" s="62">
        <f t="shared" si="3"/>
        <v>11</v>
      </c>
    </row>
    <row r="134" spans="1:4" x14ac:dyDescent="0.45">
      <c r="A134" s="18">
        <v>21551</v>
      </c>
      <c r="B134" s="19">
        <v>45.5</v>
      </c>
      <c r="C134" s="19">
        <f t="shared" si="4"/>
        <v>-3.5</v>
      </c>
      <c r="D134" s="62">
        <f t="shared" si="3"/>
        <v>9.7000000000000028</v>
      </c>
    </row>
    <row r="135" spans="1:4" x14ac:dyDescent="0.45">
      <c r="A135" s="18">
        <v>21582</v>
      </c>
      <c r="B135" s="19">
        <v>55.5</v>
      </c>
      <c r="C135" s="19">
        <f t="shared" si="4"/>
        <v>10</v>
      </c>
      <c r="D135" s="62">
        <f t="shared" si="3"/>
        <v>22.4</v>
      </c>
    </row>
    <row r="136" spans="1:4" x14ac:dyDescent="0.45">
      <c r="A136" s="18">
        <v>21610</v>
      </c>
      <c r="B136" s="19">
        <v>58.4</v>
      </c>
      <c r="C136" s="19">
        <f t="shared" si="4"/>
        <v>2.8999999999999986</v>
      </c>
      <c r="D136" s="62">
        <f t="shared" si="3"/>
        <v>27.099999999999998</v>
      </c>
    </row>
    <row r="137" spans="1:4" x14ac:dyDescent="0.45">
      <c r="A137" s="18">
        <v>21641</v>
      </c>
      <c r="B137" s="19">
        <v>63.4</v>
      </c>
      <c r="C137" s="19">
        <f t="shared" si="4"/>
        <v>5</v>
      </c>
      <c r="D137" s="62">
        <f t="shared" si="3"/>
        <v>32.599999999999994</v>
      </c>
    </row>
    <row r="138" spans="1:4" x14ac:dyDescent="0.45">
      <c r="A138" s="18">
        <v>21671</v>
      </c>
      <c r="B138" s="19">
        <v>63.8</v>
      </c>
      <c r="C138" s="19">
        <f t="shared" si="4"/>
        <v>0.39999999999999858</v>
      </c>
      <c r="D138" s="62">
        <f t="shared" si="3"/>
        <v>36.099999999999994</v>
      </c>
    </row>
    <row r="139" spans="1:4" x14ac:dyDescent="0.45">
      <c r="A139" s="18">
        <v>21702</v>
      </c>
      <c r="B139" s="19">
        <v>65.599999999999994</v>
      </c>
      <c r="C139" s="19">
        <f t="shared" si="4"/>
        <v>1.7999999999999972</v>
      </c>
      <c r="D139" s="62">
        <f t="shared" si="3"/>
        <v>33.399999999999991</v>
      </c>
    </row>
    <row r="140" spans="1:4" x14ac:dyDescent="0.45">
      <c r="A140" s="18">
        <v>21732</v>
      </c>
      <c r="B140" s="19">
        <v>62</v>
      </c>
      <c r="C140" s="19">
        <f t="shared" si="4"/>
        <v>-3.5999999999999943</v>
      </c>
      <c r="D140" s="62">
        <f t="shared" si="3"/>
        <v>27.4</v>
      </c>
    </row>
    <row r="141" spans="1:4" x14ac:dyDescent="0.45">
      <c r="A141" s="18">
        <v>21763</v>
      </c>
      <c r="B141" s="19">
        <v>50.9</v>
      </c>
      <c r="C141" s="19">
        <f t="shared" si="4"/>
        <v>-11.100000000000001</v>
      </c>
      <c r="D141" s="62">
        <f t="shared" si="3"/>
        <v>6.1000000000000014</v>
      </c>
    </row>
    <row r="142" spans="1:4" x14ac:dyDescent="0.45">
      <c r="A142" s="18">
        <v>21794</v>
      </c>
      <c r="B142" s="19">
        <v>42.3</v>
      </c>
      <c r="C142" s="19">
        <f t="shared" si="4"/>
        <v>-8.6000000000000014</v>
      </c>
      <c r="D142" s="62">
        <f t="shared" si="3"/>
        <v>-0.20000000000000284</v>
      </c>
    </row>
    <row r="143" spans="1:4" x14ac:dyDescent="0.45">
      <c r="A143" s="18">
        <v>21824</v>
      </c>
      <c r="B143" s="19">
        <v>39.1</v>
      </c>
      <c r="C143" s="19">
        <f t="shared" si="4"/>
        <v>-3.1999999999999957</v>
      </c>
      <c r="D143" s="62">
        <f t="shared" ref="D143:D206" si="5">B143-B131</f>
        <v>-7.2999999999999972</v>
      </c>
    </row>
    <row r="144" spans="1:4" x14ac:dyDescent="0.45">
      <c r="A144" s="18">
        <v>21855</v>
      </c>
      <c r="B144" s="19">
        <v>43.4</v>
      </c>
      <c r="C144" s="19">
        <f t="shared" si="4"/>
        <v>4.2999999999999972</v>
      </c>
      <c r="D144" s="62">
        <f t="shared" si="5"/>
        <v>-7.6000000000000014</v>
      </c>
    </row>
    <row r="145" spans="1:4" x14ac:dyDescent="0.45">
      <c r="A145" s="18">
        <v>21885</v>
      </c>
      <c r="B145" s="19">
        <v>49.1</v>
      </c>
      <c r="C145" s="19">
        <f t="shared" si="4"/>
        <v>5.7000000000000028</v>
      </c>
      <c r="D145" s="62">
        <f t="shared" si="5"/>
        <v>0.10000000000000142</v>
      </c>
    </row>
    <row r="146" spans="1:4" x14ac:dyDescent="0.45">
      <c r="A146" s="18">
        <v>21916</v>
      </c>
      <c r="B146" s="19">
        <v>48.3</v>
      </c>
      <c r="C146" s="19">
        <f t="shared" si="4"/>
        <v>-0.80000000000000426</v>
      </c>
      <c r="D146" s="62">
        <f t="shared" si="5"/>
        <v>2.7999999999999972</v>
      </c>
    </row>
    <row r="147" spans="1:4" x14ac:dyDescent="0.45">
      <c r="A147" s="18">
        <v>21947</v>
      </c>
      <c r="B147" s="19">
        <v>56.6</v>
      </c>
      <c r="C147" s="19">
        <f t="shared" si="4"/>
        <v>8.3000000000000043</v>
      </c>
      <c r="D147" s="62">
        <f t="shared" si="5"/>
        <v>1.1000000000000014</v>
      </c>
    </row>
    <row r="148" spans="1:4" x14ac:dyDescent="0.45">
      <c r="A148" s="18">
        <v>21976</v>
      </c>
      <c r="B148" s="19">
        <v>50.7</v>
      </c>
      <c r="C148" s="19">
        <f t="shared" si="4"/>
        <v>-5.8999999999999986</v>
      </c>
      <c r="D148" s="62">
        <f t="shared" si="5"/>
        <v>-7.6999999999999957</v>
      </c>
    </row>
    <row r="149" spans="1:4" x14ac:dyDescent="0.45">
      <c r="A149" s="18">
        <v>22007</v>
      </c>
      <c r="B149" s="19">
        <v>45.5</v>
      </c>
      <c r="C149" s="19">
        <f t="shared" si="4"/>
        <v>-5.2000000000000028</v>
      </c>
      <c r="D149" s="62">
        <f t="shared" si="5"/>
        <v>-17.899999999999999</v>
      </c>
    </row>
    <row r="150" spans="1:4" x14ac:dyDescent="0.45">
      <c r="A150" s="18">
        <v>22037</v>
      </c>
      <c r="B150" s="19">
        <v>42.5</v>
      </c>
      <c r="C150" s="19">
        <f t="shared" si="4"/>
        <v>-3</v>
      </c>
      <c r="D150" s="62">
        <f t="shared" si="5"/>
        <v>-21.299999999999997</v>
      </c>
    </row>
    <row r="151" spans="1:4" x14ac:dyDescent="0.45">
      <c r="A151" s="18">
        <v>22068</v>
      </c>
      <c r="B151" s="19">
        <v>43.9</v>
      </c>
      <c r="C151" s="19">
        <f t="shared" si="4"/>
        <v>1.3999999999999986</v>
      </c>
      <c r="D151" s="62">
        <f t="shared" si="5"/>
        <v>-21.699999999999996</v>
      </c>
    </row>
    <row r="152" spans="1:4" x14ac:dyDescent="0.45">
      <c r="A152" s="18">
        <v>22098</v>
      </c>
      <c r="B152" s="19">
        <v>41.9</v>
      </c>
      <c r="C152" s="19">
        <f t="shared" si="4"/>
        <v>-2</v>
      </c>
      <c r="D152" s="62">
        <f t="shared" si="5"/>
        <v>-20.100000000000001</v>
      </c>
    </row>
    <row r="153" spans="1:4" x14ac:dyDescent="0.45">
      <c r="A153" s="18">
        <v>22129</v>
      </c>
      <c r="B153" s="19">
        <v>39.1</v>
      </c>
      <c r="C153" s="19">
        <f t="shared" si="4"/>
        <v>-2.7999999999999972</v>
      </c>
      <c r="D153" s="62">
        <f t="shared" si="5"/>
        <v>-11.799999999999997</v>
      </c>
    </row>
    <row r="154" spans="1:4" x14ac:dyDescent="0.45">
      <c r="A154" s="18">
        <v>22160</v>
      </c>
      <c r="B154" s="19">
        <v>40.799999999999997</v>
      </c>
      <c r="C154" s="19">
        <f t="shared" si="4"/>
        <v>1.6999999999999957</v>
      </c>
      <c r="D154" s="62">
        <f t="shared" si="5"/>
        <v>-1.5</v>
      </c>
    </row>
    <row r="155" spans="1:4" x14ac:dyDescent="0.45">
      <c r="A155" s="18">
        <v>22190</v>
      </c>
      <c r="B155" s="19">
        <v>39.700000000000003</v>
      </c>
      <c r="C155" s="19">
        <f t="shared" si="4"/>
        <v>-1.0999999999999943</v>
      </c>
      <c r="D155" s="62">
        <f t="shared" si="5"/>
        <v>0.60000000000000142</v>
      </c>
    </row>
    <row r="156" spans="1:4" x14ac:dyDescent="0.45">
      <c r="A156" s="18">
        <v>22221</v>
      </c>
      <c r="B156" s="19">
        <v>41.7</v>
      </c>
      <c r="C156" s="19">
        <f t="shared" si="4"/>
        <v>2</v>
      </c>
      <c r="D156" s="62">
        <f t="shared" si="5"/>
        <v>-1.6999999999999957</v>
      </c>
    </row>
    <row r="157" spans="1:4" x14ac:dyDescent="0.45">
      <c r="A157" s="18">
        <v>22251</v>
      </c>
      <c r="B157" s="19">
        <v>39.299999999999997</v>
      </c>
      <c r="C157" s="19">
        <f t="shared" si="4"/>
        <v>-2.4000000000000057</v>
      </c>
      <c r="D157" s="62">
        <f t="shared" si="5"/>
        <v>-9.8000000000000043</v>
      </c>
    </row>
    <row r="158" spans="1:4" x14ac:dyDescent="0.45">
      <c r="A158" s="18">
        <v>22282</v>
      </c>
      <c r="B158" s="19">
        <v>40.5</v>
      </c>
      <c r="C158" s="19">
        <f t="shared" si="4"/>
        <v>1.2000000000000028</v>
      </c>
      <c r="D158" s="62">
        <f t="shared" si="5"/>
        <v>-7.7999999999999972</v>
      </c>
    </row>
    <row r="159" spans="1:4" x14ac:dyDescent="0.45">
      <c r="A159" s="18">
        <v>22313</v>
      </c>
      <c r="B159" s="19">
        <v>36.6</v>
      </c>
      <c r="C159" s="19">
        <f t="shared" si="4"/>
        <v>-3.8999999999999986</v>
      </c>
      <c r="D159" s="62">
        <f t="shared" si="5"/>
        <v>-20</v>
      </c>
    </row>
    <row r="160" spans="1:4" x14ac:dyDescent="0.45">
      <c r="A160" s="18">
        <v>22341</v>
      </c>
      <c r="B160" s="19">
        <v>38.9</v>
      </c>
      <c r="C160" s="19">
        <f t="shared" si="4"/>
        <v>2.2999999999999972</v>
      </c>
      <c r="D160" s="62">
        <f t="shared" si="5"/>
        <v>-11.800000000000004</v>
      </c>
    </row>
    <row r="161" spans="1:4" x14ac:dyDescent="0.45">
      <c r="A161" s="18">
        <v>22372</v>
      </c>
      <c r="B161" s="19">
        <v>41.3</v>
      </c>
      <c r="C161" s="19">
        <f t="shared" si="4"/>
        <v>2.3999999999999986</v>
      </c>
      <c r="D161" s="62">
        <f t="shared" si="5"/>
        <v>-4.2000000000000028</v>
      </c>
    </row>
    <row r="162" spans="1:4" x14ac:dyDescent="0.45">
      <c r="A162" s="18">
        <v>22402</v>
      </c>
      <c r="B162" s="19">
        <v>44</v>
      </c>
      <c r="C162" s="19">
        <f t="shared" si="4"/>
        <v>2.7000000000000028</v>
      </c>
      <c r="D162" s="62">
        <f t="shared" si="5"/>
        <v>1.5</v>
      </c>
    </row>
    <row r="163" spans="1:4" x14ac:dyDescent="0.45">
      <c r="A163" s="18">
        <v>22433</v>
      </c>
      <c r="B163" s="19">
        <v>42</v>
      </c>
      <c r="C163" s="19">
        <f t="shared" si="4"/>
        <v>-2</v>
      </c>
      <c r="D163" s="62">
        <f t="shared" si="5"/>
        <v>-1.8999999999999986</v>
      </c>
    </row>
    <row r="164" spans="1:4" x14ac:dyDescent="0.45">
      <c r="A164" s="18">
        <v>22463</v>
      </c>
      <c r="B164" s="19">
        <v>45.3</v>
      </c>
      <c r="C164" s="19">
        <f t="shared" si="4"/>
        <v>3.2999999999999972</v>
      </c>
      <c r="D164" s="62">
        <f t="shared" si="5"/>
        <v>3.3999999999999986</v>
      </c>
    </row>
    <row r="165" spans="1:4" x14ac:dyDescent="0.45">
      <c r="A165" s="18">
        <v>22494</v>
      </c>
      <c r="B165" s="19">
        <v>54.5</v>
      </c>
      <c r="C165" s="19">
        <f t="shared" si="4"/>
        <v>9.2000000000000028</v>
      </c>
      <c r="D165" s="62">
        <f t="shared" si="5"/>
        <v>15.399999999999999</v>
      </c>
    </row>
    <row r="166" spans="1:4" x14ac:dyDescent="0.45">
      <c r="A166" s="18">
        <v>22525</v>
      </c>
      <c r="B166" s="19">
        <v>56.3</v>
      </c>
      <c r="C166" s="19">
        <f t="shared" si="4"/>
        <v>1.7999999999999972</v>
      </c>
      <c r="D166" s="62">
        <f t="shared" si="5"/>
        <v>15.5</v>
      </c>
    </row>
    <row r="167" spans="1:4" x14ac:dyDescent="0.45">
      <c r="A167" s="18">
        <v>22555</v>
      </c>
      <c r="B167" s="19">
        <v>56.7</v>
      </c>
      <c r="C167" s="19">
        <f t="shared" si="4"/>
        <v>0.40000000000000568</v>
      </c>
      <c r="D167" s="62">
        <f t="shared" si="5"/>
        <v>17</v>
      </c>
    </row>
    <row r="168" spans="1:4" x14ac:dyDescent="0.45">
      <c r="A168" s="18">
        <v>22586</v>
      </c>
      <c r="B168" s="19">
        <v>54.6</v>
      </c>
      <c r="C168" s="19">
        <f t="shared" si="4"/>
        <v>-2.1000000000000014</v>
      </c>
      <c r="D168" s="62">
        <f t="shared" si="5"/>
        <v>12.899999999999999</v>
      </c>
    </row>
    <row r="169" spans="1:4" x14ac:dyDescent="0.45">
      <c r="A169" s="18">
        <v>22616</v>
      </c>
      <c r="B169" s="19">
        <v>56.1</v>
      </c>
      <c r="C169" s="19">
        <f t="shared" si="4"/>
        <v>1.5</v>
      </c>
      <c r="D169" s="62">
        <f t="shared" si="5"/>
        <v>16.800000000000004</v>
      </c>
    </row>
    <row r="170" spans="1:4" x14ac:dyDescent="0.45">
      <c r="A170" s="18">
        <v>22647</v>
      </c>
      <c r="B170" s="19">
        <v>59</v>
      </c>
      <c r="C170" s="19">
        <f t="shared" si="4"/>
        <v>2.8999999999999986</v>
      </c>
      <c r="D170" s="62">
        <f t="shared" si="5"/>
        <v>18.5</v>
      </c>
    </row>
    <row r="171" spans="1:4" x14ac:dyDescent="0.45">
      <c r="A171" s="18">
        <v>22678</v>
      </c>
      <c r="B171" s="19">
        <v>58.6</v>
      </c>
      <c r="C171" s="19">
        <f t="shared" si="4"/>
        <v>-0.39999999999999858</v>
      </c>
      <c r="D171" s="62">
        <f t="shared" si="5"/>
        <v>22</v>
      </c>
    </row>
    <row r="172" spans="1:4" x14ac:dyDescent="0.45">
      <c r="A172" s="18">
        <v>22706</v>
      </c>
      <c r="B172" s="19">
        <v>57.5</v>
      </c>
      <c r="C172" s="19">
        <f t="shared" si="4"/>
        <v>-1.1000000000000014</v>
      </c>
      <c r="D172" s="62">
        <f t="shared" si="5"/>
        <v>18.600000000000001</v>
      </c>
    </row>
    <row r="173" spans="1:4" x14ac:dyDescent="0.45">
      <c r="A173" s="18">
        <v>22737</v>
      </c>
      <c r="B173" s="19">
        <v>53.5</v>
      </c>
      <c r="C173" s="19">
        <f t="shared" si="4"/>
        <v>-4</v>
      </c>
      <c r="D173" s="62">
        <f t="shared" si="5"/>
        <v>12.200000000000003</v>
      </c>
    </row>
    <row r="174" spans="1:4" x14ac:dyDescent="0.45">
      <c r="A174" s="18">
        <v>22767</v>
      </c>
      <c r="B174" s="19">
        <v>50.3</v>
      </c>
      <c r="C174" s="19">
        <f t="shared" si="4"/>
        <v>-3.2000000000000028</v>
      </c>
      <c r="D174" s="62">
        <f t="shared" si="5"/>
        <v>6.2999999999999972</v>
      </c>
    </row>
    <row r="175" spans="1:4" x14ac:dyDescent="0.45">
      <c r="A175" s="18">
        <v>22798</v>
      </c>
      <c r="B175" s="19">
        <v>46.4</v>
      </c>
      <c r="C175" s="19">
        <f t="shared" si="4"/>
        <v>-3.8999999999999986</v>
      </c>
      <c r="D175" s="62">
        <f t="shared" si="5"/>
        <v>4.3999999999999986</v>
      </c>
    </row>
    <row r="176" spans="1:4" x14ac:dyDescent="0.45">
      <c r="A176" s="18">
        <v>22828</v>
      </c>
      <c r="B176" s="19">
        <v>43.8</v>
      </c>
      <c r="C176" s="19">
        <f t="shared" si="4"/>
        <v>-2.6000000000000014</v>
      </c>
      <c r="D176" s="62">
        <f t="shared" si="5"/>
        <v>-1.5</v>
      </c>
    </row>
    <row r="177" spans="1:4" x14ac:dyDescent="0.45">
      <c r="A177" s="18">
        <v>22859</v>
      </c>
      <c r="B177" s="19">
        <v>45.2</v>
      </c>
      <c r="C177" s="19">
        <f t="shared" si="4"/>
        <v>1.4000000000000057</v>
      </c>
      <c r="D177" s="62">
        <f t="shared" si="5"/>
        <v>-9.2999999999999972</v>
      </c>
    </row>
    <row r="178" spans="1:4" x14ac:dyDescent="0.45">
      <c r="A178" s="18">
        <v>22890</v>
      </c>
      <c r="B178" s="19">
        <v>42.5</v>
      </c>
      <c r="C178" s="19">
        <f t="shared" si="4"/>
        <v>-2.7000000000000028</v>
      </c>
      <c r="D178" s="62">
        <f t="shared" si="5"/>
        <v>-13.799999999999997</v>
      </c>
    </row>
    <row r="179" spans="1:4" x14ac:dyDescent="0.45">
      <c r="A179" s="18">
        <v>22920</v>
      </c>
      <c r="B179" s="19">
        <v>46.2</v>
      </c>
      <c r="C179" s="19">
        <f t="shared" si="4"/>
        <v>3.7000000000000028</v>
      </c>
      <c r="D179" s="62">
        <f t="shared" si="5"/>
        <v>-10.5</v>
      </c>
    </row>
    <row r="180" spans="1:4" x14ac:dyDescent="0.45">
      <c r="A180" s="18">
        <v>22951</v>
      </c>
      <c r="B180" s="19">
        <v>51.5</v>
      </c>
      <c r="C180" s="19">
        <f t="shared" si="4"/>
        <v>5.2999999999999972</v>
      </c>
      <c r="D180" s="62">
        <f t="shared" si="5"/>
        <v>-3.1000000000000014</v>
      </c>
    </row>
    <row r="181" spans="1:4" x14ac:dyDescent="0.45">
      <c r="A181" s="18">
        <v>22981</v>
      </c>
      <c r="B181" s="19">
        <v>50.1</v>
      </c>
      <c r="C181" s="19">
        <f t="shared" si="4"/>
        <v>-1.3999999999999986</v>
      </c>
      <c r="D181" s="62">
        <f t="shared" si="5"/>
        <v>-6</v>
      </c>
    </row>
    <row r="182" spans="1:4" x14ac:dyDescent="0.45">
      <c r="A182" s="18">
        <v>23012</v>
      </c>
      <c r="B182" s="19">
        <v>47.4</v>
      </c>
      <c r="C182" s="19">
        <f t="shared" si="4"/>
        <v>-2.7000000000000028</v>
      </c>
      <c r="D182" s="62">
        <f t="shared" si="5"/>
        <v>-11.600000000000001</v>
      </c>
    </row>
    <row r="183" spans="1:4" x14ac:dyDescent="0.45">
      <c r="A183" s="18">
        <v>23043</v>
      </c>
      <c r="B183" s="19">
        <v>48.3</v>
      </c>
      <c r="C183" s="19">
        <f t="shared" si="4"/>
        <v>0.89999999999999858</v>
      </c>
      <c r="D183" s="62">
        <f t="shared" si="5"/>
        <v>-10.300000000000004</v>
      </c>
    </row>
    <row r="184" spans="1:4" x14ac:dyDescent="0.45">
      <c r="A184" s="18">
        <v>23071</v>
      </c>
      <c r="B184" s="19">
        <v>46.8</v>
      </c>
      <c r="C184" s="19">
        <f t="shared" si="4"/>
        <v>-1.5</v>
      </c>
      <c r="D184" s="62">
        <f t="shared" si="5"/>
        <v>-10.700000000000003</v>
      </c>
    </row>
    <row r="185" spans="1:4" x14ac:dyDescent="0.45">
      <c r="A185" s="18">
        <v>23102</v>
      </c>
      <c r="B185" s="19">
        <v>48.6</v>
      </c>
      <c r="C185" s="19">
        <f t="shared" si="4"/>
        <v>1.8000000000000043</v>
      </c>
      <c r="D185" s="62">
        <f t="shared" si="5"/>
        <v>-4.8999999999999986</v>
      </c>
    </row>
    <row r="186" spans="1:4" x14ac:dyDescent="0.45">
      <c r="A186" s="18">
        <v>23132</v>
      </c>
      <c r="B186" s="19">
        <v>54.2</v>
      </c>
      <c r="C186" s="19">
        <f t="shared" si="4"/>
        <v>5.6000000000000014</v>
      </c>
      <c r="D186" s="62">
        <f t="shared" si="5"/>
        <v>3.9000000000000057</v>
      </c>
    </row>
    <row r="187" spans="1:4" x14ac:dyDescent="0.45">
      <c r="A187" s="18">
        <v>23163</v>
      </c>
      <c r="B187" s="19">
        <v>55</v>
      </c>
      <c r="C187" s="19">
        <f t="shared" si="4"/>
        <v>0.79999999999999716</v>
      </c>
      <c r="D187" s="62">
        <f t="shared" si="5"/>
        <v>8.6000000000000014</v>
      </c>
    </row>
    <row r="188" spans="1:4" x14ac:dyDescent="0.45">
      <c r="A188" s="18">
        <v>23193</v>
      </c>
      <c r="B188" s="19">
        <v>54</v>
      </c>
      <c r="C188" s="19">
        <f t="shared" si="4"/>
        <v>-1</v>
      </c>
      <c r="D188" s="62">
        <f t="shared" si="5"/>
        <v>10.200000000000003</v>
      </c>
    </row>
    <row r="189" spans="1:4" x14ac:dyDescent="0.45">
      <c r="A189" s="18">
        <v>23224</v>
      </c>
      <c r="B189" s="19">
        <v>48.1</v>
      </c>
      <c r="C189" s="19">
        <f t="shared" si="4"/>
        <v>-5.8999999999999986</v>
      </c>
      <c r="D189" s="62">
        <f t="shared" si="5"/>
        <v>2.8999999999999986</v>
      </c>
    </row>
    <row r="190" spans="1:4" x14ac:dyDescent="0.45">
      <c r="A190" s="18">
        <v>23255</v>
      </c>
      <c r="B190" s="19">
        <v>47.9</v>
      </c>
      <c r="C190" s="19">
        <f t="shared" si="4"/>
        <v>-0.20000000000000284</v>
      </c>
      <c r="D190" s="62">
        <f t="shared" si="5"/>
        <v>5.3999999999999986</v>
      </c>
    </row>
    <row r="191" spans="1:4" x14ac:dyDescent="0.45">
      <c r="A191" s="18">
        <v>23285</v>
      </c>
      <c r="B191" s="19">
        <v>46.4</v>
      </c>
      <c r="C191" s="19">
        <f t="shared" si="4"/>
        <v>-1.5</v>
      </c>
      <c r="D191" s="62">
        <f t="shared" si="5"/>
        <v>0.19999999999999574</v>
      </c>
    </row>
    <row r="192" spans="1:4" x14ac:dyDescent="0.45">
      <c r="A192" s="18">
        <v>23316</v>
      </c>
      <c r="B192" s="19">
        <v>43.7</v>
      </c>
      <c r="C192" s="19">
        <f t="shared" si="4"/>
        <v>-2.6999999999999957</v>
      </c>
      <c r="D192" s="62">
        <f t="shared" si="5"/>
        <v>-7.7999999999999972</v>
      </c>
    </row>
    <row r="193" spans="1:4" x14ac:dyDescent="0.45">
      <c r="A193" s="18">
        <v>23346</v>
      </c>
      <c r="B193" s="19">
        <v>44.2</v>
      </c>
      <c r="C193" s="19">
        <f t="shared" si="4"/>
        <v>0.5</v>
      </c>
      <c r="D193" s="62">
        <f t="shared" si="5"/>
        <v>-5.8999999999999986</v>
      </c>
    </row>
    <row r="194" spans="1:4" x14ac:dyDescent="0.45">
      <c r="A194" s="18">
        <v>23377</v>
      </c>
      <c r="B194" s="19">
        <v>42.9</v>
      </c>
      <c r="C194" s="19">
        <f t="shared" si="4"/>
        <v>-1.3000000000000043</v>
      </c>
      <c r="D194" s="62">
        <f t="shared" si="5"/>
        <v>-4.5</v>
      </c>
    </row>
    <row r="195" spans="1:4" x14ac:dyDescent="0.45">
      <c r="A195" s="18">
        <v>23408</v>
      </c>
      <c r="B195" s="19">
        <v>50.4</v>
      </c>
      <c r="C195" s="19">
        <f t="shared" ref="C195:C258" si="6">B195-B194</f>
        <v>7.5</v>
      </c>
      <c r="D195" s="62">
        <f t="shared" si="5"/>
        <v>2.1000000000000014</v>
      </c>
    </row>
    <row r="196" spans="1:4" x14ac:dyDescent="0.45">
      <c r="A196" s="18">
        <v>23437</v>
      </c>
      <c r="B196" s="19">
        <v>54.6</v>
      </c>
      <c r="C196" s="19">
        <f t="shared" si="6"/>
        <v>4.2000000000000028</v>
      </c>
      <c r="D196" s="62">
        <f t="shared" si="5"/>
        <v>7.8000000000000043</v>
      </c>
    </row>
    <row r="197" spans="1:4" x14ac:dyDescent="0.45">
      <c r="A197" s="18">
        <v>23468</v>
      </c>
      <c r="B197" s="19">
        <v>53.1</v>
      </c>
      <c r="C197" s="19">
        <f t="shared" si="6"/>
        <v>-1.5</v>
      </c>
      <c r="D197" s="62">
        <f t="shared" si="5"/>
        <v>4.5</v>
      </c>
    </row>
    <row r="198" spans="1:4" x14ac:dyDescent="0.45">
      <c r="A198" s="18">
        <v>23498</v>
      </c>
      <c r="B198" s="19">
        <v>50.3</v>
      </c>
      <c r="C198" s="19">
        <f t="shared" si="6"/>
        <v>-2.8000000000000043</v>
      </c>
      <c r="D198" s="62">
        <f t="shared" si="5"/>
        <v>-3.9000000000000057</v>
      </c>
    </row>
    <row r="199" spans="1:4" x14ac:dyDescent="0.45">
      <c r="A199" s="18">
        <v>23529</v>
      </c>
      <c r="B199" s="19">
        <v>53.5</v>
      </c>
      <c r="C199" s="19">
        <f t="shared" si="6"/>
        <v>3.2000000000000028</v>
      </c>
      <c r="D199" s="62">
        <f t="shared" si="5"/>
        <v>-1.5</v>
      </c>
    </row>
    <row r="200" spans="1:4" x14ac:dyDescent="0.45">
      <c r="A200" s="18">
        <v>23559</v>
      </c>
      <c r="B200" s="19">
        <v>55.5</v>
      </c>
      <c r="C200" s="19">
        <f t="shared" si="6"/>
        <v>2</v>
      </c>
      <c r="D200" s="62">
        <f t="shared" si="5"/>
        <v>1.5</v>
      </c>
    </row>
    <row r="201" spans="1:4" x14ac:dyDescent="0.45">
      <c r="A201" s="18">
        <v>23590</v>
      </c>
      <c r="B201" s="19">
        <v>53.5</v>
      </c>
      <c r="C201" s="19">
        <f t="shared" si="6"/>
        <v>-2</v>
      </c>
      <c r="D201" s="62">
        <f t="shared" si="5"/>
        <v>5.3999999999999986</v>
      </c>
    </row>
    <row r="202" spans="1:4" x14ac:dyDescent="0.45">
      <c r="A202" s="18">
        <v>23621</v>
      </c>
      <c r="B202" s="19">
        <v>59</v>
      </c>
      <c r="C202" s="19">
        <f t="shared" si="6"/>
        <v>5.5</v>
      </c>
      <c r="D202" s="62">
        <f t="shared" si="5"/>
        <v>11.100000000000001</v>
      </c>
    </row>
    <row r="203" spans="1:4" x14ac:dyDescent="0.45">
      <c r="A203" s="18">
        <v>23651</v>
      </c>
      <c r="B203" s="19">
        <v>59.1</v>
      </c>
      <c r="C203" s="19">
        <f t="shared" si="6"/>
        <v>0.10000000000000142</v>
      </c>
      <c r="D203" s="62">
        <f t="shared" si="5"/>
        <v>12.700000000000003</v>
      </c>
    </row>
    <row r="204" spans="1:4" x14ac:dyDescent="0.45">
      <c r="A204" s="18">
        <v>23682</v>
      </c>
      <c r="B204" s="19">
        <v>61</v>
      </c>
      <c r="C204" s="19">
        <f t="shared" si="6"/>
        <v>1.8999999999999986</v>
      </c>
      <c r="D204" s="62">
        <f t="shared" si="5"/>
        <v>17.299999999999997</v>
      </c>
    </row>
    <row r="205" spans="1:4" x14ac:dyDescent="0.45">
      <c r="A205" s="18">
        <v>23712</v>
      </c>
      <c r="B205" s="19">
        <v>59.5</v>
      </c>
      <c r="C205" s="19">
        <f t="shared" si="6"/>
        <v>-1.5</v>
      </c>
      <c r="D205" s="62">
        <f t="shared" si="5"/>
        <v>15.299999999999997</v>
      </c>
    </row>
    <row r="206" spans="1:4" x14ac:dyDescent="0.45">
      <c r="A206" s="18">
        <v>23743</v>
      </c>
      <c r="B206" s="19">
        <v>61.4</v>
      </c>
      <c r="C206" s="19">
        <f t="shared" si="6"/>
        <v>1.8999999999999986</v>
      </c>
      <c r="D206" s="62">
        <f t="shared" si="5"/>
        <v>18.5</v>
      </c>
    </row>
    <row r="207" spans="1:4" x14ac:dyDescent="0.45">
      <c r="A207" s="18">
        <v>23774</v>
      </c>
      <c r="B207" s="19">
        <v>63.2</v>
      </c>
      <c r="C207" s="19">
        <f t="shared" si="6"/>
        <v>1.8000000000000043</v>
      </c>
      <c r="D207" s="62">
        <f t="shared" ref="D207:D270" si="7">B207-B195</f>
        <v>12.800000000000004</v>
      </c>
    </row>
    <row r="208" spans="1:4" x14ac:dyDescent="0.45">
      <c r="A208" s="18">
        <v>23802</v>
      </c>
      <c r="B208" s="19">
        <v>57.8</v>
      </c>
      <c r="C208" s="19">
        <f t="shared" si="6"/>
        <v>-5.4000000000000057</v>
      </c>
      <c r="D208" s="62">
        <f t="shared" si="7"/>
        <v>3.1999999999999957</v>
      </c>
    </row>
    <row r="209" spans="1:4" x14ac:dyDescent="0.45">
      <c r="A209" s="18">
        <v>23833</v>
      </c>
      <c r="B209" s="19">
        <v>61.9</v>
      </c>
      <c r="C209" s="19">
        <f t="shared" si="6"/>
        <v>4.1000000000000014</v>
      </c>
      <c r="D209" s="62">
        <f t="shared" si="7"/>
        <v>8.7999999999999972</v>
      </c>
    </row>
    <row r="210" spans="1:4" x14ac:dyDescent="0.45">
      <c r="A210" s="18">
        <v>23863</v>
      </c>
      <c r="B210" s="19">
        <v>60.6</v>
      </c>
      <c r="C210" s="19">
        <f t="shared" si="6"/>
        <v>-1.2999999999999972</v>
      </c>
      <c r="D210" s="62">
        <f t="shared" si="7"/>
        <v>10.300000000000004</v>
      </c>
    </row>
    <row r="211" spans="1:4" x14ac:dyDescent="0.45">
      <c r="A211" s="18">
        <v>23894</v>
      </c>
      <c r="B211" s="19">
        <v>55.8</v>
      </c>
      <c r="C211" s="19">
        <f t="shared" si="6"/>
        <v>-4.8000000000000043</v>
      </c>
      <c r="D211" s="62">
        <f t="shared" si="7"/>
        <v>2.2999999999999972</v>
      </c>
    </row>
    <row r="212" spans="1:4" x14ac:dyDescent="0.45">
      <c r="A212" s="18">
        <v>23924</v>
      </c>
      <c r="B212" s="19">
        <v>53.8</v>
      </c>
      <c r="C212" s="19">
        <f t="shared" si="6"/>
        <v>-2</v>
      </c>
      <c r="D212" s="62">
        <f t="shared" si="7"/>
        <v>-1.7000000000000028</v>
      </c>
    </row>
    <row r="213" spans="1:4" x14ac:dyDescent="0.45">
      <c r="A213" s="18">
        <v>23955</v>
      </c>
      <c r="B213" s="19">
        <v>57.2</v>
      </c>
      <c r="C213" s="19">
        <f t="shared" si="6"/>
        <v>3.4000000000000057</v>
      </c>
      <c r="D213" s="62">
        <f t="shared" si="7"/>
        <v>3.7000000000000028</v>
      </c>
    </row>
    <row r="214" spans="1:4" x14ac:dyDescent="0.45">
      <c r="A214" s="18">
        <v>23986</v>
      </c>
      <c r="B214" s="19">
        <v>55.7</v>
      </c>
      <c r="C214" s="19">
        <f t="shared" si="6"/>
        <v>-1.5</v>
      </c>
      <c r="D214" s="62">
        <f t="shared" si="7"/>
        <v>-3.2999999999999972</v>
      </c>
    </row>
    <row r="215" spans="1:4" x14ac:dyDescent="0.45">
      <c r="A215" s="18">
        <v>24016</v>
      </c>
      <c r="B215" s="19">
        <v>46.5</v>
      </c>
      <c r="C215" s="19">
        <f t="shared" si="6"/>
        <v>-9.2000000000000028</v>
      </c>
      <c r="D215" s="62">
        <f t="shared" si="7"/>
        <v>-12.600000000000001</v>
      </c>
    </row>
    <row r="216" spans="1:4" x14ac:dyDescent="0.45">
      <c r="A216" s="18">
        <v>24047</v>
      </c>
      <c r="B216" s="19">
        <v>48.7</v>
      </c>
      <c r="C216" s="19">
        <f t="shared" si="6"/>
        <v>2.2000000000000028</v>
      </c>
      <c r="D216" s="62">
        <f t="shared" si="7"/>
        <v>-12.299999999999997</v>
      </c>
    </row>
    <row r="217" spans="1:4" x14ac:dyDescent="0.45">
      <c r="A217" s="18">
        <v>24077</v>
      </c>
      <c r="B217" s="19">
        <v>47.4</v>
      </c>
      <c r="C217" s="19">
        <f t="shared" si="6"/>
        <v>-1.3000000000000043</v>
      </c>
      <c r="D217" s="62">
        <f t="shared" si="7"/>
        <v>-12.100000000000001</v>
      </c>
    </row>
    <row r="218" spans="1:4" x14ac:dyDescent="0.45">
      <c r="A218" s="18">
        <v>24108</v>
      </c>
      <c r="B218" s="19">
        <v>49.7</v>
      </c>
      <c r="C218" s="19">
        <f t="shared" si="6"/>
        <v>2.3000000000000043</v>
      </c>
      <c r="D218" s="62">
        <f t="shared" si="7"/>
        <v>-11.699999999999996</v>
      </c>
    </row>
    <row r="219" spans="1:4" x14ac:dyDescent="0.45">
      <c r="A219" s="18">
        <v>24139</v>
      </c>
      <c r="B219" s="19">
        <v>48.7</v>
      </c>
      <c r="C219" s="19">
        <f t="shared" si="6"/>
        <v>-1</v>
      </c>
      <c r="D219" s="62">
        <f t="shared" si="7"/>
        <v>-14.5</v>
      </c>
    </row>
    <row r="220" spans="1:4" x14ac:dyDescent="0.45">
      <c r="A220" s="18">
        <v>24167</v>
      </c>
      <c r="B220" s="19">
        <v>52.3</v>
      </c>
      <c r="C220" s="19">
        <f t="shared" si="6"/>
        <v>3.5999999999999943</v>
      </c>
      <c r="D220" s="62">
        <f t="shared" si="7"/>
        <v>-5.5</v>
      </c>
    </row>
    <row r="221" spans="1:4" x14ac:dyDescent="0.45">
      <c r="A221" s="18">
        <v>24198</v>
      </c>
      <c r="B221" s="19">
        <v>53</v>
      </c>
      <c r="C221" s="19">
        <f t="shared" si="6"/>
        <v>0.70000000000000284</v>
      </c>
      <c r="D221" s="62">
        <f t="shared" si="7"/>
        <v>-8.8999999999999986</v>
      </c>
    </row>
    <row r="222" spans="1:4" x14ac:dyDescent="0.45">
      <c r="A222" s="18">
        <v>24228</v>
      </c>
      <c r="B222" s="19">
        <v>53.8</v>
      </c>
      <c r="C222" s="19">
        <f t="shared" si="6"/>
        <v>0.79999999999999716</v>
      </c>
      <c r="D222" s="62">
        <f t="shared" si="7"/>
        <v>-6.8000000000000043</v>
      </c>
    </row>
    <row r="223" spans="1:4" x14ac:dyDescent="0.45">
      <c r="A223" s="18">
        <v>24259</v>
      </c>
      <c r="B223" s="19">
        <v>53.3</v>
      </c>
      <c r="C223" s="19">
        <f t="shared" si="6"/>
        <v>-0.5</v>
      </c>
      <c r="D223" s="62">
        <f t="shared" si="7"/>
        <v>-2.5</v>
      </c>
    </row>
    <row r="224" spans="1:4" x14ac:dyDescent="0.45">
      <c r="A224" s="18">
        <v>24289</v>
      </c>
      <c r="B224" s="19">
        <v>57.9</v>
      </c>
      <c r="C224" s="19">
        <f t="shared" si="6"/>
        <v>4.6000000000000014</v>
      </c>
      <c r="D224" s="62">
        <f t="shared" si="7"/>
        <v>4.1000000000000014</v>
      </c>
    </row>
    <row r="225" spans="1:4" x14ac:dyDescent="0.45">
      <c r="A225" s="18">
        <v>24320</v>
      </c>
      <c r="B225" s="19">
        <v>57</v>
      </c>
      <c r="C225" s="19">
        <f t="shared" si="6"/>
        <v>-0.89999999999999858</v>
      </c>
      <c r="D225" s="62">
        <f t="shared" si="7"/>
        <v>-0.20000000000000284</v>
      </c>
    </row>
    <row r="226" spans="1:4" x14ac:dyDescent="0.45">
      <c r="A226" s="18">
        <v>24351</v>
      </c>
      <c r="B226" s="19">
        <v>54.8</v>
      </c>
      <c r="C226" s="19">
        <f t="shared" si="6"/>
        <v>-2.2000000000000028</v>
      </c>
      <c r="D226" s="62">
        <f t="shared" si="7"/>
        <v>-0.90000000000000568</v>
      </c>
    </row>
    <row r="227" spans="1:4" x14ac:dyDescent="0.45">
      <c r="A227" s="18">
        <v>24381</v>
      </c>
      <c r="B227" s="19">
        <v>58.2</v>
      </c>
      <c r="C227" s="19">
        <f t="shared" si="6"/>
        <v>3.4000000000000057</v>
      </c>
      <c r="D227" s="62">
        <f t="shared" si="7"/>
        <v>11.700000000000003</v>
      </c>
    </row>
    <row r="228" spans="1:4" x14ac:dyDescent="0.45">
      <c r="A228" s="18">
        <v>24412</v>
      </c>
      <c r="B228" s="19">
        <v>55.6</v>
      </c>
      <c r="C228" s="19">
        <f t="shared" si="6"/>
        <v>-2.6000000000000014</v>
      </c>
      <c r="D228" s="62">
        <f t="shared" si="7"/>
        <v>6.8999999999999986</v>
      </c>
    </row>
    <row r="229" spans="1:4" x14ac:dyDescent="0.45">
      <c r="A229" s="18">
        <v>24442</v>
      </c>
      <c r="B229" s="19">
        <v>53.7</v>
      </c>
      <c r="C229" s="19">
        <f t="shared" si="6"/>
        <v>-1.8999999999999986</v>
      </c>
      <c r="D229" s="62">
        <f t="shared" si="7"/>
        <v>6.3000000000000043</v>
      </c>
    </row>
    <row r="230" spans="1:4" x14ac:dyDescent="0.45">
      <c r="A230" s="18">
        <v>24473</v>
      </c>
      <c r="B230" s="19">
        <v>48.2</v>
      </c>
      <c r="C230" s="19">
        <f t="shared" si="6"/>
        <v>-5.5</v>
      </c>
      <c r="D230" s="62">
        <f t="shared" si="7"/>
        <v>-1.5</v>
      </c>
    </row>
    <row r="231" spans="1:4" x14ac:dyDescent="0.45">
      <c r="A231" s="18">
        <v>24504</v>
      </c>
      <c r="B231" s="19">
        <v>45.3</v>
      </c>
      <c r="C231" s="19">
        <f t="shared" si="6"/>
        <v>-2.9000000000000057</v>
      </c>
      <c r="D231" s="62">
        <f t="shared" si="7"/>
        <v>-3.4000000000000057</v>
      </c>
    </row>
    <row r="232" spans="1:4" x14ac:dyDescent="0.45">
      <c r="A232" s="18">
        <v>24532</v>
      </c>
      <c r="B232" s="19">
        <v>45.6</v>
      </c>
      <c r="C232" s="19">
        <f t="shared" si="6"/>
        <v>0.30000000000000426</v>
      </c>
      <c r="D232" s="62">
        <f t="shared" si="7"/>
        <v>-6.6999999999999957</v>
      </c>
    </row>
    <row r="233" spans="1:4" x14ac:dyDescent="0.45">
      <c r="A233" s="18">
        <v>24563</v>
      </c>
      <c r="B233" s="19">
        <v>39.4</v>
      </c>
      <c r="C233" s="19">
        <f t="shared" si="6"/>
        <v>-6.2000000000000028</v>
      </c>
      <c r="D233" s="62">
        <f t="shared" si="7"/>
        <v>-13.600000000000001</v>
      </c>
    </row>
    <row r="234" spans="1:4" x14ac:dyDescent="0.45">
      <c r="A234" s="18">
        <v>24593</v>
      </c>
      <c r="B234" s="19">
        <v>39.700000000000003</v>
      </c>
      <c r="C234" s="19">
        <f t="shared" si="6"/>
        <v>0.30000000000000426</v>
      </c>
      <c r="D234" s="62">
        <f t="shared" si="7"/>
        <v>-14.099999999999994</v>
      </c>
    </row>
    <row r="235" spans="1:4" x14ac:dyDescent="0.45">
      <c r="A235" s="18">
        <v>24624</v>
      </c>
      <c r="B235" s="19">
        <v>39.6</v>
      </c>
      <c r="C235" s="19">
        <f t="shared" si="6"/>
        <v>-0.10000000000000142</v>
      </c>
      <c r="D235" s="62">
        <f t="shared" si="7"/>
        <v>-13.699999999999996</v>
      </c>
    </row>
    <row r="236" spans="1:4" x14ac:dyDescent="0.45">
      <c r="A236" s="18">
        <v>24654</v>
      </c>
      <c r="B236" s="19">
        <v>38.1</v>
      </c>
      <c r="C236" s="19">
        <f t="shared" si="6"/>
        <v>-1.5</v>
      </c>
      <c r="D236" s="62">
        <f t="shared" si="7"/>
        <v>-19.799999999999997</v>
      </c>
    </row>
    <row r="237" spans="1:4" x14ac:dyDescent="0.45">
      <c r="A237" s="18">
        <v>24685</v>
      </c>
      <c r="B237" s="19">
        <v>41.7</v>
      </c>
      <c r="C237" s="19">
        <f t="shared" si="6"/>
        <v>3.6000000000000014</v>
      </c>
      <c r="D237" s="62">
        <f t="shared" si="7"/>
        <v>-15.299999999999997</v>
      </c>
    </row>
    <row r="238" spans="1:4" x14ac:dyDescent="0.45">
      <c r="A238" s="18">
        <v>24716</v>
      </c>
      <c r="B238" s="19">
        <v>46.8</v>
      </c>
      <c r="C238" s="19">
        <f t="shared" si="6"/>
        <v>5.0999999999999943</v>
      </c>
      <c r="D238" s="62">
        <f t="shared" si="7"/>
        <v>-8</v>
      </c>
    </row>
    <row r="239" spans="1:4" x14ac:dyDescent="0.45">
      <c r="A239" s="18">
        <v>24746</v>
      </c>
      <c r="B239" s="19">
        <v>48</v>
      </c>
      <c r="C239" s="19">
        <f t="shared" si="6"/>
        <v>1.2000000000000028</v>
      </c>
      <c r="D239" s="62">
        <f t="shared" si="7"/>
        <v>-10.200000000000003</v>
      </c>
    </row>
    <row r="240" spans="1:4" x14ac:dyDescent="0.45">
      <c r="A240" s="18">
        <v>24777</v>
      </c>
      <c r="B240" s="19">
        <v>44.4</v>
      </c>
      <c r="C240" s="19">
        <f t="shared" si="6"/>
        <v>-3.6000000000000014</v>
      </c>
      <c r="D240" s="62">
        <f t="shared" si="7"/>
        <v>-11.200000000000003</v>
      </c>
    </row>
    <row r="241" spans="1:4" x14ac:dyDescent="0.45">
      <c r="A241" s="18">
        <v>24807</v>
      </c>
      <c r="B241" s="19">
        <v>53.8</v>
      </c>
      <c r="C241" s="19">
        <f t="shared" si="6"/>
        <v>9.3999999999999986</v>
      </c>
      <c r="D241" s="62">
        <f t="shared" si="7"/>
        <v>9.9999999999994316E-2</v>
      </c>
    </row>
    <row r="242" spans="1:4" x14ac:dyDescent="0.45">
      <c r="A242" s="18">
        <v>24838</v>
      </c>
      <c r="B242" s="19">
        <v>54.8</v>
      </c>
      <c r="C242" s="19">
        <f t="shared" si="6"/>
        <v>1</v>
      </c>
      <c r="D242" s="62">
        <f t="shared" si="7"/>
        <v>6.5999999999999943</v>
      </c>
    </row>
    <row r="243" spans="1:4" x14ac:dyDescent="0.45">
      <c r="A243" s="18">
        <v>24869</v>
      </c>
      <c r="B243" s="19">
        <v>53.7</v>
      </c>
      <c r="C243" s="19">
        <f t="shared" si="6"/>
        <v>-1.0999999999999943</v>
      </c>
      <c r="D243" s="62">
        <f t="shared" si="7"/>
        <v>8.4000000000000057</v>
      </c>
    </row>
    <row r="244" spans="1:4" x14ac:dyDescent="0.45">
      <c r="A244" s="18">
        <v>24898</v>
      </c>
      <c r="B244" s="19">
        <v>50.7</v>
      </c>
      <c r="C244" s="19">
        <f t="shared" si="6"/>
        <v>-3</v>
      </c>
      <c r="D244" s="62">
        <f t="shared" si="7"/>
        <v>5.1000000000000014</v>
      </c>
    </row>
    <row r="245" spans="1:4" x14ac:dyDescent="0.45">
      <c r="A245" s="18">
        <v>24929</v>
      </c>
      <c r="B245" s="19">
        <v>54.9</v>
      </c>
      <c r="C245" s="19">
        <f t="shared" si="6"/>
        <v>4.1999999999999957</v>
      </c>
      <c r="D245" s="62">
        <f t="shared" si="7"/>
        <v>15.5</v>
      </c>
    </row>
    <row r="246" spans="1:4" x14ac:dyDescent="0.45">
      <c r="A246" s="18">
        <v>24959</v>
      </c>
      <c r="B246" s="19">
        <v>54</v>
      </c>
      <c r="C246" s="19">
        <f t="shared" si="6"/>
        <v>-0.89999999999999858</v>
      </c>
      <c r="D246" s="62">
        <f t="shared" si="7"/>
        <v>14.299999999999997</v>
      </c>
    </row>
    <row r="247" spans="1:4" x14ac:dyDescent="0.45">
      <c r="A247" s="18">
        <v>24990</v>
      </c>
      <c r="B247" s="19">
        <v>55</v>
      </c>
      <c r="C247" s="19">
        <f t="shared" si="6"/>
        <v>1</v>
      </c>
      <c r="D247" s="62">
        <f t="shared" si="7"/>
        <v>15.399999999999999</v>
      </c>
    </row>
    <row r="248" spans="1:4" x14ac:dyDescent="0.45">
      <c r="A248" s="18">
        <v>25020</v>
      </c>
      <c r="B248" s="19">
        <v>55.8</v>
      </c>
      <c r="C248" s="19">
        <f t="shared" si="6"/>
        <v>0.79999999999999716</v>
      </c>
      <c r="D248" s="62">
        <f t="shared" si="7"/>
        <v>17.699999999999996</v>
      </c>
    </row>
    <row r="249" spans="1:4" x14ac:dyDescent="0.45">
      <c r="A249" s="18">
        <v>25051</v>
      </c>
      <c r="B249" s="19">
        <v>54.2</v>
      </c>
      <c r="C249" s="19">
        <f t="shared" si="6"/>
        <v>-1.5999999999999943</v>
      </c>
      <c r="D249" s="62">
        <f t="shared" si="7"/>
        <v>12.5</v>
      </c>
    </row>
    <row r="250" spans="1:4" x14ac:dyDescent="0.45">
      <c r="A250" s="18">
        <v>25082</v>
      </c>
      <c r="B250" s="19">
        <v>42.4</v>
      </c>
      <c r="C250" s="19">
        <f t="shared" si="6"/>
        <v>-11.800000000000004</v>
      </c>
      <c r="D250" s="62">
        <f t="shared" si="7"/>
        <v>-4.3999999999999986</v>
      </c>
    </row>
    <row r="251" spans="1:4" x14ac:dyDescent="0.45">
      <c r="A251" s="18">
        <v>25112</v>
      </c>
      <c r="B251" s="19">
        <v>44.3</v>
      </c>
      <c r="C251" s="19">
        <f t="shared" si="6"/>
        <v>1.8999999999999986</v>
      </c>
      <c r="D251" s="62">
        <f t="shared" si="7"/>
        <v>-3.7000000000000028</v>
      </c>
    </row>
    <row r="252" spans="1:4" x14ac:dyDescent="0.45">
      <c r="A252" s="18">
        <v>25143</v>
      </c>
      <c r="B252" s="19">
        <v>43.5</v>
      </c>
      <c r="C252" s="19">
        <f t="shared" si="6"/>
        <v>-0.79999999999999716</v>
      </c>
      <c r="D252" s="62">
        <f t="shared" si="7"/>
        <v>-0.89999999999999858</v>
      </c>
    </row>
    <row r="253" spans="1:4" x14ac:dyDescent="0.45">
      <c r="A253" s="18">
        <v>25173</v>
      </c>
      <c r="B253" s="19">
        <v>46.3</v>
      </c>
      <c r="C253" s="19">
        <f t="shared" si="6"/>
        <v>2.7999999999999972</v>
      </c>
      <c r="D253" s="62">
        <f t="shared" si="7"/>
        <v>-7.5</v>
      </c>
    </row>
    <row r="254" spans="1:4" x14ac:dyDescent="0.45">
      <c r="A254" s="18">
        <v>25204</v>
      </c>
      <c r="B254" s="19">
        <v>44.2</v>
      </c>
      <c r="C254" s="19">
        <f t="shared" si="6"/>
        <v>-2.0999999999999943</v>
      </c>
      <c r="D254" s="62">
        <f t="shared" si="7"/>
        <v>-10.599999999999994</v>
      </c>
    </row>
    <row r="255" spans="1:4" x14ac:dyDescent="0.45">
      <c r="A255" s="18">
        <v>25235</v>
      </c>
      <c r="B255" s="19">
        <v>46.3</v>
      </c>
      <c r="C255" s="19">
        <f t="shared" si="6"/>
        <v>2.0999999999999943</v>
      </c>
      <c r="D255" s="62">
        <f t="shared" si="7"/>
        <v>-7.4000000000000057</v>
      </c>
    </row>
    <row r="256" spans="1:4" x14ac:dyDescent="0.45">
      <c r="A256" s="18">
        <v>25263</v>
      </c>
      <c r="B256" s="19">
        <v>47.6</v>
      </c>
      <c r="C256" s="19">
        <f t="shared" si="6"/>
        <v>1.3000000000000043</v>
      </c>
      <c r="D256" s="62">
        <f t="shared" si="7"/>
        <v>-3.1000000000000014</v>
      </c>
    </row>
    <row r="257" spans="1:4" x14ac:dyDescent="0.45">
      <c r="A257" s="18">
        <v>25294</v>
      </c>
      <c r="B257" s="19">
        <v>49.2</v>
      </c>
      <c r="C257" s="19">
        <f t="shared" si="6"/>
        <v>1.6000000000000014</v>
      </c>
      <c r="D257" s="62">
        <f t="shared" si="7"/>
        <v>-5.6999999999999957</v>
      </c>
    </row>
    <row r="258" spans="1:4" x14ac:dyDescent="0.45">
      <c r="A258" s="18">
        <v>25324</v>
      </c>
      <c r="B258" s="19">
        <v>50.7</v>
      </c>
      <c r="C258" s="19">
        <f t="shared" si="6"/>
        <v>1.5</v>
      </c>
      <c r="D258" s="62">
        <f t="shared" si="7"/>
        <v>-3.2999999999999972</v>
      </c>
    </row>
    <row r="259" spans="1:4" x14ac:dyDescent="0.45">
      <c r="A259" s="18">
        <v>25355</v>
      </c>
      <c r="B259" s="19">
        <v>47.8</v>
      </c>
      <c r="C259" s="19">
        <f t="shared" ref="C259:C322" si="8">B259-B258</f>
        <v>-2.9000000000000057</v>
      </c>
      <c r="D259" s="62">
        <f t="shared" si="7"/>
        <v>-7.2000000000000028</v>
      </c>
    </row>
    <row r="260" spans="1:4" x14ac:dyDescent="0.45">
      <c r="A260" s="18">
        <v>25385</v>
      </c>
      <c r="B260" s="19">
        <v>49.3</v>
      </c>
      <c r="C260" s="19">
        <f t="shared" si="8"/>
        <v>1.5</v>
      </c>
      <c r="D260" s="62">
        <f t="shared" si="7"/>
        <v>-6.5</v>
      </c>
    </row>
    <row r="261" spans="1:4" x14ac:dyDescent="0.45">
      <c r="A261" s="18">
        <v>25416</v>
      </c>
      <c r="B261" s="19">
        <v>50.9</v>
      </c>
      <c r="C261" s="19">
        <f t="shared" si="8"/>
        <v>1.6000000000000014</v>
      </c>
      <c r="D261" s="62">
        <f t="shared" si="7"/>
        <v>-3.3000000000000043</v>
      </c>
    </row>
    <row r="262" spans="1:4" x14ac:dyDescent="0.45">
      <c r="A262" s="18">
        <v>25447</v>
      </c>
      <c r="B262" s="19">
        <v>49.4</v>
      </c>
      <c r="C262" s="19">
        <f t="shared" si="8"/>
        <v>-1.5</v>
      </c>
      <c r="D262" s="62">
        <f t="shared" si="7"/>
        <v>7</v>
      </c>
    </row>
    <row r="263" spans="1:4" x14ac:dyDescent="0.45">
      <c r="A263" s="18">
        <v>25477</v>
      </c>
      <c r="B263" s="19">
        <v>54.2</v>
      </c>
      <c r="C263" s="19">
        <f t="shared" si="8"/>
        <v>4.8000000000000043</v>
      </c>
      <c r="D263" s="62">
        <f t="shared" si="7"/>
        <v>9.9000000000000057</v>
      </c>
    </row>
    <row r="264" spans="1:4" x14ac:dyDescent="0.45">
      <c r="A264" s="18">
        <v>25508</v>
      </c>
      <c r="B264" s="19">
        <v>55.6</v>
      </c>
      <c r="C264" s="19">
        <f t="shared" si="8"/>
        <v>1.3999999999999986</v>
      </c>
      <c r="D264" s="62">
        <f t="shared" si="7"/>
        <v>12.100000000000001</v>
      </c>
    </row>
    <row r="265" spans="1:4" x14ac:dyDescent="0.45">
      <c r="A265" s="18">
        <v>25538</v>
      </c>
      <c r="B265" s="19">
        <v>51.5</v>
      </c>
      <c r="C265" s="19">
        <f t="shared" si="8"/>
        <v>-4.1000000000000014</v>
      </c>
      <c r="D265" s="62">
        <f t="shared" si="7"/>
        <v>5.2000000000000028</v>
      </c>
    </row>
    <row r="266" spans="1:4" x14ac:dyDescent="0.45">
      <c r="A266" s="18">
        <v>25569</v>
      </c>
      <c r="B266" s="19">
        <v>50.2</v>
      </c>
      <c r="C266" s="19">
        <f t="shared" si="8"/>
        <v>-1.2999999999999972</v>
      </c>
      <c r="D266" s="62">
        <f t="shared" si="7"/>
        <v>6</v>
      </c>
    </row>
    <row r="267" spans="1:4" x14ac:dyDescent="0.45">
      <c r="A267" s="18">
        <v>25600</v>
      </c>
      <c r="B267" s="19">
        <v>48.6</v>
      </c>
      <c r="C267" s="19">
        <f t="shared" si="8"/>
        <v>-1.6000000000000014</v>
      </c>
      <c r="D267" s="62">
        <f t="shared" si="7"/>
        <v>2.3000000000000043</v>
      </c>
    </row>
    <row r="268" spans="1:4" x14ac:dyDescent="0.45">
      <c r="A268" s="18">
        <v>25628</v>
      </c>
      <c r="B268" s="19">
        <v>51.4</v>
      </c>
      <c r="C268" s="19">
        <f t="shared" si="8"/>
        <v>2.7999999999999972</v>
      </c>
      <c r="D268" s="62">
        <f t="shared" si="7"/>
        <v>3.7999999999999972</v>
      </c>
    </row>
    <row r="269" spans="1:4" x14ac:dyDescent="0.45">
      <c r="A269" s="18">
        <v>25659</v>
      </c>
      <c r="B269" s="19">
        <v>44.3</v>
      </c>
      <c r="C269" s="19">
        <f t="shared" si="8"/>
        <v>-7.1000000000000014</v>
      </c>
      <c r="D269" s="62">
        <f t="shared" si="7"/>
        <v>-4.9000000000000057</v>
      </c>
    </row>
    <row r="270" spans="1:4" x14ac:dyDescent="0.45">
      <c r="A270" s="18">
        <v>25689</v>
      </c>
      <c r="B270" s="19">
        <v>40.4</v>
      </c>
      <c r="C270" s="19">
        <f t="shared" si="8"/>
        <v>-3.8999999999999986</v>
      </c>
      <c r="D270" s="62">
        <f t="shared" si="7"/>
        <v>-10.300000000000004</v>
      </c>
    </row>
    <row r="271" spans="1:4" x14ac:dyDescent="0.45">
      <c r="A271" s="18">
        <v>25720</v>
      </c>
      <c r="B271" s="19">
        <v>45.3</v>
      </c>
      <c r="C271" s="19">
        <f t="shared" si="8"/>
        <v>4.8999999999999986</v>
      </c>
      <c r="D271" s="62">
        <f t="shared" ref="D271:D334" si="9">B271-B259</f>
        <v>-2.5</v>
      </c>
    </row>
    <row r="272" spans="1:4" x14ac:dyDescent="0.45">
      <c r="A272" s="18">
        <v>25750</v>
      </c>
      <c r="B272" s="19">
        <v>45.4</v>
      </c>
      <c r="C272" s="19">
        <f t="shared" si="8"/>
        <v>0.10000000000000142</v>
      </c>
      <c r="D272" s="62">
        <f t="shared" si="9"/>
        <v>-3.8999999999999986</v>
      </c>
    </row>
    <row r="273" spans="1:4" x14ac:dyDescent="0.45">
      <c r="A273" s="18">
        <v>25781</v>
      </c>
      <c r="B273" s="19">
        <v>43.8</v>
      </c>
      <c r="C273" s="19">
        <f t="shared" si="8"/>
        <v>-1.6000000000000014</v>
      </c>
      <c r="D273" s="62">
        <f t="shared" si="9"/>
        <v>-7.1000000000000014</v>
      </c>
    </row>
    <row r="274" spans="1:4" x14ac:dyDescent="0.45">
      <c r="A274" s="18">
        <v>25812</v>
      </c>
      <c r="B274" s="19">
        <v>47.2</v>
      </c>
      <c r="C274" s="19">
        <f t="shared" si="8"/>
        <v>3.4000000000000057</v>
      </c>
      <c r="D274" s="62">
        <f t="shared" si="9"/>
        <v>-2.1999999999999957</v>
      </c>
    </row>
    <row r="275" spans="1:4" x14ac:dyDescent="0.45">
      <c r="A275" s="18">
        <v>25842</v>
      </c>
      <c r="B275" s="19">
        <v>45.7</v>
      </c>
      <c r="C275" s="19">
        <f t="shared" si="8"/>
        <v>-1.5</v>
      </c>
      <c r="D275" s="62">
        <f t="shared" si="9"/>
        <v>-8.5</v>
      </c>
    </row>
    <row r="276" spans="1:4" x14ac:dyDescent="0.45">
      <c r="A276" s="18">
        <v>25873</v>
      </c>
      <c r="B276" s="19">
        <v>46.3</v>
      </c>
      <c r="C276" s="19">
        <f t="shared" si="8"/>
        <v>0.59999999999999432</v>
      </c>
      <c r="D276" s="62">
        <f t="shared" si="9"/>
        <v>-9.3000000000000043</v>
      </c>
    </row>
    <row r="277" spans="1:4" x14ac:dyDescent="0.45">
      <c r="A277" s="18">
        <v>25903</v>
      </c>
      <c r="B277" s="19">
        <v>44.4</v>
      </c>
      <c r="C277" s="19">
        <f t="shared" si="8"/>
        <v>-1.8999999999999986</v>
      </c>
      <c r="D277" s="62">
        <f t="shared" si="9"/>
        <v>-7.1000000000000014</v>
      </c>
    </row>
    <row r="278" spans="1:4" x14ac:dyDescent="0.45">
      <c r="A278" s="18">
        <v>25934</v>
      </c>
      <c r="B278" s="19">
        <v>47.4</v>
      </c>
      <c r="C278" s="19">
        <f t="shared" si="8"/>
        <v>3</v>
      </c>
      <c r="D278" s="62">
        <f t="shared" si="9"/>
        <v>-2.8000000000000043</v>
      </c>
    </row>
    <row r="279" spans="1:4" x14ac:dyDescent="0.45">
      <c r="A279" s="18">
        <v>25965</v>
      </c>
      <c r="B279" s="19">
        <v>48</v>
      </c>
      <c r="C279" s="19">
        <f t="shared" si="8"/>
        <v>0.60000000000000142</v>
      </c>
      <c r="D279" s="62">
        <f t="shared" si="9"/>
        <v>-0.60000000000000142</v>
      </c>
    </row>
    <row r="280" spans="1:4" x14ac:dyDescent="0.45">
      <c r="A280" s="18">
        <v>25993</v>
      </c>
      <c r="B280" s="19">
        <v>51.2</v>
      </c>
      <c r="C280" s="19">
        <f t="shared" si="8"/>
        <v>3.2000000000000028</v>
      </c>
      <c r="D280" s="62">
        <f t="shared" si="9"/>
        <v>-0.19999999999999574</v>
      </c>
    </row>
    <row r="281" spans="1:4" x14ac:dyDescent="0.45">
      <c r="A281" s="18">
        <v>26024</v>
      </c>
      <c r="B281" s="19">
        <v>55.5</v>
      </c>
      <c r="C281" s="19">
        <f t="shared" si="8"/>
        <v>4.2999999999999972</v>
      </c>
      <c r="D281" s="62">
        <f t="shared" si="9"/>
        <v>11.200000000000003</v>
      </c>
    </row>
    <row r="282" spans="1:4" x14ac:dyDescent="0.45">
      <c r="A282" s="18">
        <v>26054</v>
      </c>
      <c r="B282" s="19">
        <v>55.1</v>
      </c>
      <c r="C282" s="19">
        <f t="shared" si="8"/>
        <v>-0.39999999999999858</v>
      </c>
      <c r="D282" s="62">
        <f t="shared" si="9"/>
        <v>14.700000000000003</v>
      </c>
    </row>
    <row r="283" spans="1:4" x14ac:dyDescent="0.45">
      <c r="A283" s="18">
        <v>26085</v>
      </c>
      <c r="B283" s="19">
        <v>59</v>
      </c>
      <c r="C283" s="19">
        <f t="shared" si="8"/>
        <v>3.8999999999999986</v>
      </c>
      <c r="D283" s="62">
        <f t="shared" si="9"/>
        <v>13.700000000000003</v>
      </c>
    </row>
    <row r="284" spans="1:4" x14ac:dyDescent="0.45">
      <c r="A284" s="18">
        <v>26115</v>
      </c>
      <c r="B284" s="19">
        <v>58.9</v>
      </c>
      <c r="C284" s="19">
        <f t="shared" si="8"/>
        <v>-0.10000000000000142</v>
      </c>
      <c r="D284" s="62">
        <f t="shared" si="9"/>
        <v>13.5</v>
      </c>
    </row>
    <row r="285" spans="1:4" x14ac:dyDescent="0.45">
      <c r="A285" s="18">
        <v>26146</v>
      </c>
      <c r="B285" s="19">
        <v>50.9</v>
      </c>
      <c r="C285" s="19">
        <f t="shared" si="8"/>
        <v>-8</v>
      </c>
      <c r="D285" s="62">
        <f t="shared" si="9"/>
        <v>7.1000000000000014</v>
      </c>
    </row>
    <row r="286" spans="1:4" x14ac:dyDescent="0.45">
      <c r="A286" s="18">
        <v>26177</v>
      </c>
      <c r="B286" s="19">
        <v>40.200000000000003</v>
      </c>
      <c r="C286" s="19">
        <f t="shared" si="8"/>
        <v>-10.699999999999996</v>
      </c>
      <c r="D286" s="62">
        <f t="shared" si="9"/>
        <v>-7</v>
      </c>
    </row>
    <row r="287" spans="1:4" x14ac:dyDescent="0.45">
      <c r="A287" s="18">
        <v>26207</v>
      </c>
      <c r="B287" s="19">
        <v>38.1</v>
      </c>
      <c r="C287" s="19">
        <f t="shared" si="8"/>
        <v>-2.1000000000000014</v>
      </c>
      <c r="D287" s="62">
        <f t="shared" si="9"/>
        <v>-7.6000000000000014</v>
      </c>
    </row>
    <row r="288" spans="1:4" x14ac:dyDescent="0.45">
      <c r="A288" s="18">
        <v>26238</v>
      </c>
      <c r="B288" s="19">
        <v>41.6</v>
      </c>
      <c r="C288" s="19">
        <f t="shared" si="8"/>
        <v>3.5</v>
      </c>
      <c r="D288" s="62">
        <f t="shared" si="9"/>
        <v>-4.6999999999999957</v>
      </c>
    </row>
    <row r="289" spans="1:4" x14ac:dyDescent="0.45">
      <c r="A289" s="18">
        <v>26268</v>
      </c>
      <c r="B289" s="19">
        <v>47.7</v>
      </c>
      <c r="C289" s="19">
        <f t="shared" si="8"/>
        <v>6.1000000000000014</v>
      </c>
      <c r="D289" s="62">
        <f t="shared" si="9"/>
        <v>3.3000000000000043</v>
      </c>
    </row>
    <row r="290" spans="1:4" x14ac:dyDescent="0.45">
      <c r="A290" s="18">
        <v>26299</v>
      </c>
      <c r="B290" s="19">
        <v>48.4</v>
      </c>
      <c r="C290" s="19">
        <f t="shared" si="8"/>
        <v>0.69999999999999574</v>
      </c>
      <c r="D290" s="62">
        <f t="shared" si="9"/>
        <v>1</v>
      </c>
    </row>
    <row r="291" spans="1:4" x14ac:dyDescent="0.45">
      <c r="A291" s="18">
        <v>26330</v>
      </c>
      <c r="B291" s="19">
        <v>51.7</v>
      </c>
      <c r="C291" s="19">
        <f t="shared" si="8"/>
        <v>3.3000000000000043</v>
      </c>
      <c r="D291" s="62">
        <f t="shared" si="9"/>
        <v>3.7000000000000028</v>
      </c>
    </row>
    <row r="292" spans="1:4" x14ac:dyDescent="0.45">
      <c r="A292" s="18">
        <v>26359</v>
      </c>
      <c r="B292" s="19">
        <v>51.5</v>
      </c>
      <c r="C292" s="19">
        <f t="shared" si="8"/>
        <v>-0.20000000000000284</v>
      </c>
      <c r="D292" s="62">
        <f t="shared" si="9"/>
        <v>0.29999999999999716</v>
      </c>
    </row>
    <row r="293" spans="1:4" x14ac:dyDescent="0.45">
      <c r="A293" s="18">
        <v>26390</v>
      </c>
      <c r="B293" s="19">
        <v>52.3</v>
      </c>
      <c r="C293" s="19">
        <f t="shared" si="8"/>
        <v>0.79999999999999716</v>
      </c>
      <c r="D293" s="62">
        <f t="shared" si="9"/>
        <v>-3.2000000000000028</v>
      </c>
    </row>
    <row r="294" spans="1:4" x14ac:dyDescent="0.45">
      <c r="A294" s="18">
        <v>26420</v>
      </c>
      <c r="B294" s="19">
        <v>53.1</v>
      </c>
      <c r="C294" s="19">
        <f t="shared" si="8"/>
        <v>0.80000000000000426</v>
      </c>
      <c r="D294" s="62">
        <f t="shared" si="9"/>
        <v>-2</v>
      </c>
    </row>
    <row r="295" spans="1:4" x14ac:dyDescent="0.45">
      <c r="A295" s="18">
        <v>26451</v>
      </c>
      <c r="B295" s="19">
        <v>49.6</v>
      </c>
      <c r="C295" s="19">
        <f t="shared" si="8"/>
        <v>-3.5</v>
      </c>
      <c r="D295" s="62">
        <f t="shared" si="9"/>
        <v>-9.3999999999999986</v>
      </c>
    </row>
    <row r="296" spans="1:4" x14ac:dyDescent="0.45">
      <c r="A296" s="18">
        <v>26481</v>
      </c>
      <c r="B296" s="19">
        <v>46.7</v>
      </c>
      <c r="C296" s="19">
        <f t="shared" si="8"/>
        <v>-2.8999999999999986</v>
      </c>
      <c r="D296" s="62">
        <f t="shared" si="9"/>
        <v>-12.199999999999996</v>
      </c>
    </row>
    <row r="297" spans="1:4" x14ac:dyDescent="0.45">
      <c r="A297" s="18">
        <v>26512</v>
      </c>
      <c r="B297" s="19">
        <v>55.5</v>
      </c>
      <c r="C297" s="19">
        <f t="shared" si="8"/>
        <v>8.7999999999999972</v>
      </c>
      <c r="D297" s="62">
        <f t="shared" si="9"/>
        <v>4.6000000000000014</v>
      </c>
    </row>
    <row r="298" spans="1:4" x14ac:dyDescent="0.45">
      <c r="A298" s="18">
        <v>26543</v>
      </c>
      <c r="B298" s="19">
        <v>56.8</v>
      </c>
      <c r="C298" s="19">
        <f t="shared" si="8"/>
        <v>1.2999999999999972</v>
      </c>
      <c r="D298" s="62">
        <f t="shared" si="9"/>
        <v>16.599999999999994</v>
      </c>
    </row>
    <row r="299" spans="1:4" x14ac:dyDescent="0.45">
      <c r="A299" s="18">
        <v>26573</v>
      </c>
      <c r="B299" s="19">
        <v>63</v>
      </c>
      <c r="C299" s="19">
        <f t="shared" si="8"/>
        <v>6.2000000000000028</v>
      </c>
      <c r="D299" s="62">
        <f t="shared" si="9"/>
        <v>24.9</v>
      </c>
    </row>
    <row r="300" spans="1:4" x14ac:dyDescent="0.45">
      <c r="A300" s="18">
        <v>26604</v>
      </c>
      <c r="B300" s="19">
        <v>63.4</v>
      </c>
      <c r="C300" s="19">
        <f t="shared" si="8"/>
        <v>0.39999999999999858</v>
      </c>
      <c r="D300" s="62">
        <f t="shared" si="9"/>
        <v>21.799999999999997</v>
      </c>
    </row>
    <row r="301" spans="1:4" x14ac:dyDescent="0.45">
      <c r="A301" s="18">
        <v>26634</v>
      </c>
      <c r="B301" s="19">
        <v>62.5</v>
      </c>
      <c r="C301" s="19">
        <f t="shared" si="8"/>
        <v>-0.89999999999999858</v>
      </c>
      <c r="D301" s="62">
        <f t="shared" si="9"/>
        <v>14.799999999999997</v>
      </c>
    </row>
    <row r="302" spans="1:4" x14ac:dyDescent="0.45">
      <c r="A302" s="18">
        <v>26665</v>
      </c>
      <c r="B302" s="19">
        <v>61</v>
      </c>
      <c r="C302" s="19">
        <f t="shared" si="8"/>
        <v>-1.5</v>
      </c>
      <c r="D302" s="62">
        <f t="shared" si="9"/>
        <v>12.600000000000001</v>
      </c>
    </row>
    <row r="303" spans="1:4" x14ac:dyDescent="0.45">
      <c r="A303" s="18">
        <v>26696</v>
      </c>
      <c r="B303" s="19">
        <v>63.6</v>
      </c>
      <c r="C303" s="19">
        <f t="shared" si="8"/>
        <v>2.6000000000000014</v>
      </c>
      <c r="D303" s="62">
        <f t="shared" si="9"/>
        <v>11.899999999999999</v>
      </c>
    </row>
    <row r="304" spans="1:4" x14ac:dyDescent="0.45">
      <c r="A304" s="18">
        <v>26724</v>
      </c>
      <c r="B304" s="19">
        <v>61.9</v>
      </c>
      <c r="C304" s="19">
        <f t="shared" si="8"/>
        <v>-1.7000000000000028</v>
      </c>
      <c r="D304" s="62">
        <f t="shared" si="9"/>
        <v>10.399999999999999</v>
      </c>
    </row>
    <row r="305" spans="1:4" x14ac:dyDescent="0.45">
      <c r="A305" s="18">
        <v>26755</v>
      </c>
      <c r="B305" s="19">
        <v>59.2</v>
      </c>
      <c r="C305" s="19">
        <f t="shared" si="8"/>
        <v>-2.6999999999999957</v>
      </c>
      <c r="D305" s="62">
        <f t="shared" si="9"/>
        <v>6.9000000000000057</v>
      </c>
    </row>
    <row r="306" spans="1:4" x14ac:dyDescent="0.45">
      <c r="A306" s="18">
        <v>26785</v>
      </c>
      <c r="B306" s="19">
        <v>59.2</v>
      </c>
      <c r="C306" s="19">
        <f t="shared" si="8"/>
        <v>0</v>
      </c>
      <c r="D306" s="62">
        <f t="shared" si="9"/>
        <v>6.1000000000000014</v>
      </c>
    </row>
    <row r="307" spans="1:4" x14ac:dyDescent="0.45">
      <c r="A307" s="18">
        <v>26816</v>
      </c>
      <c r="B307" s="19">
        <v>62.5</v>
      </c>
      <c r="C307" s="19">
        <f t="shared" si="8"/>
        <v>3.2999999999999972</v>
      </c>
      <c r="D307" s="62">
        <f t="shared" si="9"/>
        <v>12.899999999999999</v>
      </c>
    </row>
    <row r="308" spans="1:4" x14ac:dyDescent="0.45">
      <c r="A308" s="18">
        <v>26846</v>
      </c>
      <c r="B308" s="19">
        <v>64</v>
      </c>
      <c r="C308" s="19">
        <f t="shared" si="8"/>
        <v>1.5</v>
      </c>
      <c r="D308" s="62">
        <f t="shared" si="9"/>
        <v>17.299999999999997</v>
      </c>
    </row>
    <row r="309" spans="1:4" x14ac:dyDescent="0.45">
      <c r="A309" s="18">
        <v>26877</v>
      </c>
      <c r="B309" s="19">
        <v>62.1</v>
      </c>
      <c r="C309" s="19">
        <f t="shared" si="8"/>
        <v>-1.8999999999999986</v>
      </c>
      <c r="D309" s="62">
        <f t="shared" si="9"/>
        <v>6.6000000000000014</v>
      </c>
    </row>
    <row r="310" spans="1:4" x14ac:dyDescent="0.45">
      <c r="A310" s="18">
        <v>26908</v>
      </c>
      <c r="B310" s="19">
        <v>62.3</v>
      </c>
      <c r="C310" s="19">
        <f t="shared" si="8"/>
        <v>0.19999999999999574</v>
      </c>
      <c r="D310" s="62">
        <f t="shared" si="9"/>
        <v>5.5</v>
      </c>
    </row>
    <row r="311" spans="1:4" x14ac:dyDescent="0.45">
      <c r="A311" s="18">
        <v>26938</v>
      </c>
      <c r="B311" s="19">
        <v>66.5</v>
      </c>
      <c r="C311" s="19">
        <f t="shared" si="8"/>
        <v>4.2000000000000028</v>
      </c>
      <c r="D311" s="62">
        <f t="shared" si="9"/>
        <v>3.5</v>
      </c>
    </row>
    <row r="312" spans="1:4" x14ac:dyDescent="0.45">
      <c r="A312" s="18">
        <v>26969</v>
      </c>
      <c r="B312" s="19">
        <v>63.8</v>
      </c>
      <c r="C312" s="19">
        <f t="shared" si="8"/>
        <v>-2.7000000000000028</v>
      </c>
      <c r="D312" s="62">
        <f t="shared" si="9"/>
        <v>0.39999999999999858</v>
      </c>
    </row>
    <row r="313" spans="1:4" x14ac:dyDescent="0.45">
      <c r="A313" s="18">
        <v>26999</v>
      </c>
      <c r="B313" s="19">
        <v>63.8</v>
      </c>
      <c r="C313" s="19">
        <f t="shared" si="8"/>
        <v>0</v>
      </c>
      <c r="D313" s="62">
        <f t="shared" si="9"/>
        <v>1.2999999999999972</v>
      </c>
    </row>
    <row r="314" spans="1:4" x14ac:dyDescent="0.45">
      <c r="A314" s="18">
        <v>27030</v>
      </c>
      <c r="B314" s="19">
        <v>62</v>
      </c>
      <c r="C314" s="19">
        <f t="shared" si="8"/>
        <v>-1.7999999999999972</v>
      </c>
      <c r="D314" s="62">
        <f t="shared" si="9"/>
        <v>1</v>
      </c>
    </row>
    <row r="315" spans="1:4" x14ac:dyDescent="0.45">
      <c r="A315" s="18">
        <v>27061</v>
      </c>
      <c r="B315" s="19">
        <v>58.8</v>
      </c>
      <c r="C315" s="19">
        <f t="shared" si="8"/>
        <v>-3.2000000000000028</v>
      </c>
      <c r="D315" s="62">
        <f t="shared" si="9"/>
        <v>-4.8000000000000043</v>
      </c>
    </row>
    <row r="316" spans="1:4" x14ac:dyDescent="0.45">
      <c r="A316" s="18">
        <v>27089</v>
      </c>
      <c r="B316" s="19">
        <v>59.1</v>
      </c>
      <c r="C316" s="19">
        <f t="shared" si="8"/>
        <v>0.30000000000000426</v>
      </c>
      <c r="D316" s="62">
        <f t="shared" si="9"/>
        <v>-2.7999999999999972</v>
      </c>
    </row>
    <row r="317" spans="1:4" x14ac:dyDescent="0.45">
      <c r="A317" s="18">
        <v>27120</v>
      </c>
      <c r="B317" s="19">
        <v>62.5</v>
      </c>
      <c r="C317" s="19">
        <f t="shared" si="8"/>
        <v>3.3999999999999986</v>
      </c>
      <c r="D317" s="62">
        <f t="shared" si="9"/>
        <v>3.2999999999999972</v>
      </c>
    </row>
    <row r="318" spans="1:4" x14ac:dyDescent="0.45">
      <c r="A318" s="18">
        <v>27150</v>
      </c>
      <c r="B318" s="19">
        <v>59.3</v>
      </c>
      <c r="C318" s="19">
        <f t="shared" si="8"/>
        <v>-3.2000000000000028</v>
      </c>
      <c r="D318" s="62">
        <f t="shared" si="9"/>
        <v>9.9999999999994316E-2</v>
      </c>
    </row>
    <row r="319" spans="1:4" x14ac:dyDescent="0.45">
      <c r="A319" s="18">
        <v>27181</v>
      </c>
      <c r="B319" s="19">
        <v>55.9</v>
      </c>
      <c r="C319" s="19">
        <f t="shared" si="8"/>
        <v>-3.3999999999999986</v>
      </c>
      <c r="D319" s="62">
        <f t="shared" si="9"/>
        <v>-6.6000000000000014</v>
      </c>
    </row>
    <row r="320" spans="1:4" x14ac:dyDescent="0.45">
      <c r="A320" s="18">
        <v>27211</v>
      </c>
      <c r="B320" s="19">
        <v>54.8</v>
      </c>
      <c r="C320" s="19">
        <f t="shared" si="8"/>
        <v>-1.1000000000000014</v>
      </c>
      <c r="D320" s="62">
        <f t="shared" si="9"/>
        <v>-9.2000000000000028</v>
      </c>
    </row>
    <row r="321" spans="1:4" x14ac:dyDescent="0.45">
      <c r="A321" s="18">
        <v>27242</v>
      </c>
      <c r="B321" s="19">
        <v>57</v>
      </c>
      <c r="C321" s="19">
        <f t="shared" si="8"/>
        <v>2.2000000000000028</v>
      </c>
      <c r="D321" s="62">
        <f t="shared" si="9"/>
        <v>-5.1000000000000014</v>
      </c>
    </row>
    <row r="322" spans="1:4" x14ac:dyDescent="0.45">
      <c r="A322" s="18">
        <v>27273</v>
      </c>
      <c r="B322" s="19">
        <v>54.8</v>
      </c>
      <c r="C322" s="19">
        <f t="shared" si="8"/>
        <v>-2.2000000000000028</v>
      </c>
      <c r="D322" s="62">
        <f t="shared" si="9"/>
        <v>-7.5</v>
      </c>
    </row>
    <row r="323" spans="1:4" x14ac:dyDescent="0.45">
      <c r="A323" s="18">
        <v>27303</v>
      </c>
      <c r="B323" s="19">
        <v>47.9</v>
      </c>
      <c r="C323" s="19">
        <f t="shared" ref="C323:C386" si="10">B323-B322</f>
        <v>-6.8999999999999986</v>
      </c>
      <c r="D323" s="62">
        <f t="shared" si="9"/>
        <v>-18.600000000000001</v>
      </c>
    </row>
    <row r="324" spans="1:4" x14ac:dyDescent="0.45">
      <c r="A324" s="18">
        <v>27334</v>
      </c>
      <c r="B324" s="19">
        <v>47.2</v>
      </c>
      <c r="C324" s="19">
        <f t="shared" si="10"/>
        <v>-0.69999999999999574</v>
      </c>
      <c r="D324" s="62">
        <f t="shared" si="9"/>
        <v>-16.599999999999994</v>
      </c>
    </row>
    <row r="325" spans="1:4" x14ac:dyDescent="0.45">
      <c r="A325" s="18">
        <v>27364</v>
      </c>
      <c r="B325" s="19">
        <v>40.6</v>
      </c>
      <c r="C325" s="19">
        <f t="shared" si="10"/>
        <v>-6.6000000000000014</v>
      </c>
      <c r="D325" s="62">
        <f t="shared" si="9"/>
        <v>-23.199999999999996</v>
      </c>
    </row>
    <row r="326" spans="1:4" x14ac:dyDescent="0.45">
      <c r="A326" s="18">
        <v>27395</v>
      </c>
      <c r="B326" s="19">
        <v>36.6</v>
      </c>
      <c r="C326" s="19">
        <f t="shared" si="10"/>
        <v>-4</v>
      </c>
      <c r="D326" s="62">
        <f t="shared" si="9"/>
        <v>-25.4</v>
      </c>
    </row>
    <row r="327" spans="1:4" x14ac:dyDescent="0.45">
      <c r="A327" s="18">
        <v>27426</v>
      </c>
      <c r="B327" s="19">
        <v>30.6</v>
      </c>
      <c r="C327" s="19">
        <f t="shared" si="10"/>
        <v>-6</v>
      </c>
      <c r="D327" s="62">
        <f t="shared" si="9"/>
        <v>-28.199999999999996</v>
      </c>
    </row>
    <row r="328" spans="1:4" x14ac:dyDescent="0.45">
      <c r="A328" s="18">
        <v>27454</v>
      </c>
      <c r="B328" s="19">
        <v>30.9</v>
      </c>
      <c r="C328" s="19">
        <f t="shared" si="10"/>
        <v>0.29999999999999716</v>
      </c>
      <c r="D328" s="62">
        <f t="shared" si="9"/>
        <v>-28.200000000000003</v>
      </c>
    </row>
    <row r="329" spans="1:4" x14ac:dyDescent="0.45">
      <c r="A329" s="18">
        <v>27485</v>
      </c>
      <c r="B329" s="19">
        <v>26.9</v>
      </c>
      <c r="C329" s="19">
        <f t="shared" si="10"/>
        <v>-4</v>
      </c>
      <c r="D329" s="62">
        <f t="shared" si="9"/>
        <v>-35.6</v>
      </c>
    </row>
    <row r="330" spans="1:4" x14ac:dyDescent="0.45">
      <c r="A330" s="18">
        <v>27515</v>
      </c>
      <c r="B330" s="19">
        <v>31</v>
      </c>
      <c r="C330" s="19">
        <f t="shared" si="10"/>
        <v>4.1000000000000014</v>
      </c>
      <c r="D330" s="62">
        <f t="shared" si="9"/>
        <v>-28.299999999999997</v>
      </c>
    </row>
    <row r="331" spans="1:4" x14ac:dyDescent="0.45">
      <c r="A331" s="18">
        <v>27546</v>
      </c>
      <c r="B331" s="19">
        <v>28.7</v>
      </c>
      <c r="C331" s="19">
        <f t="shared" si="10"/>
        <v>-2.3000000000000007</v>
      </c>
      <c r="D331" s="62">
        <f t="shared" si="9"/>
        <v>-27.2</v>
      </c>
    </row>
    <row r="332" spans="1:4" x14ac:dyDescent="0.45">
      <c r="A332" s="18">
        <v>27576</v>
      </c>
      <c r="B332" s="19">
        <v>24.6</v>
      </c>
      <c r="C332" s="19">
        <f t="shared" si="10"/>
        <v>-4.0999999999999979</v>
      </c>
      <c r="D332" s="62">
        <f t="shared" si="9"/>
        <v>-30.199999999999996</v>
      </c>
    </row>
    <row r="333" spans="1:4" x14ac:dyDescent="0.45">
      <c r="A333" s="18">
        <v>27607</v>
      </c>
      <c r="B333" s="19">
        <v>28.1</v>
      </c>
      <c r="C333" s="19">
        <f t="shared" si="10"/>
        <v>3.5</v>
      </c>
      <c r="D333" s="62">
        <f t="shared" si="9"/>
        <v>-28.9</v>
      </c>
    </row>
    <row r="334" spans="1:4" x14ac:dyDescent="0.45">
      <c r="A334" s="18">
        <v>27638</v>
      </c>
      <c r="B334" s="19">
        <v>34.200000000000003</v>
      </c>
      <c r="C334" s="19">
        <f t="shared" si="10"/>
        <v>6.1000000000000014</v>
      </c>
      <c r="D334" s="62">
        <f t="shared" si="9"/>
        <v>-20.599999999999994</v>
      </c>
    </row>
    <row r="335" spans="1:4" x14ac:dyDescent="0.45">
      <c r="A335" s="18">
        <v>27668</v>
      </c>
      <c r="B335" s="19">
        <v>41.9</v>
      </c>
      <c r="C335" s="19">
        <f t="shared" si="10"/>
        <v>7.6999999999999957</v>
      </c>
      <c r="D335" s="62">
        <f t="shared" ref="D335:D398" si="11">B335-B323</f>
        <v>-6</v>
      </c>
    </row>
    <row r="336" spans="1:4" x14ac:dyDescent="0.45">
      <c r="A336" s="18">
        <v>27699</v>
      </c>
      <c r="B336" s="19">
        <v>38.799999999999997</v>
      </c>
      <c r="C336" s="19">
        <f t="shared" si="10"/>
        <v>-3.1000000000000014</v>
      </c>
      <c r="D336" s="62">
        <f t="shared" si="11"/>
        <v>-8.4000000000000057</v>
      </c>
    </row>
    <row r="337" spans="1:4" x14ac:dyDescent="0.45">
      <c r="A337" s="18">
        <v>27729</v>
      </c>
      <c r="B337" s="19">
        <v>40.200000000000003</v>
      </c>
      <c r="C337" s="19">
        <f t="shared" si="10"/>
        <v>1.4000000000000057</v>
      </c>
      <c r="D337" s="62">
        <f t="shared" si="11"/>
        <v>-0.39999999999999858</v>
      </c>
    </row>
    <row r="338" spans="1:4" x14ac:dyDescent="0.45">
      <c r="A338" s="18">
        <v>27760</v>
      </c>
      <c r="B338" s="19">
        <v>45.3</v>
      </c>
      <c r="C338" s="19">
        <f t="shared" si="10"/>
        <v>5.0999999999999943</v>
      </c>
      <c r="D338" s="62">
        <f t="shared" si="11"/>
        <v>8.6999999999999957</v>
      </c>
    </row>
    <row r="339" spans="1:4" x14ac:dyDescent="0.45">
      <c r="A339" s="18">
        <v>27791</v>
      </c>
      <c r="B339" s="19">
        <v>48.2</v>
      </c>
      <c r="C339" s="19">
        <f t="shared" si="10"/>
        <v>2.9000000000000057</v>
      </c>
      <c r="D339" s="62">
        <f t="shared" si="11"/>
        <v>17.600000000000001</v>
      </c>
    </row>
    <row r="340" spans="1:4" x14ac:dyDescent="0.45">
      <c r="A340" s="18">
        <v>27820</v>
      </c>
      <c r="B340" s="19">
        <v>46.7</v>
      </c>
      <c r="C340" s="19">
        <f t="shared" si="10"/>
        <v>-1.5</v>
      </c>
      <c r="D340" s="62">
        <f t="shared" si="11"/>
        <v>15.800000000000004</v>
      </c>
    </row>
    <row r="341" spans="1:4" x14ac:dyDescent="0.45">
      <c r="A341" s="18">
        <v>27851</v>
      </c>
      <c r="B341" s="19">
        <v>51.4</v>
      </c>
      <c r="C341" s="19">
        <f t="shared" si="10"/>
        <v>4.6999999999999957</v>
      </c>
      <c r="D341" s="62">
        <f t="shared" si="11"/>
        <v>24.5</v>
      </c>
    </row>
    <row r="342" spans="1:4" x14ac:dyDescent="0.45">
      <c r="A342" s="18">
        <v>27881</v>
      </c>
      <c r="B342" s="19">
        <v>51.6</v>
      </c>
      <c r="C342" s="19">
        <f t="shared" si="10"/>
        <v>0.20000000000000284</v>
      </c>
      <c r="D342" s="62">
        <f t="shared" si="11"/>
        <v>20.6</v>
      </c>
    </row>
    <row r="343" spans="1:4" x14ac:dyDescent="0.45">
      <c r="A343" s="18">
        <v>27912</v>
      </c>
      <c r="B343" s="19">
        <v>52.6</v>
      </c>
      <c r="C343" s="19">
        <f t="shared" si="10"/>
        <v>1</v>
      </c>
      <c r="D343" s="62">
        <f t="shared" si="11"/>
        <v>23.900000000000002</v>
      </c>
    </row>
    <row r="344" spans="1:4" x14ac:dyDescent="0.45">
      <c r="A344" s="18">
        <v>27942</v>
      </c>
      <c r="B344" s="19">
        <v>50.5</v>
      </c>
      <c r="C344" s="19">
        <f t="shared" si="10"/>
        <v>-2.1000000000000014</v>
      </c>
      <c r="D344" s="62">
        <f t="shared" si="11"/>
        <v>25.9</v>
      </c>
    </row>
    <row r="345" spans="1:4" x14ac:dyDescent="0.45">
      <c r="A345" s="18">
        <v>27973</v>
      </c>
      <c r="B345" s="19">
        <v>52.4</v>
      </c>
      <c r="C345" s="19">
        <f t="shared" si="10"/>
        <v>1.8999999999999986</v>
      </c>
      <c r="D345" s="62">
        <f t="shared" si="11"/>
        <v>24.299999999999997</v>
      </c>
    </row>
    <row r="346" spans="1:4" x14ac:dyDescent="0.45">
      <c r="A346" s="18">
        <v>28004</v>
      </c>
      <c r="B346" s="19">
        <v>49.5</v>
      </c>
      <c r="C346" s="19">
        <f t="shared" si="10"/>
        <v>-2.8999999999999986</v>
      </c>
      <c r="D346" s="62">
        <f t="shared" si="11"/>
        <v>15.299999999999997</v>
      </c>
    </row>
    <row r="347" spans="1:4" x14ac:dyDescent="0.45">
      <c r="A347" s="18">
        <v>28034</v>
      </c>
      <c r="B347" s="19">
        <v>50</v>
      </c>
      <c r="C347" s="19">
        <f t="shared" si="10"/>
        <v>0.5</v>
      </c>
      <c r="D347" s="62">
        <f t="shared" si="11"/>
        <v>8.1000000000000014</v>
      </c>
    </row>
    <row r="348" spans="1:4" x14ac:dyDescent="0.45">
      <c r="A348" s="18">
        <v>28065</v>
      </c>
      <c r="B348" s="19">
        <v>42.4</v>
      </c>
      <c r="C348" s="19">
        <f t="shared" si="10"/>
        <v>-7.6000000000000014</v>
      </c>
      <c r="D348" s="62">
        <f t="shared" si="11"/>
        <v>3.6000000000000014</v>
      </c>
    </row>
    <row r="349" spans="1:4" x14ac:dyDescent="0.45">
      <c r="A349" s="18">
        <v>28095</v>
      </c>
      <c r="B349" s="19">
        <v>52.8</v>
      </c>
      <c r="C349" s="19">
        <f t="shared" si="10"/>
        <v>10.399999999999999</v>
      </c>
      <c r="D349" s="62">
        <f t="shared" si="11"/>
        <v>12.599999999999994</v>
      </c>
    </row>
    <row r="350" spans="1:4" x14ac:dyDescent="0.45">
      <c r="A350" s="18">
        <v>28126</v>
      </c>
      <c r="B350" s="19">
        <v>51.4</v>
      </c>
      <c r="C350" s="19">
        <f t="shared" si="10"/>
        <v>-1.3999999999999986</v>
      </c>
      <c r="D350" s="62">
        <f t="shared" si="11"/>
        <v>6.1000000000000014</v>
      </c>
    </row>
    <row r="351" spans="1:4" x14ac:dyDescent="0.45">
      <c r="A351" s="18">
        <v>28157</v>
      </c>
      <c r="B351" s="19">
        <v>51.9</v>
      </c>
      <c r="C351" s="19">
        <f t="shared" si="10"/>
        <v>0.5</v>
      </c>
      <c r="D351" s="62">
        <f t="shared" si="11"/>
        <v>3.6999999999999957</v>
      </c>
    </row>
    <row r="352" spans="1:4" x14ac:dyDescent="0.45">
      <c r="A352" s="18">
        <v>28185</v>
      </c>
      <c r="B352" s="19">
        <v>54.7</v>
      </c>
      <c r="C352" s="19">
        <f t="shared" si="10"/>
        <v>2.8000000000000043</v>
      </c>
      <c r="D352" s="62">
        <f t="shared" si="11"/>
        <v>8</v>
      </c>
    </row>
    <row r="353" spans="1:4" x14ac:dyDescent="0.45">
      <c r="A353" s="18">
        <v>28216</v>
      </c>
      <c r="B353" s="19">
        <v>54.4</v>
      </c>
      <c r="C353" s="19">
        <f t="shared" si="10"/>
        <v>-0.30000000000000426</v>
      </c>
      <c r="D353" s="62">
        <f t="shared" si="11"/>
        <v>3</v>
      </c>
    </row>
    <row r="354" spans="1:4" x14ac:dyDescent="0.45">
      <c r="A354" s="18">
        <v>28246</v>
      </c>
      <c r="B354" s="19">
        <v>53.2</v>
      </c>
      <c r="C354" s="19">
        <f t="shared" si="10"/>
        <v>-1.1999999999999957</v>
      </c>
      <c r="D354" s="62">
        <f t="shared" si="11"/>
        <v>1.6000000000000014</v>
      </c>
    </row>
    <row r="355" spans="1:4" x14ac:dyDescent="0.45">
      <c r="A355" s="18">
        <v>28277</v>
      </c>
      <c r="B355" s="19">
        <v>52.6</v>
      </c>
      <c r="C355" s="19">
        <f t="shared" si="10"/>
        <v>-0.60000000000000142</v>
      </c>
      <c r="D355" s="62">
        <f t="shared" si="11"/>
        <v>0</v>
      </c>
    </row>
    <row r="356" spans="1:4" x14ac:dyDescent="0.45">
      <c r="A356" s="18">
        <v>28307</v>
      </c>
      <c r="B356" s="19">
        <v>52</v>
      </c>
      <c r="C356" s="19">
        <f t="shared" si="10"/>
        <v>-0.60000000000000142</v>
      </c>
      <c r="D356" s="62">
        <f t="shared" si="11"/>
        <v>1.5</v>
      </c>
    </row>
    <row r="357" spans="1:4" x14ac:dyDescent="0.45">
      <c r="A357" s="18">
        <v>28338</v>
      </c>
      <c r="B357" s="19">
        <v>50</v>
      </c>
      <c r="C357" s="19">
        <f t="shared" si="10"/>
        <v>-2</v>
      </c>
      <c r="D357" s="62">
        <f t="shared" si="11"/>
        <v>-2.3999999999999986</v>
      </c>
    </row>
    <row r="358" spans="1:4" x14ac:dyDescent="0.45">
      <c r="A358" s="18">
        <v>28369</v>
      </c>
      <c r="B358" s="19">
        <v>44.8</v>
      </c>
      <c r="C358" s="19">
        <f t="shared" si="10"/>
        <v>-5.2000000000000028</v>
      </c>
      <c r="D358" s="62">
        <f t="shared" si="11"/>
        <v>-4.7000000000000028</v>
      </c>
    </row>
    <row r="359" spans="1:4" x14ac:dyDescent="0.45">
      <c r="A359" s="18">
        <v>28399</v>
      </c>
      <c r="B359" s="19">
        <v>47.9</v>
      </c>
      <c r="C359" s="19">
        <f t="shared" si="10"/>
        <v>3.1000000000000014</v>
      </c>
      <c r="D359" s="62">
        <f t="shared" si="11"/>
        <v>-2.1000000000000014</v>
      </c>
    </row>
    <row r="360" spans="1:4" x14ac:dyDescent="0.45">
      <c r="A360" s="18">
        <v>28430</v>
      </c>
      <c r="B360" s="19">
        <v>48</v>
      </c>
      <c r="C360" s="19">
        <f t="shared" si="10"/>
        <v>0.10000000000000142</v>
      </c>
      <c r="D360" s="62">
        <f t="shared" si="11"/>
        <v>5.6000000000000014</v>
      </c>
    </row>
    <row r="361" spans="1:4" x14ac:dyDescent="0.45">
      <c r="A361" s="18">
        <v>28460</v>
      </c>
      <c r="B361" s="19">
        <v>48.9</v>
      </c>
      <c r="C361" s="19">
        <f t="shared" si="10"/>
        <v>0.89999999999999858</v>
      </c>
      <c r="D361" s="62">
        <f t="shared" si="11"/>
        <v>-3.8999999999999986</v>
      </c>
    </row>
    <row r="362" spans="1:4" x14ac:dyDescent="0.45">
      <c r="A362" s="18">
        <v>28491</v>
      </c>
      <c r="B362" s="19">
        <v>54</v>
      </c>
      <c r="C362" s="19">
        <f t="shared" si="10"/>
        <v>5.1000000000000014</v>
      </c>
      <c r="D362" s="62">
        <f t="shared" si="11"/>
        <v>2.6000000000000014</v>
      </c>
    </row>
    <row r="363" spans="1:4" x14ac:dyDescent="0.45">
      <c r="A363" s="18">
        <v>28522</v>
      </c>
      <c r="B363" s="19">
        <v>54</v>
      </c>
      <c r="C363" s="19">
        <f t="shared" si="10"/>
        <v>0</v>
      </c>
      <c r="D363" s="62">
        <f t="shared" si="11"/>
        <v>2.1000000000000014</v>
      </c>
    </row>
    <row r="364" spans="1:4" x14ac:dyDescent="0.45">
      <c r="A364" s="18">
        <v>28550</v>
      </c>
      <c r="B364" s="19">
        <v>44</v>
      </c>
      <c r="C364" s="19">
        <f t="shared" si="10"/>
        <v>-10</v>
      </c>
      <c r="D364" s="62">
        <f t="shared" si="11"/>
        <v>-10.700000000000003</v>
      </c>
    </row>
    <row r="365" spans="1:4" x14ac:dyDescent="0.45">
      <c r="A365" s="18">
        <v>28581</v>
      </c>
      <c r="B365" s="19">
        <v>52.4</v>
      </c>
      <c r="C365" s="19">
        <f t="shared" si="10"/>
        <v>8.3999999999999986</v>
      </c>
      <c r="D365" s="62">
        <f t="shared" si="11"/>
        <v>-2</v>
      </c>
    </row>
    <row r="366" spans="1:4" x14ac:dyDescent="0.45">
      <c r="A366" s="18">
        <v>28611</v>
      </c>
      <c r="B366" s="19">
        <v>54.5</v>
      </c>
      <c r="C366" s="19">
        <f t="shared" si="10"/>
        <v>2.1000000000000014</v>
      </c>
      <c r="D366" s="62">
        <f t="shared" si="11"/>
        <v>1.2999999999999972</v>
      </c>
    </row>
    <row r="367" spans="1:4" x14ac:dyDescent="0.45">
      <c r="A367" s="18">
        <v>28642</v>
      </c>
      <c r="B367" s="19">
        <v>54.2</v>
      </c>
      <c r="C367" s="19">
        <f t="shared" si="10"/>
        <v>-0.29999999999999716</v>
      </c>
      <c r="D367" s="62">
        <f t="shared" si="11"/>
        <v>1.6000000000000014</v>
      </c>
    </row>
    <row r="368" spans="1:4" x14ac:dyDescent="0.45">
      <c r="A368" s="18">
        <v>28672</v>
      </c>
      <c r="B368" s="19">
        <v>57.7</v>
      </c>
      <c r="C368" s="19">
        <f t="shared" si="10"/>
        <v>3.5</v>
      </c>
      <c r="D368" s="62">
        <f t="shared" si="11"/>
        <v>5.7000000000000028</v>
      </c>
    </row>
    <row r="369" spans="1:4" x14ac:dyDescent="0.45">
      <c r="A369" s="18">
        <v>28703</v>
      </c>
      <c r="B369" s="19">
        <v>55.4</v>
      </c>
      <c r="C369" s="19">
        <f t="shared" si="10"/>
        <v>-2.3000000000000043</v>
      </c>
      <c r="D369" s="62">
        <f t="shared" si="11"/>
        <v>5.3999999999999986</v>
      </c>
    </row>
    <row r="370" spans="1:4" x14ac:dyDescent="0.45">
      <c r="A370" s="18">
        <v>28734</v>
      </c>
      <c r="B370" s="19">
        <v>54.5</v>
      </c>
      <c r="C370" s="19">
        <f t="shared" si="10"/>
        <v>-0.89999999999999858</v>
      </c>
      <c r="D370" s="62">
        <f t="shared" si="11"/>
        <v>9.7000000000000028</v>
      </c>
    </row>
    <row r="371" spans="1:4" x14ac:dyDescent="0.45">
      <c r="A371" s="18">
        <v>28764</v>
      </c>
      <c r="B371" s="19">
        <v>56.1</v>
      </c>
      <c r="C371" s="19">
        <f t="shared" si="10"/>
        <v>1.6000000000000014</v>
      </c>
      <c r="D371" s="62">
        <f t="shared" si="11"/>
        <v>8.2000000000000028</v>
      </c>
    </row>
    <row r="372" spans="1:4" x14ac:dyDescent="0.45">
      <c r="A372" s="18">
        <v>28795</v>
      </c>
      <c r="B372" s="19">
        <v>56.7</v>
      </c>
      <c r="C372" s="19">
        <f t="shared" si="10"/>
        <v>0.60000000000000142</v>
      </c>
      <c r="D372" s="62">
        <f t="shared" si="11"/>
        <v>8.7000000000000028</v>
      </c>
    </row>
    <row r="373" spans="1:4" x14ac:dyDescent="0.45">
      <c r="A373" s="18">
        <v>28825</v>
      </c>
      <c r="B373" s="19">
        <v>53.9</v>
      </c>
      <c r="C373" s="19">
        <f t="shared" si="10"/>
        <v>-2.8000000000000043</v>
      </c>
      <c r="D373" s="62">
        <f t="shared" si="11"/>
        <v>5</v>
      </c>
    </row>
    <row r="374" spans="1:4" x14ac:dyDescent="0.45">
      <c r="A374" s="18">
        <v>28856</v>
      </c>
      <c r="B374" s="19">
        <v>52.3</v>
      </c>
      <c r="C374" s="19">
        <f t="shared" si="10"/>
        <v>-1.6000000000000014</v>
      </c>
      <c r="D374" s="62">
        <f t="shared" si="11"/>
        <v>-1.7000000000000028</v>
      </c>
    </row>
    <row r="375" spans="1:4" x14ac:dyDescent="0.45">
      <c r="A375" s="18">
        <v>28887</v>
      </c>
      <c r="B375" s="19">
        <v>51.4</v>
      </c>
      <c r="C375" s="19">
        <f t="shared" si="10"/>
        <v>-0.89999999999999858</v>
      </c>
      <c r="D375" s="62">
        <f t="shared" si="11"/>
        <v>-2.6000000000000014</v>
      </c>
    </row>
    <row r="376" spans="1:4" x14ac:dyDescent="0.45">
      <c r="A376" s="18">
        <v>28915</v>
      </c>
      <c r="B376" s="19">
        <v>54.1</v>
      </c>
      <c r="C376" s="19">
        <f t="shared" si="10"/>
        <v>2.7000000000000028</v>
      </c>
      <c r="D376" s="62">
        <f t="shared" si="11"/>
        <v>10.100000000000001</v>
      </c>
    </row>
    <row r="377" spans="1:4" x14ac:dyDescent="0.45">
      <c r="A377" s="18">
        <v>28946</v>
      </c>
      <c r="B377" s="19">
        <v>50.9</v>
      </c>
      <c r="C377" s="19">
        <f t="shared" si="10"/>
        <v>-3.2000000000000028</v>
      </c>
      <c r="D377" s="62">
        <f t="shared" si="11"/>
        <v>-1.5</v>
      </c>
    </row>
    <row r="378" spans="1:4" x14ac:dyDescent="0.45">
      <c r="A378" s="18">
        <v>28976</v>
      </c>
      <c r="B378" s="19">
        <v>53.3</v>
      </c>
      <c r="C378" s="19">
        <f t="shared" si="10"/>
        <v>2.3999999999999986</v>
      </c>
      <c r="D378" s="62">
        <f t="shared" si="11"/>
        <v>-1.2000000000000028</v>
      </c>
    </row>
    <row r="379" spans="1:4" x14ac:dyDescent="0.45">
      <c r="A379" s="18">
        <v>29007</v>
      </c>
      <c r="B379" s="19">
        <v>53.8</v>
      </c>
      <c r="C379" s="19">
        <f t="shared" si="10"/>
        <v>0.5</v>
      </c>
      <c r="D379" s="62">
        <f t="shared" si="11"/>
        <v>-0.40000000000000568</v>
      </c>
    </row>
    <row r="380" spans="1:4" x14ac:dyDescent="0.45">
      <c r="A380" s="18">
        <v>29037</v>
      </c>
      <c r="B380" s="19">
        <v>53.6</v>
      </c>
      <c r="C380" s="19">
        <f t="shared" si="10"/>
        <v>-0.19999999999999574</v>
      </c>
      <c r="D380" s="62">
        <f t="shared" si="11"/>
        <v>-4.1000000000000014</v>
      </c>
    </row>
    <row r="381" spans="1:4" x14ac:dyDescent="0.45">
      <c r="A381" s="18">
        <v>29068</v>
      </c>
      <c r="B381" s="19">
        <v>51.6</v>
      </c>
      <c r="C381" s="19">
        <f t="shared" si="10"/>
        <v>-2</v>
      </c>
      <c r="D381" s="62">
        <f t="shared" si="11"/>
        <v>-3.7999999999999972</v>
      </c>
    </row>
    <row r="382" spans="1:4" x14ac:dyDescent="0.45">
      <c r="A382" s="18">
        <v>29099</v>
      </c>
      <c r="B382" s="19">
        <v>52.3</v>
      </c>
      <c r="C382" s="19">
        <f t="shared" si="10"/>
        <v>0.69999999999999574</v>
      </c>
      <c r="D382" s="62">
        <f t="shared" si="11"/>
        <v>-2.2000000000000028</v>
      </c>
    </row>
    <row r="383" spans="1:4" x14ac:dyDescent="0.45">
      <c r="A383" s="18">
        <v>29129</v>
      </c>
      <c r="B383" s="19">
        <v>46</v>
      </c>
      <c r="C383" s="19">
        <f t="shared" si="10"/>
        <v>-6.2999999999999972</v>
      </c>
      <c r="D383" s="62">
        <f t="shared" si="11"/>
        <v>-10.100000000000001</v>
      </c>
    </row>
    <row r="384" spans="1:4" x14ac:dyDescent="0.45">
      <c r="A384" s="18">
        <v>29160</v>
      </c>
      <c r="B384" s="19">
        <v>44.3</v>
      </c>
      <c r="C384" s="19">
        <f t="shared" si="10"/>
        <v>-1.7000000000000028</v>
      </c>
      <c r="D384" s="62">
        <f t="shared" si="11"/>
        <v>-12.400000000000006</v>
      </c>
    </row>
    <row r="385" spans="1:4" x14ac:dyDescent="0.45">
      <c r="A385" s="18">
        <v>29190</v>
      </c>
      <c r="B385" s="19">
        <v>43.5</v>
      </c>
      <c r="C385" s="19">
        <f t="shared" si="10"/>
        <v>-0.79999999999999716</v>
      </c>
      <c r="D385" s="62">
        <f t="shared" si="11"/>
        <v>-10.399999999999999</v>
      </c>
    </row>
    <row r="386" spans="1:4" x14ac:dyDescent="0.45">
      <c r="A386" s="18">
        <v>29221</v>
      </c>
      <c r="B386" s="19">
        <v>44.5</v>
      </c>
      <c r="C386" s="19">
        <f t="shared" si="10"/>
        <v>1</v>
      </c>
      <c r="D386" s="62">
        <f t="shared" si="11"/>
        <v>-7.7999999999999972</v>
      </c>
    </row>
    <row r="387" spans="1:4" x14ac:dyDescent="0.45">
      <c r="A387" s="18">
        <v>29252</v>
      </c>
      <c r="B387" s="19">
        <v>46.5</v>
      </c>
      <c r="C387" s="19">
        <f t="shared" ref="C387:C450" si="12">B387-B386</f>
        <v>2</v>
      </c>
      <c r="D387" s="62">
        <f t="shared" si="11"/>
        <v>-4.8999999999999986</v>
      </c>
    </row>
    <row r="388" spans="1:4" x14ac:dyDescent="0.45">
      <c r="A388" s="18">
        <v>29281</v>
      </c>
      <c r="B388" s="19">
        <v>43</v>
      </c>
      <c r="C388" s="19">
        <f t="shared" si="12"/>
        <v>-3.5</v>
      </c>
      <c r="D388" s="62">
        <f t="shared" si="11"/>
        <v>-11.100000000000001</v>
      </c>
    </row>
    <row r="389" spans="1:4" x14ac:dyDescent="0.45">
      <c r="A389" s="18">
        <v>29312</v>
      </c>
      <c r="B389" s="19">
        <v>45.3</v>
      </c>
      <c r="C389" s="19">
        <f t="shared" si="12"/>
        <v>2.2999999999999972</v>
      </c>
      <c r="D389" s="62">
        <f t="shared" si="11"/>
        <v>-5.6000000000000014</v>
      </c>
    </row>
    <row r="390" spans="1:4" x14ac:dyDescent="0.45">
      <c r="A390" s="18">
        <v>29342</v>
      </c>
      <c r="B390" s="19">
        <v>33.299999999999997</v>
      </c>
      <c r="C390" s="19">
        <f t="shared" si="12"/>
        <v>-12</v>
      </c>
      <c r="D390" s="62">
        <f t="shared" si="11"/>
        <v>-20</v>
      </c>
    </row>
    <row r="391" spans="1:4" x14ac:dyDescent="0.45">
      <c r="A391" s="18">
        <v>29373</v>
      </c>
      <c r="B391" s="19">
        <v>37.299999999999997</v>
      </c>
      <c r="C391" s="19">
        <f t="shared" si="12"/>
        <v>4</v>
      </c>
      <c r="D391" s="62">
        <f t="shared" si="11"/>
        <v>-16.5</v>
      </c>
    </row>
    <row r="392" spans="1:4" x14ac:dyDescent="0.45">
      <c r="A392" s="18">
        <v>29403</v>
      </c>
      <c r="B392" s="19">
        <v>29.5</v>
      </c>
      <c r="C392" s="19">
        <f t="shared" si="12"/>
        <v>-7.7999999999999972</v>
      </c>
      <c r="D392" s="62">
        <f t="shared" si="11"/>
        <v>-24.1</v>
      </c>
    </row>
    <row r="393" spans="1:4" x14ac:dyDescent="0.45">
      <c r="A393" s="18">
        <v>29434</v>
      </c>
      <c r="B393" s="19">
        <v>37.6</v>
      </c>
      <c r="C393" s="19">
        <f t="shared" si="12"/>
        <v>8.1000000000000014</v>
      </c>
      <c r="D393" s="62">
        <f t="shared" si="11"/>
        <v>-14</v>
      </c>
    </row>
    <row r="394" spans="1:4" x14ac:dyDescent="0.45">
      <c r="A394" s="18">
        <v>29465</v>
      </c>
      <c r="B394" s="19">
        <v>45.3</v>
      </c>
      <c r="C394" s="19">
        <f t="shared" si="12"/>
        <v>7.6999999999999957</v>
      </c>
      <c r="D394" s="62">
        <f t="shared" si="11"/>
        <v>-7</v>
      </c>
    </row>
    <row r="395" spans="1:4" x14ac:dyDescent="0.45">
      <c r="A395" s="18">
        <v>29495</v>
      </c>
      <c r="B395" s="19">
        <v>43.9</v>
      </c>
      <c r="C395" s="19">
        <f t="shared" si="12"/>
        <v>-1.3999999999999986</v>
      </c>
      <c r="D395" s="62">
        <f t="shared" si="11"/>
        <v>-2.1000000000000014</v>
      </c>
    </row>
    <row r="396" spans="1:4" x14ac:dyDescent="0.45">
      <c r="A396" s="18">
        <v>29526</v>
      </c>
      <c r="B396" s="19">
        <v>42.2</v>
      </c>
      <c r="C396" s="19">
        <f t="shared" si="12"/>
        <v>-1.6999999999999957</v>
      </c>
      <c r="D396" s="62">
        <f t="shared" si="11"/>
        <v>-2.0999999999999943</v>
      </c>
    </row>
    <row r="397" spans="1:4" x14ac:dyDescent="0.45">
      <c r="A397" s="18">
        <v>29556</v>
      </c>
      <c r="B397" s="19">
        <v>51.4</v>
      </c>
      <c r="C397" s="19">
        <f t="shared" si="12"/>
        <v>9.1999999999999957</v>
      </c>
      <c r="D397" s="62">
        <f t="shared" si="11"/>
        <v>7.8999999999999986</v>
      </c>
    </row>
    <row r="398" spans="1:4" x14ac:dyDescent="0.45">
      <c r="A398" s="18">
        <v>29587</v>
      </c>
      <c r="B398" s="19">
        <v>44.6</v>
      </c>
      <c r="C398" s="19">
        <f t="shared" si="12"/>
        <v>-6.7999999999999972</v>
      </c>
      <c r="D398" s="62">
        <f t="shared" si="11"/>
        <v>0.10000000000000142</v>
      </c>
    </row>
    <row r="399" spans="1:4" x14ac:dyDescent="0.45">
      <c r="A399" s="18">
        <v>29618</v>
      </c>
      <c r="B399" s="19">
        <v>42.1</v>
      </c>
      <c r="C399" s="19">
        <f t="shared" si="12"/>
        <v>-2.5</v>
      </c>
      <c r="D399" s="62">
        <f t="shared" ref="D399:D462" si="13">B399-B387</f>
        <v>-4.3999999999999986</v>
      </c>
    </row>
    <row r="400" spans="1:4" x14ac:dyDescent="0.45">
      <c r="A400" s="18">
        <v>29646</v>
      </c>
      <c r="B400" s="19">
        <v>44.7</v>
      </c>
      <c r="C400" s="19">
        <f t="shared" si="12"/>
        <v>2.6000000000000014</v>
      </c>
      <c r="D400" s="62">
        <f t="shared" si="13"/>
        <v>1.7000000000000028</v>
      </c>
    </row>
    <row r="401" spans="1:4" x14ac:dyDescent="0.45">
      <c r="A401" s="18">
        <v>29677</v>
      </c>
      <c r="B401" s="19">
        <v>44.4</v>
      </c>
      <c r="C401" s="19">
        <f t="shared" si="12"/>
        <v>-0.30000000000000426</v>
      </c>
      <c r="D401" s="62">
        <f t="shared" si="13"/>
        <v>-0.89999999999999858</v>
      </c>
    </row>
    <row r="402" spans="1:4" x14ac:dyDescent="0.45">
      <c r="A402" s="18">
        <v>29707</v>
      </c>
      <c r="B402" s="19">
        <v>48.7</v>
      </c>
      <c r="C402" s="19">
        <f t="shared" si="12"/>
        <v>4.3000000000000043</v>
      </c>
      <c r="D402" s="62">
        <f t="shared" si="13"/>
        <v>15.400000000000006</v>
      </c>
    </row>
    <row r="403" spans="1:4" x14ac:dyDescent="0.45">
      <c r="A403" s="18">
        <v>29738</v>
      </c>
      <c r="B403" s="19">
        <v>49.4</v>
      </c>
      <c r="C403" s="19">
        <f t="shared" si="12"/>
        <v>0.69999999999999574</v>
      </c>
      <c r="D403" s="62">
        <f t="shared" si="13"/>
        <v>12.100000000000001</v>
      </c>
    </row>
    <row r="404" spans="1:4" x14ac:dyDescent="0.45">
      <c r="A404" s="18">
        <v>29768</v>
      </c>
      <c r="B404" s="19">
        <v>44.4</v>
      </c>
      <c r="C404" s="19">
        <f t="shared" si="12"/>
        <v>-5</v>
      </c>
      <c r="D404" s="62">
        <f t="shared" si="13"/>
        <v>14.899999999999999</v>
      </c>
    </row>
    <row r="405" spans="1:4" x14ac:dyDescent="0.45">
      <c r="A405" s="18">
        <v>29799</v>
      </c>
      <c r="B405" s="19">
        <v>47.3</v>
      </c>
      <c r="C405" s="19">
        <f t="shared" si="12"/>
        <v>2.8999999999999986</v>
      </c>
      <c r="D405" s="62">
        <f t="shared" si="13"/>
        <v>9.6999999999999957</v>
      </c>
    </row>
    <row r="406" spans="1:4" x14ac:dyDescent="0.45">
      <c r="A406" s="18">
        <v>29830</v>
      </c>
      <c r="B406" s="19">
        <v>41.9</v>
      </c>
      <c r="C406" s="19">
        <f t="shared" si="12"/>
        <v>-5.3999999999999986</v>
      </c>
      <c r="D406" s="62">
        <f t="shared" si="13"/>
        <v>-3.3999999999999986</v>
      </c>
    </row>
    <row r="407" spans="1:4" x14ac:dyDescent="0.45">
      <c r="A407" s="18">
        <v>29860</v>
      </c>
      <c r="B407" s="19">
        <v>48.9</v>
      </c>
      <c r="C407" s="19">
        <f t="shared" si="12"/>
        <v>7</v>
      </c>
      <c r="D407" s="62">
        <f t="shared" si="13"/>
        <v>5</v>
      </c>
    </row>
    <row r="408" spans="1:4" x14ac:dyDescent="0.45">
      <c r="A408" s="18">
        <v>29891</v>
      </c>
      <c r="B408" s="19">
        <v>42.3</v>
      </c>
      <c r="C408" s="19">
        <f t="shared" si="12"/>
        <v>-6.6000000000000014</v>
      </c>
      <c r="D408" s="62">
        <f t="shared" si="13"/>
        <v>9.9999999999994316E-2</v>
      </c>
    </row>
    <row r="409" spans="1:4" x14ac:dyDescent="0.45">
      <c r="A409" s="18">
        <v>29921</v>
      </c>
      <c r="B409" s="19">
        <v>37.200000000000003</v>
      </c>
      <c r="C409" s="19">
        <f t="shared" si="12"/>
        <v>-5.0999999999999943</v>
      </c>
      <c r="D409" s="62">
        <f t="shared" si="13"/>
        <v>-14.199999999999996</v>
      </c>
    </row>
    <row r="410" spans="1:4" x14ac:dyDescent="0.45">
      <c r="A410" s="18">
        <v>29952</v>
      </c>
      <c r="B410" s="19">
        <v>35.799999999999997</v>
      </c>
      <c r="C410" s="19">
        <f t="shared" si="12"/>
        <v>-1.4000000000000057</v>
      </c>
      <c r="D410" s="62">
        <f t="shared" si="13"/>
        <v>-8.8000000000000043</v>
      </c>
    </row>
    <row r="411" spans="1:4" x14ac:dyDescent="0.45">
      <c r="A411" s="18">
        <v>29983</v>
      </c>
      <c r="B411" s="19">
        <v>34.700000000000003</v>
      </c>
      <c r="C411" s="19">
        <f t="shared" si="12"/>
        <v>-1.0999999999999943</v>
      </c>
      <c r="D411" s="62">
        <f t="shared" si="13"/>
        <v>-7.3999999999999986</v>
      </c>
    </row>
    <row r="412" spans="1:4" x14ac:dyDescent="0.45">
      <c r="A412" s="18">
        <v>30011</v>
      </c>
      <c r="B412" s="19">
        <v>31.2</v>
      </c>
      <c r="C412" s="19">
        <f t="shared" si="12"/>
        <v>-3.5000000000000036</v>
      </c>
      <c r="D412" s="62">
        <f t="shared" si="13"/>
        <v>-13.500000000000004</v>
      </c>
    </row>
    <row r="413" spans="1:4" x14ac:dyDescent="0.45">
      <c r="A413" s="18">
        <v>30042</v>
      </c>
      <c r="B413" s="19">
        <v>31.5</v>
      </c>
      <c r="C413" s="19">
        <f t="shared" si="12"/>
        <v>0.30000000000000071</v>
      </c>
      <c r="D413" s="62">
        <f t="shared" si="13"/>
        <v>-12.899999999999999</v>
      </c>
    </row>
    <row r="414" spans="1:4" x14ac:dyDescent="0.45">
      <c r="A414" s="18">
        <v>30072</v>
      </c>
      <c r="B414" s="19">
        <v>28.8</v>
      </c>
      <c r="C414" s="19">
        <f t="shared" si="12"/>
        <v>-2.6999999999999993</v>
      </c>
      <c r="D414" s="62">
        <f t="shared" si="13"/>
        <v>-19.900000000000002</v>
      </c>
    </row>
    <row r="415" spans="1:4" x14ac:dyDescent="0.45">
      <c r="A415" s="18">
        <v>30103</v>
      </c>
      <c r="B415" s="19">
        <v>29.4</v>
      </c>
      <c r="C415" s="19">
        <f t="shared" si="12"/>
        <v>0.59999999999999787</v>
      </c>
      <c r="D415" s="62">
        <f t="shared" si="13"/>
        <v>-20</v>
      </c>
    </row>
    <row r="416" spans="1:4" x14ac:dyDescent="0.45">
      <c r="A416" s="18">
        <v>30133</v>
      </c>
      <c r="B416" s="19">
        <v>29.5</v>
      </c>
      <c r="C416" s="19">
        <f t="shared" si="12"/>
        <v>0.10000000000000142</v>
      </c>
      <c r="D416" s="62">
        <f t="shared" si="13"/>
        <v>-14.899999999999999</v>
      </c>
    </row>
    <row r="417" spans="1:4" x14ac:dyDescent="0.45">
      <c r="A417" s="18">
        <v>30164</v>
      </c>
      <c r="B417" s="19">
        <v>31.6</v>
      </c>
      <c r="C417" s="19">
        <f t="shared" si="12"/>
        <v>2.1000000000000014</v>
      </c>
      <c r="D417" s="62">
        <f t="shared" si="13"/>
        <v>-15.699999999999996</v>
      </c>
    </row>
    <row r="418" spans="1:4" x14ac:dyDescent="0.45">
      <c r="A418" s="18">
        <v>30195</v>
      </c>
      <c r="B418" s="19">
        <v>33.6</v>
      </c>
      <c r="C418" s="19">
        <f t="shared" si="12"/>
        <v>2</v>
      </c>
      <c r="D418" s="62">
        <f t="shared" si="13"/>
        <v>-8.2999999999999972</v>
      </c>
    </row>
    <row r="419" spans="1:4" x14ac:dyDescent="0.45">
      <c r="A419" s="18">
        <v>30225</v>
      </c>
      <c r="B419" s="19">
        <v>32.5</v>
      </c>
      <c r="C419" s="19">
        <f t="shared" si="12"/>
        <v>-1.1000000000000014</v>
      </c>
      <c r="D419" s="62">
        <f t="shared" si="13"/>
        <v>-16.399999999999999</v>
      </c>
    </row>
    <row r="420" spans="1:4" x14ac:dyDescent="0.45">
      <c r="A420" s="18">
        <v>30256</v>
      </c>
      <c r="B420" s="19">
        <v>33.6</v>
      </c>
      <c r="C420" s="19">
        <f t="shared" si="12"/>
        <v>1.1000000000000014</v>
      </c>
      <c r="D420" s="62">
        <f t="shared" si="13"/>
        <v>-8.6999999999999957</v>
      </c>
    </row>
    <row r="421" spans="1:4" x14ac:dyDescent="0.45">
      <c r="A421" s="18">
        <v>30286</v>
      </c>
      <c r="B421" s="19">
        <v>34.700000000000003</v>
      </c>
      <c r="C421" s="19">
        <f t="shared" si="12"/>
        <v>1.1000000000000014</v>
      </c>
      <c r="D421" s="62">
        <f t="shared" si="13"/>
        <v>-2.5</v>
      </c>
    </row>
    <row r="422" spans="1:4" x14ac:dyDescent="0.45">
      <c r="A422" s="18">
        <v>30317</v>
      </c>
      <c r="B422" s="19">
        <v>36.299999999999997</v>
      </c>
      <c r="C422" s="19">
        <f t="shared" si="12"/>
        <v>1.5999999999999943</v>
      </c>
      <c r="D422" s="62">
        <f t="shared" si="13"/>
        <v>0.5</v>
      </c>
    </row>
    <row r="423" spans="1:4" x14ac:dyDescent="0.45">
      <c r="A423" s="18">
        <v>30348</v>
      </c>
      <c r="B423" s="19">
        <v>40.1</v>
      </c>
      <c r="C423" s="19">
        <f t="shared" si="12"/>
        <v>3.8000000000000043</v>
      </c>
      <c r="D423" s="62">
        <f t="shared" si="13"/>
        <v>5.3999999999999986</v>
      </c>
    </row>
    <row r="424" spans="1:4" x14ac:dyDescent="0.45">
      <c r="A424" s="18">
        <v>30376</v>
      </c>
      <c r="B424" s="19">
        <v>44.2</v>
      </c>
      <c r="C424" s="19">
        <f t="shared" si="12"/>
        <v>4.1000000000000014</v>
      </c>
      <c r="D424" s="62">
        <f t="shared" si="13"/>
        <v>13.000000000000004</v>
      </c>
    </row>
    <row r="425" spans="1:4" x14ac:dyDescent="0.45">
      <c r="A425" s="18">
        <v>30407</v>
      </c>
      <c r="B425" s="19">
        <v>46</v>
      </c>
      <c r="C425" s="19">
        <f t="shared" si="12"/>
        <v>1.7999999999999972</v>
      </c>
      <c r="D425" s="62">
        <f t="shared" si="13"/>
        <v>14.5</v>
      </c>
    </row>
    <row r="426" spans="1:4" x14ac:dyDescent="0.45">
      <c r="A426" s="18">
        <v>30437</v>
      </c>
      <c r="B426" s="19">
        <v>45.7</v>
      </c>
      <c r="C426" s="19">
        <f t="shared" si="12"/>
        <v>-0.29999999999999716</v>
      </c>
      <c r="D426" s="62">
        <f t="shared" si="13"/>
        <v>16.900000000000002</v>
      </c>
    </row>
    <row r="427" spans="1:4" x14ac:dyDescent="0.45">
      <c r="A427" s="18">
        <v>30468</v>
      </c>
      <c r="B427" s="19">
        <v>45.7</v>
      </c>
      <c r="C427" s="19">
        <f t="shared" si="12"/>
        <v>0</v>
      </c>
      <c r="D427" s="62">
        <f t="shared" si="13"/>
        <v>16.300000000000004</v>
      </c>
    </row>
    <row r="428" spans="1:4" x14ac:dyDescent="0.45">
      <c r="A428" s="18">
        <v>30498</v>
      </c>
      <c r="B428" s="19">
        <v>50.8</v>
      </c>
      <c r="C428" s="19">
        <f t="shared" si="12"/>
        <v>5.0999999999999943</v>
      </c>
      <c r="D428" s="62">
        <f t="shared" si="13"/>
        <v>21.299999999999997</v>
      </c>
    </row>
    <row r="429" spans="1:4" x14ac:dyDescent="0.45">
      <c r="A429" s="18">
        <v>30529</v>
      </c>
      <c r="B429" s="19">
        <v>49.3</v>
      </c>
      <c r="C429" s="19">
        <f t="shared" si="12"/>
        <v>-1.5</v>
      </c>
      <c r="D429" s="62">
        <f t="shared" si="13"/>
        <v>17.699999999999996</v>
      </c>
    </row>
    <row r="430" spans="1:4" x14ac:dyDescent="0.45">
      <c r="A430" s="18">
        <v>30560</v>
      </c>
      <c r="B430" s="19">
        <v>48.6</v>
      </c>
      <c r="C430" s="19">
        <f t="shared" si="12"/>
        <v>-0.69999999999999574</v>
      </c>
      <c r="D430" s="62">
        <f t="shared" si="13"/>
        <v>15</v>
      </c>
    </row>
    <row r="431" spans="1:4" x14ac:dyDescent="0.45">
      <c r="A431" s="18">
        <v>30590</v>
      </c>
      <c r="B431" s="19">
        <v>52.1</v>
      </c>
      <c r="C431" s="19">
        <f t="shared" si="12"/>
        <v>3.5</v>
      </c>
      <c r="D431" s="62">
        <f t="shared" si="13"/>
        <v>19.600000000000001</v>
      </c>
    </row>
    <row r="432" spans="1:4" x14ac:dyDescent="0.45">
      <c r="A432" s="18">
        <v>30621</v>
      </c>
      <c r="B432" s="19">
        <v>55</v>
      </c>
      <c r="C432" s="19">
        <f t="shared" si="12"/>
        <v>2.8999999999999986</v>
      </c>
      <c r="D432" s="62">
        <f t="shared" si="13"/>
        <v>21.4</v>
      </c>
    </row>
    <row r="433" spans="1:4" x14ac:dyDescent="0.45">
      <c r="A433" s="18">
        <v>30651</v>
      </c>
      <c r="B433" s="19">
        <v>59.6</v>
      </c>
      <c r="C433" s="19">
        <f t="shared" si="12"/>
        <v>4.6000000000000014</v>
      </c>
      <c r="D433" s="62">
        <f t="shared" si="13"/>
        <v>24.9</v>
      </c>
    </row>
    <row r="434" spans="1:4" x14ac:dyDescent="0.45">
      <c r="A434" s="18">
        <v>30682</v>
      </c>
      <c r="B434" s="19">
        <v>52.7</v>
      </c>
      <c r="C434" s="19">
        <f t="shared" si="12"/>
        <v>-6.8999999999999986</v>
      </c>
      <c r="D434" s="62">
        <f t="shared" si="13"/>
        <v>16.400000000000006</v>
      </c>
    </row>
    <row r="435" spans="1:4" x14ac:dyDescent="0.45">
      <c r="A435" s="18">
        <v>30713</v>
      </c>
      <c r="B435" s="19">
        <v>52.7</v>
      </c>
      <c r="C435" s="19">
        <f t="shared" si="12"/>
        <v>0</v>
      </c>
      <c r="D435" s="62">
        <f t="shared" si="13"/>
        <v>12.600000000000001</v>
      </c>
    </row>
    <row r="436" spans="1:4" x14ac:dyDescent="0.45">
      <c r="A436" s="18">
        <v>30742</v>
      </c>
      <c r="B436" s="19">
        <v>52.7</v>
      </c>
      <c r="C436" s="19">
        <f t="shared" si="12"/>
        <v>0</v>
      </c>
      <c r="D436" s="62">
        <f t="shared" si="13"/>
        <v>8.5</v>
      </c>
    </row>
    <row r="437" spans="1:4" x14ac:dyDescent="0.45">
      <c r="A437" s="18">
        <v>30773</v>
      </c>
      <c r="B437" s="19">
        <v>54</v>
      </c>
      <c r="C437" s="19">
        <f t="shared" si="12"/>
        <v>1.2999999999999972</v>
      </c>
      <c r="D437" s="62">
        <f t="shared" si="13"/>
        <v>8</v>
      </c>
    </row>
    <row r="438" spans="1:4" x14ac:dyDescent="0.45">
      <c r="A438" s="18">
        <v>30803</v>
      </c>
      <c r="B438" s="19">
        <v>54.1</v>
      </c>
      <c r="C438" s="19">
        <f t="shared" si="12"/>
        <v>0.10000000000000142</v>
      </c>
      <c r="D438" s="62">
        <f t="shared" si="13"/>
        <v>8.3999999999999986</v>
      </c>
    </row>
    <row r="439" spans="1:4" x14ac:dyDescent="0.45">
      <c r="A439" s="18">
        <v>30834</v>
      </c>
      <c r="B439" s="19">
        <v>56.3</v>
      </c>
      <c r="C439" s="19">
        <f t="shared" si="12"/>
        <v>2.1999999999999957</v>
      </c>
      <c r="D439" s="62">
        <f t="shared" si="13"/>
        <v>10.599999999999994</v>
      </c>
    </row>
    <row r="440" spans="1:4" x14ac:dyDescent="0.45">
      <c r="A440" s="18">
        <v>30864</v>
      </c>
      <c r="B440" s="19">
        <v>57.8</v>
      </c>
      <c r="C440" s="19">
        <f t="shared" si="12"/>
        <v>1.5</v>
      </c>
      <c r="D440" s="62">
        <f t="shared" si="13"/>
        <v>7</v>
      </c>
    </row>
    <row r="441" spans="1:4" x14ac:dyDescent="0.45">
      <c r="A441" s="18">
        <v>30895</v>
      </c>
      <c r="B441" s="19">
        <v>49.1</v>
      </c>
      <c r="C441" s="19">
        <f t="shared" si="12"/>
        <v>-8.6999999999999957</v>
      </c>
      <c r="D441" s="62">
        <f t="shared" si="13"/>
        <v>-0.19999999999999574</v>
      </c>
    </row>
    <row r="442" spans="1:4" x14ac:dyDescent="0.45">
      <c r="A442" s="18">
        <v>30926</v>
      </c>
      <c r="B442" s="19">
        <v>46.8</v>
      </c>
      <c r="C442" s="19">
        <f t="shared" si="12"/>
        <v>-2.3000000000000043</v>
      </c>
      <c r="D442" s="62">
        <f t="shared" si="13"/>
        <v>-1.8000000000000043</v>
      </c>
    </row>
    <row r="443" spans="1:4" x14ac:dyDescent="0.45">
      <c r="A443" s="18">
        <v>30956</v>
      </c>
      <c r="B443" s="19">
        <v>45.6</v>
      </c>
      <c r="C443" s="19">
        <f t="shared" si="12"/>
        <v>-1.1999999999999957</v>
      </c>
      <c r="D443" s="62">
        <f t="shared" si="13"/>
        <v>-6.5</v>
      </c>
    </row>
    <row r="444" spans="1:4" x14ac:dyDescent="0.45">
      <c r="A444" s="18">
        <v>30987</v>
      </c>
      <c r="B444" s="19">
        <v>45.7</v>
      </c>
      <c r="C444" s="19">
        <f t="shared" si="12"/>
        <v>0.10000000000000142</v>
      </c>
      <c r="D444" s="62">
        <f t="shared" si="13"/>
        <v>-9.2999999999999972</v>
      </c>
    </row>
    <row r="445" spans="1:4" x14ac:dyDescent="0.45">
      <c r="A445" s="18">
        <v>31017</v>
      </c>
      <c r="B445" s="19">
        <v>47.3</v>
      </c>
      <c r="C445" s="19">
        <f t="shared" si="12"/>
        <v>1.5999999999999943</v>
      </c>
      <c r="D445" s="62">
        <f t="shared" si="13"/>
        <v>-12.300000000000004</v>
      </c>
    </row>
    <row r="446" spans="1:4" x14ac:dyDescent="0.45">
      <c r="A446" s="18">
        <v>31048</v>
      </c>
      <c r="B446" s="19">
        <v>45.9</v>
      </c>
      <c r="C446" s="19">
        <f t="shared" si="12"/>
        <v>-1.3999999999999986</v>
      </c>
      <c r="D446" s="62">
        <f t="shared" si="13"/>
        <v>-6.8000000000000043</v>
      </c>
    </row>
    <row r="447" spans="1:4" x14ac:dyDescent="0.45">
      <c r="A447" s="18">
        <v>31079</v>
      </c>
      <c r="B447" s="19">
        <v>44.8</v>
      </c>
      <c r="C447" s="19">
        <f t="shared" si="12"/>
        <v>-1.1000000000000014</v>
      </c>
      <c r="D447" s="62">
        <f t="shared" si="13"/>
        <v>-7.9000000000000057</v>
      </c>
    </row>
    <row r="448" spans="1:4" x14ac:dyDescent="0.45">
      <c r="A448" s="18">
        <v>31107</v>
      </c>
      <c r="B448" s="19">
        <v>44</v>
      </c>
      <c r="C448" s="19">
        <f t="shared" si="12"/>
        <v>-0.79999999999999716</v>
      </c>
      <c r="D448" s="62">
        <f t="shared" si="13"/>
        <v>-8.7000000000000028</v>
      </c>
    </row>
    <row r="449" spans="1:4" x14ac:dyDescent="0.45">
      <c r="A449" s="18">
        <v>31138</v>
      </c>
      <c r="B449" s="19">
        <v>43.8</v>
      </c>
      <c r="C449" s="19">
        <f t="shared" si="12"/>
        <v>-0.20000000000000284</v>
      </c>
      <c r="D449" s="62">
        <f t="shared" si="13"/>
        <v>-10.200000000000003</v>
      </c>
    </row>
    <row r="450" spans="1:4" x14ac:dyDescent="0.45">
      <c r="A450" s="18">
        <v>31168</v>
      </c>
      <c r="B450" s="19">
        <v>40.4</v>
      </c>
      <c r="C450" s="19">
        <f t="shared" si="12"/>
        <v>-3.3999999999999986</v>
      </c>
      <c r="D450" s="62">
        <f t="shared" si="13"/>
        <v>-13.700000000000003</v>
      </c>
    </row>
    <row r="451" spans="1:4" x14ac:dyDescent="0.45">
      <c r="A451" s="18">
        <v>31199</v>
      </c>
      <c r="B451" s="19">
        <v>40.200000000000003</v>
      </c>
      <c r="C451" s="19">
        <f t="shared" ref="C451:C514" si="14">B451-B450</f>
        <v>-0.19999999999999574</v>
      </c>
      <c r="D451" s="62">
        <f t="shared" si="13"/>
        <v>-16.099999999999994</v>
      </c>
    </row>
    <row r="452" spans="1:4" x14ac:dyDescent="0.45">
      <c r="A452" s="18">
        <v>31229</v>
      </c>
      <c r="B452" s="19">
        <v>41.8</v>
      </c>
      <c r="C452" s="19">
        <f t="shared" si="14"/>
        <v>1.5999999999999943</v>
      </c>
      <c r="D452" s="62">
        <f t="shared" si="13"/>
        <v>-16</v>
      </c>
    </row>
    <row r="453" spans="1:4" x14ac:dyDescent="0.45">
      <c r="A453" s="18">
        <v>31260</v>
      </c>
      <c r="B453" s="19">
        <v>43</v>
      </c>
      <c r="C453" s="19">
        <f t="shared" si="14"/>
        <v>1.2000000000000028</v>
      </c>
      <c r="D453" s="62">
        <f t="shared" si="13"/>
        <v>-6.1000000000000014</v>
      </c>
    </row>
    <row r="454" spans="1:4" x14ac:dyDescent="0.45">
      <c r="A454" s="18">
        <v>31291</v>
      </c>
      <c r="B454" s="19">
        <v>45.5</v>
      </c>
      <c r="C454" s="19">
        <f t="shared" si="14"/>
        <v>2.5</v>
      </c>
      <c r="D454" s="62">
        <f t="shared" si="13"/>
        <v>-1.2999999999999972</v>
      </c>
    </row>
    <row r="455" spans="1:4" x14ac:dyDescent="0.45">
      <c r="A455" s="18">
        <v>31321</v>
      </c>
      <c r="B455" s="19">
        <v>45.9</v>
      </c>
      <c r="C455" s="19">
        <f t="shared" si="14"/>
        <v>0.39999999999999858</v>
      </c>
      <c r="D455" s="62">
        <f t="shared" si="13"/>
        <v>0.29999999999999716</v>
      </c>
    </row>
    <row r="456" spans="1:4" x14ac:dyDescent="0.45">
      <c r="A456" s="18">
        <v>31352</v>
      </c>
      <c r="B456" s="19">
        <v>45.2</v>
      </c>
      <c r="C456" s="19">
        <f t="shared" si="14"/>
        <v>-0.69999999999999574</v>
      </c>
      <c r="D456" s="62">
        <f t="shared" si="13"/>
        <v>-0.5</v>
      </c>
    </row>
    <row r="457" spans="1:4" x14ac:dyDescent="0.45">
      <c r="A457" s="18">
        <v>31382</v>
      </c>
      <c r="B457" s="19">
        <v>45.2</v>
      </c>
      <c r="C457" s="19">
        <f t="shared" si="14"/>
        <v>0</v>
      </c>
      <c r="D457" s="62">
        <f t="shared" si="13"/>
        <v>-2.0999999999999943</v>
      </c>
    </row>
    <row r="458" spans="1:4" x14ac:dyDescent="0.45">
      <c r="A458" s="18">
        <v>31413</v>
      </c>
      <c r="B458" s="19">
        <v>44.9</v>
      </c>
      <c r="C458" s="19">
        <f t="shared" si="14"/>
        <v>-0.30000000000000426</v>
      </c>
      <c r="D458" s="62">
        <f t="shared" si="13"/>
        <v>-1</v>
      </c>
    </row>
    <row r="459" spans="1:4" x14ac:dyDescent="0.45">
      <c r="A459" s="18">
        <v>31444</v>
      </c>
      <c r="B459" s="19">
        <v>44.7</v>
      </c>
      <c r="C459" s="19">
        <f t="shared" si="14"/>
        <v>-0.19999999999999574</v>
      </c>
      <c r="D459" s="62">
        <f t="shared" si="13"/>
        <v>-9.9999999999994316E-2</v>
      </c>
    </row>
    <row r="460" spans="1:4" x14ac:dyDescent="0.45">
      <c r="A460" s="18">
        <v>31472</v>
      </c>
      <c r="B460" s="19">
        <v>43.7</v>
      </c>
      <c r="C460" s="19">
        <f t="shared" si="14"/>
        <v>-1</v>
      </c>
      <c r="D460" s="62">
        <f t="shared" si="13"/>
        <v>-0.29999999999999716</v>
      </c>
    </row>
    <row r="461" spans="1:4" x14ac:dyDescent="0.45">
      <c r="A461" s="18">
        <v>31503</v>
      </c>
      <c r="B461" s="19">
        <v>42.5</v>
      </c>
      <c r="C461" s="19">
        <f t="shared" si="14"/>
        <v>-1.2000000000000028</v>
      </c>
      <c r="D461" s="62">
        <f t="shared" si="13"/>
        <v>-1.2999999999999972</v>
      </c>
    </row>
    <row r="462" spans="1:4" x14ac:dyDescent="0.45">
      <c r="A462" s="18">
        <v>31533</v>
      </c>
      <c r="B462" s="19">
        <v>46.9</v>
      </c>
      <c r="C462" s="19">
        <f t="shared" si="14"/>
        <v>4.3999999999999986</v>
      </c>
      <c r="D462" s="62">
        <f t="shared" si="13"/>
        <v>6.5</v>
      </c>
    </row>
    <row r="463" spans="1:4" x14ac:dyDescent="0.45">
      <c r="A463" s="18">
        <v>31564</v>
      </c>
      <c r="B463" s="19">
        <v>44.4</v>
      </c>
      <c r="C463" s="19">
        <f t="shared" si="14"/>
        <v>-2.5</v>
      </c>
      <c r="D463" s="62">
        <f t="shared" ref="D463:D526" si="15">B463-B451</f>
        <v>4.1999999999999957</v>
      </c>
    </row>
    <row r="464" spans="1:4" x14ac:dyDescent="0.45">
      <c r="A464" s="18">
        <v>31594</v>
      </c>
      <c r="B464" s="19">
        <v>43.9</v>
      </c>
      <c r="C464" s="19">
        <f t="shared" si="14"/>
        <v>-0.5</v>
      </c>
      <c r="D464" s="62">
        <f t="shared" si="15"/>
        <v>2.1000000000000014</v>
      </c>
    </row>
    <row r="465" spans="1:4" x14ac:dyDescent="0.45">
      <c r="A465" s="18">
        <v>31625</v>
      </c>
      <c r="B465" s="19">
        <v>45.9</v>
      </c>
      <c r="C465" s="19">
        <f t="shared" si="14"/>
        <v>2</v>
      </c>
      <c r="D465" s="62">
        <f t="shared" si="15"/>
        <v>2.8999999999999986</v>
      </c>
    </row>
    <row r="466" spans="1:4" x14ac:dyDescent="0.45">
      <c r="A466" s="18">
        <v>31656</v>
      </c>
      <c r="B466" s="19">
        <v>48.2</v>
      </c>
      <c r="C466" s="19">
        <f t="shared" si="14"/>
        <v>2.3000000000000043</v>
      </c>
      <c r="D466" s="62">
        <f t="shared" si="15"/>
        <v>2.7000000000000028</v>
      </c>
    </row>
    <row r="467" spans="1:4" x14ac:dyDescent="0.45">
      <c r="A467" s="18">
        <v>31686</v>
      </c>
      <c r="B467" s="19">
        <v>48.2</v>
      </c>
      <c r="C467" s="19">
        <f t="shared" si="14"/>
        <v>0</v>
      </c>
      <c r="D467" s="62">
        <f t="shared" si="15"/>
        <v>2.3000000000000043</v>
      </c>
    </row>
    <row r="468" spans="1:4" x14ac:dyDescent="0.45">
      <c r="A468" s="18">
        <v>31717</v>
      </c>
      <c r="B468" s="19">
        <v>42.2</v>
      </c>
      <c r="C468" s="19">
        <f t="shared" si="14"/>
        <v>-6</v>
      </c>
      <c r="D468" s="62">
        <f t="shared" si="15"/>
        <v>-3</v>
      </c>
    </row>
    <row r="469" spans="1:4" x14ac:dyDescent="0.45">
      <c r="A469" s="18">
        <v>31747</v>
      </c>
      <c r="B469" s="19">
        <v>38.4</v>
      </c>
      <c r="C469" s="19">
        <f t="shared" si="14"/>
        <v>-3.8000000000000043</v>
      </c>
      <c r="D469" s="62">
        <f t="shared" si="15"/>
        <v>-6.8000000000000043</v>
      </c>
    </row>
    <row r="470" spans="1:4" x14ac:dyDescent="0.45">
      <c r="A470" s="18">
        <v>31778</v>
      </c>
      <c r="B470" s="19">
        <v>46.3</v>
      </c>
      <c r="C470" s="19">
        <f t="shared" si="14"/>
        <v>7.8999999999999986</v>
      </c>
      <c r="D470" s="62">
        <f t="shared" si="15"/>
        <v>1.3999999999999986</v>
      </c>
    </row>
    <row r="471" spans="1:4" x14ac:dyDescent="0.45">
      <c r="A471" s="18">
        <v>31809</v>
      </c>
      <c r="B471" s="19">
        <v>46.7</v>
      </c>
      <c r="C471" s="19">
        <f t="shared" si="14"/>
        <v>0.40000000000000568</v>
      </c>
      <c r="D471" s="62">
        <f t="shared" si="15"/>
        <v>2</v>
      </c>
    </row>
    <row r="472" spans="1:4" x14ac:dyDescent="0.45">
      <c r="A472" s="18">
        <v>31837</v>
      </c>
      <c r="B472" s="19">
        <v>46.5</v>
      </c>
      <c r="C472" s="19">
        <f t="shared" si="14"/>
        <v>-0.20000000000000284</v>
      </c>
      <c r="D472" s="62">
        <f t="shared" si="15"/>
        <v>2.7999999999999972</v>
      </c>
    </row>
    <row r="473" spans="1:4" x14ac:dyDescent="0.45">
      <c r="A473" s="18">
        <v>31868</v>
      </c>
      <c r="B473" s="19">
        <v>45.9</v>
      </c>
      <c r="C473" s="19">
        <f t="shared" si="14"/>
        <v>-0.60000000000000142</v>
      </c>
      <c r="D473" s="62">
        <f t="shared" si="15"/>
        <v>3.3999999999999986</v>
      </c>
    </row>
    <row r="474" spans="1:4" x14ac:dyDescent="0.45">
      <c r="A474" s="18">
        <v>31898</v>
      </c>
      <c r="B474" s="19">
        <v>47.5</v>
      </c>
      <c r="C474" s="19">
        <f t="shared" si="14"/>
        <v>1.6000000000000014</v>
      </c>
      <c r="D474" s="62">
        <f t="shared" si="15"/>
        <v>0.60000000000000142</v>
      </c>
    </row>
    <row r="475" spans="1:4" x14ac:dyDescent="0.45">
      <c r="A475" s="18">
        <v>31929</v>
      </c>
      <c r="B475" s="19">
        <v>52.4</v>
      </c>
      <c r="C475" s="19">
        <f t="shared" si="14"/>
        <v>4.8999999999999986</v>
      </c>
      <c r="D475" s="62">
        <f t="shared" si="15"/>
        <v>8</v>
      </c>
    </row>
    <row r="476" spans="1:4" x14ac:dyDescent="0.45">
      <c r="A476" s="18">
        <v>31959</v>
      </c>
      <c r="B476" s="19">
        <v>44.7</v>
      </c>
      <c r="C476" s="19">
        <f t="shared" si="14"/>
        <v>-7.6999999999999957</v>
      </c>
      <c r="D476" s="62">
        <f t="shared" si="15"/>
        <v>0.80000000000000426</v>
      </c>
    </row>
    <row r="477" spans="1:4" x14ac:dyDescent="0.45">
      <c r="A477" s="18">
        <v>31990</v>
      </c>
      <c r="B477" s="19">
        <v>49.3</v>
      </c>
      <c r="C477" s="19">
        <f t="shared" si="14"/>
        <v>4.5999999999999943</v>
      </c>
      <c r="D477" s="62">
        <f t="shared" si="15"/>
        <v>3.3999999999999986</v>
      </c>
    </row>
    <row r="478" spans="1:4" x14ac:dyDescent="0.45">
      <c r="A478" s="18">
        <v>32021</v>
      </c>
      <c r="B478" s="19">
        <v>49.2</v>
      </c>
      <c r="C478" s="19">
        <f t="shared" si="14"/>
        <v>-9.9999999999994316E-2</v>
      </c>
      <c r="D478" s="62">
        <f t="shared" si="15"/>
        <v>1</v>
      </c>
    </row>
    <row r="479" spans="1:4" x14ac:dyDescent="0.45">
      <c r="A479" s="18">
        <v>32051</v>
      </c>
      <c r="B479" s="19">
        <v>50.7</v>
      </c>
      <c r="C479" s="19">
        <f t="shared" si="14"/>
        <v>1.5</v>
      </c>
      <c r="D479" s="62">
        <f t="shared" si="15"/>
        <v>2.5</v>
      </c>
    </row>
    <row r="480" spans="1:4" x14ac:dyDescent="0.45">
      <c r="A480" s="18">
        <v>32082</v>
      </c>
      <c r="B480" s="19">
        <v>51.2</v>
      </c>
      <c r="C480" s="19">
        <f t="shared" si="14"/>
        <v>0.5</v>
      </c>
      <c r="D480" s="62">
        <f t="shared" si="15"/>
        <v>9</v>
      </c>
    </row>
    <row r="481" spans="1:4" x14ac:dyDescent="0.45">
      <c r="A481" s="18">
        <v>32112</v>
      </c>
      <c r="B481" s="19">
        <v>50.8</v>
      </c>
      <c r="C481" s="19">
        <f t="shared" si="14"/>
        <v>-0.40000000000000568</v>
      </c>
      <c r="D481" s="62">
        <f t="shared" si="15"/>
        <v>12.399999999999999</v>
      </c>
    </row>
    <row r="482" spans="1:4" x14ac:dyDescent="0.45">
      <c r="A482" s="18">
        <v>32143</v>
      </c>
      <c r="B482" s="19">
        <v>50.7</v>
      </c>
      <c r="C482" s="19">
        <f t="shared" si="14"/>
        <v>-9.9999999999994316E-2</v>
      </c>
      <c r="D482" s="62">
        <f t="shared" si="15"/>
        <v>4.4000000000000057</v>
      </c>
    </row>
    <row r="483" spans="1:4" x14ac:dyDescent="0.45">
      <c r="A483" s="18">
        <v>32174</v>
      </c>
      <c r="B483" s="19">
        <v>48.1</v>
      </c>
      <c r="C483" s="19">
        <f t="shared" si="14"/>
        <v>-2.6000000000000014</v>
      </c>
      <c r="D483" s="62">
        <f t="shared" si="15"/>
        <v>1.3999999999999986</v>
      </c>
    </row>
    <row r="484" spans="1:4" x14ac:dyDescent="0.45">
      <c r="A484" s="18">
        <v>32203</v>
      </c>
      <c r="B484" s="19">
        <v>41.9</v>
      </c>
      <c r="C484" s="19">
        <f t="shared" si="14"/>
        <v>-6.2000000000000028</v>
      </c>
      <c r="D484" s="62">
        <f t="shared" si="15"/>
        <v>-4.6000000000000014</v>
      </c>
    </row>
    <row r="485" spans="1:4" x14ac:dyDescent="0.45">
      <c r="A485" s="18">
        <v>32234</v>
      </c>
      <c r="B485" s="19">
        <v>51</v>
      </c>
      <c r="C485" s="19">
        <f t="shared" si="14"/>
        <v>9.1000000000000014</v>
      </c>
      <c r="D485" s="62">
        <f t="shared" si="15"/>
        <v>5.1000000000000014</v>
      </c>
    </row>
    <row r="486" spans="1:4" x14ac:dyDescent="0.45">
      <c r="A486" s="18">
        <v>32264</v>
      </c>
      <c r="B486" s="19">
        <v>51.2</v>
      </c>
      <c r="C486" s="19">
        <f t="shared" si="14"/>
        <v>0.20000000000000284</v>
      </c>
      <c r="D486" s="62">
        <f t="shared" si="15"/>
        <v>3.7000000000000028</v>
      </c>
    </row>
    <row r="487" spans="1:4" x14ac:dyDescent="0.45">
      <c r="A487" s="18">
        <v>32295</v>
      </c>
      <c r="B487" s="19">
        <v>48.2</v>
      </c>
      <c r="C487" s="19">
        <f t="shared" si="14"/>
        <v>-3</v>
      </c>
      <c r="D487" s="62">
        <f t="shared" si="15"/>
        <v>-4.1999999999999957</v>
      </c>
    </row>
    <row r="488" spans="1:4" x14ac:dyDescent="0.45">
      <c r="A488" s="18">
        <v>32325</v>
      </c>
      <c r="B488" s="19">
        <v>54.5</v>
      </c>
      <c r="C488" s="19">
        <f t="shared" si="14"/>
        <v>6.2999999999999972</v>
      </c>
      <c r="D488" s="62">
        <f t="shared" si="15"/>
        <v>9.7999999999999972</v>
      </c>
    </row>
    <row r="489" spans="1:4" x14ac:dyDescent="0.45">
      <c r="A489" s="18">
        <v>32356</v>
      </c>
      <c r="B489" s="19">
        <v>49.4</v>
      </c>
      <c r="C489" s="19">
        <f t="shared" si="14"/>
        <v>-5.1000000000000014</v>
      </c>
      <c r="D489" s="62">
        <f t="shared" si="15"/>
        <v>0.10000000000000142</v>
      </c>
    </row>
    <row r="490" spans="1:4" x14ac:dyDescent="0.45">
      <c r="A490" s="18">
        <v>32387</v>
      </c>
      <c r="B490" s="19">
        <v>49.5</v>
      </c>
      <c r="C490" s="19">
        <f t="shared" si="14"/>
        <v>0.10000000000000142</v>
      </c>
      <c r="D490" s="62">
        <f t="shared" si="15"/>
        <v>0.29999999999999716</v>
      </c>
    </row>
    <row r="491" spans="1:4" x14ac:dyDescent="0.45">
      <c r="A491" s="18">
        <v>32417</v>
      </c>
      <c r="B491" s="19">
        <v>49.2</v>
      </c>
      <c r="C491" s="19">
        <f t="shared" si="14"/>
        <v>-0.29999999999999716</v>
      </c>
      <c r="D491" s="62">
        <f t="shared" si="15"/>
        <v>-1.5</v>
      </c>
    </row>
    <row r="492" spans="1:4" x14ac:dyDescent="0.45">
      <c r="A492" s="18">
        <v>32448</v>
      </c>
      <c r="B492" s="19">
        <v>51.6</v>
      </c>
      <c r="C492" s="19">
        <f t="shared" si="14"/>
        <v>2.3999999999999986</v>
      </c>
      <c r="D492" s="62">
        <f t="shared" si="15"/>
        <v>0.39999999999999858</v>
      </c>
    </row>
    <row r="493" spans="1:4" x14ac:dyDescent="0.45">
      <c r="A493" s="18">
        <v>32478</v>
      </c>
      <c r="B493" s="19">
        <v>49.9</v>
      </c>
      <c r="C493" s="19">
        <f t="shared" si="14"/>
        <v>-1.7000000000000028</v>
      </c>
      <c r="D493" s="62">
        <f t="shared" si="15"/>
        <v>-0.89999999999999858</v>
      </c>
    </row>
    <row r="494" spans="1:4" x14ac:dyDescent="0.45">
      <c r="A494" s="18">
        <v>32509</v>
      </c>
      <c r="B494" s="19">
        <v>46.7</v>
      </c>
      <c r="C494" s="19">
        <f t="shared" si="14"/>
        <v>-3.1999999999999957</v>
      </c>
      <c r="D494" s="62">
        <f t="shared" si="15"/>
        <v>-4</v>
      </c>
    </row>
    <row r="495" spans="1:4" x14ac:dyDescent="0.45">
      <c r="A495" s="18">
        <v>32540</v>
      </c>
      <c r="B495" s="19">
        <v>49</v>
      </c>
      <c r="C495" s="19">
        <f t="shared" si="14"/>
        <v>2.2999999999999972</v>
      </c>
      <c r="D495" s="62">
        <f t="shared" si="15"/>
        <v>0.89999999999999858</v>
      </c>
    </row>
    <row r="496" spans="1:4" x14ac:dyDescent="0.45">
      <c r="A496" s="18">
        <v>32568</v>
      </c>
      <c r="B496" s="19">
        <v>48.3</v>
      </c>
      <c r="C496" s="19">
        <f t="shared" si="14"/>
        <v>-0.70000000000000284</v>
      </c>
      <c r="D496" s="62">
        <f t="shared" si="15"/>
        <v>6.3999999999999986</v>
      </c>
    </row>
    <row r="497" spans="1:4" x14ac:dyDescent="0.45">
      <c r="A497" s="18">
        <v>32599</v>
      </c>
      <c r="B497" s="19">
        <v>47.4</v>
      </c>
      <c r="C497" s="19">
        <f t="shared" si="14"/>
        <v>-0.89999999999999858</v>
      </c>
      <c r="D497" s="62">
        <f t="shared" si="15"/>
        <v>-3.6000000000000014</v>
      </c>
    </row>
    <row r="498" spans="1:4" x14ac:dyDescent="0.45">
      <c r="A498" s="18">
        <v>32629</v>
      </c>
      <c r="B498" s="19">
        <v>44.9</v>
      </c>
      <c r="C498" s="19">
        <f t="shared" si="14"/>
        <v>-2.5</v>
      </c>
      <c r="D498" s="62">
        <f t="shared" si="15"/>
        <v>-6.3000000000000043</v>
      </c>
    </row>
    <row r="499" spans="1:4" x14ac:dyDescent="0.45">
      <c r="A499" s="18">
        <v>32660</v>
      </c>
      <c r="B499" s="19">
        <v>47.5</v>
      </c>
      <c r="C499" s="19">
        <f t="shared" si="14"/>
        <v>2.6000000000000014</v>
      </c>
      <c r="D499" s="62">
        <f t="shared" si="15"/>
        <v>-0.70000000000000284</v>
      </c>
    </row>
    <row r="500" spans="1:4" x14ac:dyDescent="0.45">
      <c r="A500" s="18">
        <v>32690</v>
      </c>
      <c r="B500" s="19">
        <v>46.2</v>
      </c>
      <c r="C500" s="19">
        <f t="shared" si="14"/>
        <v>-1.2999999999999972</v>
      </c>
      <c r="D500" s="62">
        <f t="shared" si="15"/>
        <v>-8.2999999999999972</v>
      </c>
    </row>
    <row r="501" spans="1:4" x14ac:dyDescent="0.45">
      <c r="A501" s="18">
        <v>32721</v>
      </c>
      <c r="B501" s="19">
        <v>43.5</v>
      </c>
      <c r="C501" s="19">
        <f t="shared" si="14"/>
        <v>-2.7000000000000028</v>
      </c>
      <c r="D501" s="62">
        <f t="shared" si="15"/>
        <v>-5.8999999999999986</v>
      </c>
    </row>
    <row r="502" spans="1:4" x14ac:dyDescent="0.45">
      <c r="A502" s="18">
        <v>32752</v>
      </c>
      <c r="B502" s="19">
        <v>44.8</v>
      </c>
      <c r="C502" s="19">
        <f t="shared" si="14"/>
        <v>1.2999999999999972</v>
      </c>
      <c r="D502" s="62">
        <f t="shared" si="15"/>
        <v>-4.7000000000000028</v>
      </c>
    </row>
    <row r="503" spans="1:4" x14ac:dyDescent="0.45">
      <c r="A503" s="18">
        <v>32782</v>
      </c>
      <c r="B503" s="19">
        <v>43.8</v>
      </c>
      <c r="C503" s="19">
        <f t="shared" si="14"/>
        <v>-1</v>
      </c>
      <c r="D503" s="62">
        <f t="shared" si="15"/>
        <v>-5.4000000000000057</v>
      </c>
    </row>
    <row r="504" spans="1:4" x14ac:dyDescent="0.45">
      <c r="A504" s="18">
        <v>32813</v>
      </c>
      <c r="B504" s="19">
        <v>41.4</v>
      </c>
      <c r="C504" s="19">
        <f t="shared" si="14"/>
        <v>-2.3999999999999986</v>
      </c>
      <c r="D504" s="62">
        <f t="shared" si="15"/>
        <v>-10.200000000000003</v>
      </c>
    </row>
    <row r="505" spans="1:4" x14ac:dyDescent="0.45">
      <c r="A505" s="18">
        <v>32843</v>
      </c>
      <c r="B505" s="19">
        <v>43.9</v>
      </c>
      <c r="C505" s="19">
        <f t="shared" si="14"/>
        <v>2.5</v>
      </c>
      <c r="D505" s="62">
        <f t="shared" si="15"/>
        <v>-6</v>
      </c>
    </row>
    <row r="506" spans="1:4" x14ac:dyDescent="0.45">
      <c r="A506" s="18">
        <v>32874</v>
      </c>
      <c r="B506" s="19">
        <v>42.7</v>
      </c>
      <c r="C506" s="19">
        <f t="shared" si="14"/>
        <v>-1.1999999999999957</v>
      </c>
      <c r="D506" s="62">
        <f t="shared" si="15"/>
        <v>-4</v>
      </c>
    </row>
    <row r="507" spans="1:4" x14ac:dyDescent="0.45">
      <c r="A507" s="18">
        <v>32905</v>
      </c>
      <c r="B507" s="19">
        <v>41.4</v>
      </c>
      <c r="C507" s="19">
        <f t="shared" si="14"/>
        <v>-1.3000000000000043</v>
      </c>
      <c r="D507" s="62">
        <f t="shared" si="15"/>
        <v>-7.6000000000000014</v>
      </c>
    </row>
    <row r="508" spans="1:4" x14ac:dyDescent="0.45">
      <c r="A508" s="18">
        <v>32933</v>
      </c>
      <c r="B508" s="19">
        <v>41.2</v>
      </c>
      <c r="C508" s="19">
        <f t="shared" si="14"/>
        <v>-0.19999999999999574</v>
      </c>
      <c r="D508" s="62">
        <f t="shared" si="15"/>
        <v>-7.0999999999999943</v>
      </c>
    </row>
    <row r="509" spans="1:4" x14ac:dyDescent="0.45">
      <c r="A509" s="18">
        <v>32964</v>
      </c>
      <c r="B509" s="19">
        <v>41.3</v>
      </c>
      <c r="C509" s="19">
        <f t="shared" si="14"/>
        <v>9.9999999999994316E-2</v>
      </c>
      <c r="D509" s="62">
        <f t="shared" si="15"/>
        <v>-6.1000000000000014</v>
      </c>
    </row>
    <row r="510" spans="1:4" x14ac:dyDescent="0.45">
      <c r="A510" s="18">
        <v>32994</v>
      </c>
      <c r="B510" s="19">
        <v>40</v>
      </c>
      <c r="C510" s="19">
        <f t="shared" si="14"/>
        <v>-1.2999999999999972</v>
      </c>
      <c r="D510" s="62">
        <f t="shared" si="15"/>
        <v>-4.8999999999999986</v>
      </c>
    </row>
    <row r="511" spans="1:4" x14ac:dyDescent="0.45">
      <c r="A511" s="18">
        <v>33025</v>
      </c>
      <c r="B511" s="19">
        <v>42.6</v>
      </c>
      <c r="C511" s="19">
        <f t="shared" si="14"/>
        <v>2.6000000000000014</v>
      </c>
      <c r="D511" s="62">
        <f t="shared" si="15"/>
        <v>-4.8999999999999986</v>
      </c>
    </row>
    <row r="512" spans="1:4" x14ac:dyDescent="0.45">
      <c r="A512" s="18">
        <v>33055</v>
      </c>
      <c r="B512" s="19">
        <v>39.6</v>
      </c>
      <c r="C512" s="19">
        <f t="shared" si="14"/>
        <v>-3</v>
      </c>
      <c r="D512" s="62">
        <f t="shared" si="15"/>
        <v>-6.6000000000000014</v>
      </c>
    </row>
    <row r="513" spans="1:4" x14ac:dyDescent="0.45">
      <c r="A513" s="18">
        <v>33086</v>
      </c>
      <c r="B513" s="19">
        <v>43</v>
      </c>
      <c r="C513" s="19">
        <f t="shared" si="14"/>
        <v>3.3999999999999986</v>
      </c>
      <c r="D513" s="62">
        <f t="shared" si="15"/>
        <v>-0.5</v>
      </c>
    </row>
    <row r="514" spans="1:4" x14ac:dyDescent="0.45">
      <c r="A514" s="18">
        <v>33117</v>
      </c>
      <c r="B514" s="19">
        <v>40.799999999999997</v>
      </c>
      <c r="C514" s="19">
        <f t="shared" si="14"/>
        <v>-2.2000000000000028</v>
      </c>
      <c r="D514" s="62">
        <f t="shared" si="15"/>
        <v>-4</v>
      </c>
    </row>
    <row r="515" spans="1:4" x14ac:dyDescent="0.45">
      <c r="A515" s="18">
        <v>33147</v>
      </c>
      <c r="B515" s="19">
        <v>41.2</v>
      </c>
      <c r="C515" s="19">
        <f t="shared" ref="C515:C578" si="16">B515-B514</f>
        <v>0.40000000000000568</v>
      </c>
      <c r="D515" s="62">
        <f t="shared" si="15"/>
        <v>-2.5999999999999943</v>
      </c>
    </row>
    <row r="516" spans="1:4" x14ac:dyDescent="0.45">
      <c r="A516" s="18">
        <v>33178</v>
      </c>
      <c r="B516" s="19">
        <v>40.9</v>
      </c>
      <c r="C516" s="19">
        <f t="shared" si="16"/>
        <v>-0.30000000000000426</v>
      </c>
      <c r="D516" s="62">
        <f t="shared" si="15"/>
        <v>-0.5</v>
      </c>
    </row>
    <row r="517" spans="1:4" x14ac:dyDescent="0.45">
      <c r="A517" s="18">
        <v>33208</v>
      </c>
      <c r="B517" s="19">
        <v>39.6</v>
      </c>
      <c r="C517" s="19">
        <f t="shared" si="16"/>
        <v>-1.2999999999999972</v>
      </c>
      <c r="D517" s="62">
        <f t="shared" si="15"/>
        <v>-4.2999999999999972</v>
      </c>
    </row>
    <row r="518" spans="1:4" x14ac:dyDescent="0.45">
      <c r="A518" s="18">
        <v>33239</v>
      </c>
      <c r="B518" s="19">
        <v>39.6</v>
      </c>
      <c r="C518" s="19">
        <f t="shared" si="16"/>
        <v>0</v>
      </c>
      <c r="D518" s="62">
        <f t="shared" si="15"/>
        <v>-3.1000000000000014</v>
      </c>
    </row>
    <row r="519" spans="1:4" x14ac:dyDescent="0.45">
      <c r="A519" s="18">
        <v>33270</v>
      </c>
      <c r="B519" s="19">
        <v>39.9</v>
      </c>
      <c r="C519" s="19">
        <f t="shared" si="16"/>
        <v>0.29999999999999716</v>
      </c>
      <c r="D519" s="62">
        <f t="shared" si="15"/>
        <v>-1.5</v>
      </c>
    </row>
    <row r="520" spans="1:4" x14ac:dyDescent="0.45">
      <c r="A520" s="18">
        <v>33298</v>
      </c>
      <c r="B520" s="19">
        <v>43.6</v>
      </c>
      <c r="C520" s="19">
        <f t="shared" si="16"/>
        <v>3.7000000000000028</v>
      </c>
      <c r="D520" s="62">
        <f t="shared" si="15"/>
        <v>2.3999999999999986</v>
      </c>
    </row>
    <row r="521" spans="1:4" x14ac:dyDescent="0.45">
      <c r="A521" s="18">
        <v>33329</v>
      </c>
      <c r="B521" s="19">
        <v>39.6</v>
      </c>
      <c r="C521" s="19">
        <f t="shared" si="16"/>
        <v>-4</v>
      </c>
      <c r="D521" s="62">
        <f t="shared" si="15"/>
        <v>-1.6999999999999957</v>
      </c>
    </row>
    <row r="522" spans="1:4" x14ac:dyDescent="0.45">
      <c r="A522" s="18">
        <v>33359</v>
      </c>
      <c r="B522" s="19">
        <v>37.299999999999997</v>
      </c>
      <c r="C522" s="19">
        <f t="shared" si="16"/>
        <v>-2.3000000000000043</v>
      </c>
      <c r="D522" s="62">
        <f t="shared" si="15"/>
        <v>-2.7000000000000028</v>
      </c>
    </row>
    <row r="523" spans="1:4" x14ac:dyDescent="0.45">
      <c r="A523" s="18">
        <v>33390</v>
      </c>
      <c r="B523" s="19">
        <v>37.1</v>
      </c>
      <c r="C523" s="19">
        <f t="shared" si="16"/>
        <v>-0.19999999999999574</v>
      </c>
      <c r="D523" s="62">
        <f t="shared" si="15"/>
        <v>-5.5</v>
      </c>
    </row>
    <row r="524" spans="1:4" x14ac:dyDescent="0.45">
      <c r="A524" s="18">
        <v>33420</v>
      </c>
      <c r="B524" s="19">
        <v>39.1</v>
      </c>
      <c r="C524" s="19">
        <f t="shared" si="16"/>
        <v>2</v>
      </c>
      <c r="D524" s="62">
        <f t="shared" si="15"/>
        <v>-0.5</v>
      </c>
    </row>
    <row r="525" spans="1:4" x14ac:dyDescent="0.45">
      <c r="A525" s="18">
        <v>33451</v>
      </c>
      <c r="B525" s="19">
        <v>39</v>
      </c>
      <c r="C525" s="19">
        <f t="shared" si="16"/>
        <v>-0.10000000000000142</v>
      </c>
      <c r="D525" s="62">
        <f t="shared" si="15"/>
        <v>-4</v>
      </c>
    </row>
    <row r="526" spans="1:4" x14ac:dyDescent="0.45">
      <c r="A526" s="18">
        <v>33482</v>
      </c>
      <c r="B526" s="19">
        <v>45.9</v>
      </c>
      <c r="C526" s="19">
        <f t="shared" si="16"/>
        <v>6.8999999999999986</v>
      </c>
      <c r="D526" s="62">
        <f t="shared" si="15"/>
        <v>5.1000000000000014</v>
      </c>
    </row>
    <row r="527" spans="1:4" x14ac:dyDescent="0.45">
      <c r="A527" s="18">
        <v>33512</v>
      </c>
      <c r="B527" s="19">
        <v>40.5</v>
      </c>
      <c r="C527" s="19">
        <f t="shared" si="16"/>
        <v>-5.3999999999999986</v>
      </c>
      <c r="D527" s="62">
        <f t="shared" ref="D527:D590" si="17">B527-B515</f>
        <v>-0.70000000000000284</v>
      </c>
    </row>
    <row r="528" spans="1:4" x14ac:dyDescent="0.45">
      <c r="A528" s="18">
        <v>33543</v>
      </c>
      <c r="B528" s="19">
        <v>42.8</v>
      </c>
      <c r="C528" s="19">
        <f t="shared" si="16"/>
        <v>2.2999999999999972</v>
      </c>
      <c r="D528" s="62">
        <f t="shared" si="17"/>
        <v>1.8999999999999986</v>
      </c>
    </row>
    <row r="529" spans="1:4" x14ac:dyDescent="0.45">
      <c r="A529" s="18">
        <v>33573</v>
      </c>
      <c r="B529" s="19">
        <v>38.799999999999997</v>
      </c>
      <c r="C529" s="19">
        <f t="shared" si="16"/>
        <v>-4</v>
      </c>
      <c r="D529" s="62">
        <f t="shared" si="17"/>
        <v>-0.80000000000000426</v>
      </c>
    </row>
    <row r="530" spans="1:4" x14ac:dyDescent="0.45">
      <c r="A530" s="18">
        <v>33604</v>
      </c>
      <c r="B530" s="19">
        <v>44.1</v>
      </c>
      <c r="C530" s="19">
        <f t="shared" si="16"/>
        <v>5.3000000000000043</v>
      </c>
      <c r="D530" s="62">
        <f t="shared" si="17"/>
        <v>4.5</v>
      </c>
    </row>
    <row r="531" spans="1:4" x14ac:dyDescent="0.45">
      <c r="A531" s="18">
        <v>33635</v>
      </c>
      <c r="B531" s="19">
        <v>44</v>
      </c>
      <c r="C531" s="19">
        <f t="shared" si="16"/>
        <v>-0.10000000000000142</v>
      </c>
      <c r="D531" s="62">
        <f t="shared" si="17"/>
        <v>4.1000000000000014</v>
      </c>
    </row>
    <row r="532" spans="1:4" x14ac:dyDescent="0.45">
      <c r="A532" s="18">
        <v>33664</v>
      </c>
      <c r="B532" s="19">
        <v>44.3</v>
      </c>
      <c r="C532" s="19">
        <f t="shared" si="16"/>
        <v>0.29999999999999716</v>
      </c>
      <c r="D532" s="62">
        <f t="shared" si="17"/>
        <v>0.69999999999999574</v>
      </c>
    </row>
    <row r="533" spans="1:4" x14ac:dyDescent="0.45">
      <c r="A533" s="18">
        <v>33695</v>
      </c>
      <c r="B533" s="19">
        <v>43.2</v>
      </c>
      <c r="C533" s="19">
        <f t="shared" si="16"/>
        <v>-1.0999999999999943</v>
      </c>
      <c r="D533" s="62">
        <f t="shared" si="17"/>
        <v>3.6000000000000014</v>
      </c>
    </row>
    <row r="534" spans="1:4" x14ac:dyDescent="0.45">
      <c r="A534" s="18">
        <v>33725</v>
      </c>
      <c r="B534" s="19">
        <v>47</v>
      </c>
      <c r="C534" s="19">
        <f t="shared" si="16"/>
        <v>3.7999999999999972</v>
      </c>
      <c r="D534" s="62">
        <f t="shared" si="17"/>
        <v>9.7000000000000028</v>
      </c>
    </row>
    <row r="535" spans="1:4" x14ac:dyDescent="0.45">
      <c r="A535" s="18">
        <v>33756</v>
      </c>
      <c r="B535" s="19">
        <v>43.1</v>
      </c>
      <c r="C535" s="19">
        <f t="shared" si="16"/>
        <v>-3.8999999999999986</v>
      </c>
      <c r="D535" s="62">
        <f t="shared" si="17"/>
        <v>6</v>
      </c>
    </row>
    <row r="536" spans="1:4" x14ac:dyDescent="0.45">
      <c r="A536" s="18">
        <v>33786</v>
      </c>
      <c r="B536" s="19">
        <v>46.9</v>
      </c>
      <c r="C536" s="19">
        <f t="shared" si="16"/>
        <v>3.7999999999999972</v>
      </c>
      <c r="D536" s="62">
        <f t="shared" si="17"/>
        <v>7.7999999999999972</v>
      </c>
    </row>
    <row r="537" spans="1:4" x14ac:dyDescent="0.45">
      <c r="A537" s="18">
        <v>33817</v>
      </c>
      <c r="B537" s="19">
        <v>45.8</v>
      </c>
      <c r="C537" s="19">
        <f t="shared" si="16"/>
        <v>-1.1000000000000014</v>
      </c>
      <c r="D537" s="62">
        <f t="shared" si="17"/>
        <v>6.7999999999999972</v>
      </c>
    </row>
    <row r="538" spans="1:4" x14ac:dyDescent="0.45">
      <c r="A538" s="18">
        <v>33848</v>
      </c>
      <c r="B538" s="19">
        <v>42.3</v>
      </c>
      <c r="C538" s="19">
        <f t="shared" si="16"/>
        <v>-3.5</v>
      </c>
      <c r="D538" s="62">
        <f t="shared" si="17"/>
        <v>-3.6000000000000014</v>
      </c>
    </row>
    <row r="539" spans="1:4" x14ac:dyDescent="0.45">
      <c r="A539" s="18">
        <v>33878</v>
      </c>
      <c r="B539" s="19">
        <v>42.4</v>
      </c>
      <c r="C539" s="19">
        <f t="shared" si="16"/>
        <v>0.10000000000000142</v>
      </c>
      <c r="D539" s="62">
        <f t="shared" si="17"/>
        <v>1.8999999999999986</v>
      </c>
    </row>
    <row r="540" spans="1:4" x14ac:dyDescent="0.45">
      <c r="A540" s="18">
        <v>33909</v>
      </c>
      <c r="B540" s="19">
        <v>42.1</v>
      </c>
      <c r="C540" s="19">
        <f t="shared" si="16"/>
        <v>-0.29999999999999716</v>
      </c>
      <c r="D540" s="62">
        <f t="shared" si="17"/>
        <v>-0.69999999999999574</v>
      </c>
    </row>
    <row r="541" spans="1:4" x14ac:dyDescent="0.45">
      <c r="A541" s="18">
        <v>33939</v>
      </c>
      <c r="B541" s="19">
        <v>45</v>
      </c>
      <c r="C541" s="19">
        <f t="shared" si="16"/>
        <v>2.8999999999999986</v>
      </c>
      <c r="D541" s="62">
        <f t="shared" si="17"/>
        <v>6.2000000000000028</v>
      </c>
    </row>
    <row r="542" spans="1:4" x14ac:dyDescent="0.45">
      <c r="A542" s="18">
        <v>33970</v>
      </c>
      <c r="B542" s="19">
        <v>43.3</v>
      </c>
      <c r="C542" s="19">
        <f t="shared" si="16"/>
        <v>-1.7000000000000028</v>
      </c>
      <c r="D542" s="62">
        <f t="shared" si="17"/>
        <v>-0.80000000000000426</v>
      </c>
    </row>
    <row r="543" spans="1:4" x14ac:dyDescent="0.45">
      <c r="A543" s="18">
        <v>34001</v>
      </c>
      <c r="B543" s="19">
        <v>42.6</v>
      </c>
      <c r="C543" s="19">
        <f t="shared" si="16"/>
        <v>-0.69999999999999574</v>
      </c>
      <c r="D543" s="62">
        <f t="shared" si="17"/>
        <v>-1.3999999999999986</v>
      </c>
    </row>
    <row r="544" spans="1:4" x14ac:dyDescent="0.45">
      <c r="A544" s="18">
        <v>34029</v>
      </c>
      <c r="B544" s="19">
        <v>45.6</v>
      </c>
      <c r="C544" s="19">
        <f t="shared" si="16"/>
        <v>3</v>
      </c>
      <c r="D544" s="62">
        <f t="shared" si="17"/>
        <v>1.3000000000000043</v>
      </c>
    </row>
    <row r="545" spans="1:4" x14ac:dyDescent="0.45">
      <c r="A545" s="18">
        <v>34060</v>
      </c>
      <c r="B545" s="19">
        <v>44.7</v>
      </c>
      <c r="C545" s="19">
        <f t="shared" si="16"/>
        <v>-0.89999999999999858</v>
      </c>
      <c r="D545" s="62">
        <f t="shared" si="17"/>
        <v>1.5</v>
      </c>
    </row>
    <row r="546" spans="1:4" x14ac:dyDescent="0.45">
      <c r="A546" s="18">
        <v>34090</v>
      </c>
      <c r="B546" s="19">
        <v>44.8</v>
      </c>
      <c r="C546" s="19">
        <f t="shared" si="16"/>
        <v>9.9999999999994316E-2</v>
      </c>
      <c r="D546" s="62">
        <f t="shared" si="17"/>
        <v>-2.2000000000000028</v>
      </c>
    </row>
    <row r="547" spans="1:4" x14ac:dyDescent="0.45">
      <c r="A547" s="18">
        <v>34121</v>
      </c>
      <c r="B547" s="19">
        <v>46.5</v>
      </c>
      <c r="C547" s="19">
        <f t="shared" si="16"/>
        <v>1.7000000000000028</v>
      </c>
      <c r="D547" s="62">
        <f t="shared" si="17"/>
        <v>3.3999999999999986</v>
      </c>
    </row>
    <row r="548" spans="1:4" x14ac:dyDescent="0.45">
      <c r="A548" s="18">
        <v>34151</v>
      </c>
      <c r="B548" s="19">
        <v>45.5</v>
      </c>
      <c r="C548" s="19">
        <f t="shared" si="16"/>
        <v>-1</v>
      </c>
      <c r="D548" s="62">
        <f t="shared" si="17"/>
        <v>-1.3999999999999986</v>
      </c>
    </row>
    <row r="549" spans="1:4" x14ac:dyDescent="0.45">
      <c r="A549" s="18">
        <v>34182</v>
      </c>
      <c r="B549" s="19">
        <v>44.4</v>
      </c>
      <c r="C549" s="19">
        <f t="shared" si="16"/>
        <v>-1.1000000000000014</v>
      </c>
      <c r="D549" s="62">
        <f t="shared" si="17"/>
        <v>-1.3999999999999986</v>
      </c>
    </row>
    <row r="550" spans="1:4" x14ac:dyDescent="0.45">
      <c r="A550" s="18">
        <v>34213</v>
      </c>
      <c r="B550" s="19">
        <v>46.2</v>
      </c>
      <c r="C550" s="19">
        <f t="shared" si="16"/>
        <v>1.8000000000000043</v>
      </c>
      <c r="D550" s="62">
        <f t="shared" si="17"/>
        <v>3.9000000000000057</v>
      </c>
    </row>
    <row r="551" spans="1:4" x14ac:dyDescent="0.45">
      <c r="A551" s="18">
        <v>34243</v>
      </c>
      <c r="B551" s="19">
        <v>48.6</v>
      </c>
      <c r="C551" s="19">
        <f t="shared" si="16"/>
        <v>2.3999999999999986</v>
      </c>
      <c r="D551" s="62">
        <f t="shared" si="17"/>
        <v>6.2000000000000028</v>
      </c>
    </row>
    <row r="552" spans="1:4" x14ac:dyDescent="0.45">
      <c r="A552" s="18">
        <v>34274</v>
      </c>
      <c r="B552" s="19">
        <v>45.5</v>
      </c>
      <c r="C552" s="19">
        <f t="shared" si="16"/>
        <v>-3.1000000000000014</v>
      </c>
      <c r="D552" s="62">
        <f t="shared" si="17"/>
        <v>3.3999999999999986</v>
      </c>
    </row>
    <row r="553" spans="1:4" x14ac:dyDescent="0.45">
      <c r="A553" s="18">
        <v>34304</v>
      </c>
      <c r="B553" s="19">
        <v>43.2</v>
      </c>
      <c r="C553" s="19">
        <f t="shared" si="16"/>
        <v>-2.2999999999999972</v>
      </c>
      <c r="D553" s="62">
        <f t="shared" si="17"/>
        <v>-1.7999999999999972</v>
      </c>
    </row>
    <row r="554" spans="1:4" x14ac:dyDescent="0.45">
      <c r="A554" s="18">
        <v>34335</v>
      </c>
      <c r="B554" s="19">
        <v>43.9</v>
      </c>
      <c r="C554" s="19">
        <f t="shared" si="16"/>
        <v>0.69999999999999574</v>
      </c>
      <c r="D554" s="62">
        <f t="shared" si="17"/>
        <v>0.60000000000000142</v>
      </c>
    </row>
    <row r="555" spans="1:4" x14ac:dyDescent="0.45">
      <c r="A555" s="18">
        <v>34366</v>
      </c>
      <c r="B555" s="19">
        <v>44.6</v>
      </c>
      <c r="C555" s="19">
        <f t="shared" si="16"/>
        <v>0.70000000000000284</v>
      </c>
      <c r="D555" s="62">
        <f t="shared" si="17"/>
        <v>2</v>
      </c>
    </row>
    <row r="556" spans="1:4" x14ac:dyDescent="0.45">
      <c r="A556" s="18">
        <v>34394</v>
      </c>
      <c r="B556" s="19">
        <v>43</v>
      </c>
      <c r="C556" s="19">
        <f t="shared" si="16"/>
        <v>-1.6000000000000014</v>
      </c>
      <c r="D556" s="62">
        <f t="shared" si="17"/>
        <v>-2.6000000000000014</v>
      </c>
    </row>
    <row r="557" spans="1:4" x14ac:dyDescent="0.45">
      <c r="A557" s="18">
        <v>34425</v>
      </c>
      <c r="B557" s="19">
        <v>45.9</v>
      </c>
      <c r="C557" s="19">
        <f t="shared" si="16"/>
        <v>2.8999999999999986</v>
      </c>
      <c r="D557" s="62">
        <f t="shared" si="17"/>
        <v>1.1999999999999957</v>
      </c>
    </row>
    <row r="558" spans="1:4" x14ac:dyDescent="0.45">
      <c r="A558" s="18">
        <v>34455</v>
      </c>
      <c r="B558" s="19">
        <v>47.6</v>
      </c>
      <c r="C558" s="19">
        <f t="shared" si="16"/>
        <v>1.7000000000000028</v>
      </c>
      <c r="D558" s="62">
        <f t="shared" si="17"/>
        <v>2.8000000000000043</v>
      </c>
    </row>
    <row r="559" spans="1:4" x14ac:dyDescent="0.45">
      <c r="A559" s="18">
        <v>34486</v>
      </c>
      <c r="B559" s="19">
        <v>48.3</v>
      </c>
      <c r="C559" s="19">
        <f t="shared" si="16"/>
        <v>0.69999999999999574</v>
      </c>
      <c r="D559" s="62">
        <f t="shared" si="17"/>
        <v>1.7999999999999972</v>
      </c>
    </row>
    <row r="560" spans="1:4" x14ac:dyDescent="0.45">
      <c r="A560" s="18">
        <v>34516</v>
      </c>
      <c r="B560" s="19">
        <v>45.1</v>
      </c>
      <c r="C560" s="19">
        <f t="shared" si="16"/>
        <v>-3.1999999999999957</v>
      </c>
      <c r="D560" s="62">
        <f t="shared" si="17"/>
        <v>-0.39999999999999858</v>
      </c>
    </row>
    <row r="561" spans="1:4" x14ac:dyDescent="0.45">
      <c r="A561" s="18">
        <v>34547</v>
      </c>
      <c r="B561" s="19">
        <v>44.9</v>
      </c>
      <c r="C561" s="19">
        <f t="shared" si="16"/>
        <v>-0.20000000000000284</v>
      </c>
      <c r="D561" s="62">
        <f t="shared" si="17"/>
        <v>0.5</v>
      </c>
    </row>
    <row r="562" spans="1:4" x14ac:dyDescent="0.45">
      <c r="A562" s="18">
        <v>34578</v>
      </c>
      <c r="B562" s="19">
        <v>46.1</v>
      </c>
      <c r="C562" s="19">
        <f t="shared" si="16"/>
        <v>1.2000000000000028</v>
      </c>
      <c r="D562" s="62">
        <f t="shared" si="17"/>
        <v>-0.10000000000000142</v>
      </c>
    </row>
    <row r="563" spans="1:4" x14ac:dyDescent="0.45">
      <c r="A563" s="18">
        <v>34608</v>
      </c>
      <c r="B563" s="19">
        <v>47.6</v>
      </c>
      <c r="C563" s="19">
        <f t="shared" si="16"/>
        <v>1.5</v>
      </c>
      <c r="D563" s="62">
        <f t="shared" si="17"/>
        <v>-1</v>
      </c>
    </row>
    <row r="564" spans="1:4" x14ac:dyDescent="0.45">
      <c r="A564" s="18">
        <v>34639</v>
      </c>
      <c r="B564" s="19">
        <v>47.3</v>
      </c>
      <c r="C564" s="19">
        <f t="shared" si="16"/>
        <v>-0.30000000000000426</v>
      </c>
      <c r="D564" s="62">
        <f t="shared" si="17"/>
        <v>1.7999999999999972</v>
      </c>
    </row>
    <row r="565" spans="1:4" x14ac:dyDescent="0.45">
      <c r="A565" s="18">
        <v>34669</v>
      </c>
      <c r="B565" s="19">
        <v>45</v>
      </c>
      <c r="C565" s="19">
        <f t="shared" si="16"/>
        <v>-2.2999999999999972</v>
      </c>
      <c r="D565" s="62">
        <f t="shared" si="17"/>
        <v>1.7999999999999972</v>
      </c>
    </row>
    <row r="566" spans="1:4" x14ac:dyDescent="0.45">
      <c r="A566" s="18">
        <v>34700</v>
      </c>
      <c r="B566" s="19">
        <v>45.2</v>
      </c>
      <c r="C566" s="19">
        <f t="shared" si="16"/>
        <v>0.20000000000000284</v>
      </c>
      <c r="D566" s="62">
        <f t="shared" si="17"/>
        <v>1.3000000000000043</v>
      </c>
    </row>
    <row r="567" spans="1:4" x14ac:dyDescent="0.45">
      <c r="A567" s="18">
        <v>34731</v>
      </c>
      <c r="B567" s="19">
        <v>47</v>
      </c>
      <c r="C567" s="19">
        <f t="shared" si="16"/>
        <v>1.7999999999999972</v>
      </c>
      <c r="D567" s="62">
        <f t="shared" si="17"/>
        <v>2.3999999999999986</v>
      </c>
    </row>
    <row r="568" spans="1:4" x14ac:dyDescent="0.45">
      <c r="A568" s="18">
        <v>34759</v>
      </c>
      <c r="B568" s="19">
        <v>47</v>
      </c>
      <c r="C568" s="19">
        <f t="shared" si="16"/>
        <v>0</v>
      </c>
      <c r="D568" s="62">
        <f t="shared" si="17"/>
        <v>4</v>
      </c>
    </row>
    <row r="569" spans="1:4" x14ac:dyDescent="0.45">
      <c r="A569" s="18">
        <v>34790</v>
      </c>
      <c r="B569" s="19">
        <v>44.2</v>
      </c>
      <c r="C569" s="19">
        <f t="shared" si="16"/>
        <v>-2.7999999999999972</v>
      </c>
      <c r="D569" s="62">
        <f t="shared" si="17"/>
        <v>-1.6999999999999957</v>
      </c>
    </row>
    <row r="570" spans="1:4" x14ac:dyDescent="0.45">
      <c r="A570" s="18">
        <v>34820</v>
      </c>
      <c r="B570" s="19">
        <v>43.3</v>
      </c>
      <c r="C570" s="19">
        <f t="shared" si="16"/>
        <v>-0.90000000000000568</v>
      </c>
      <c r="D570" s="62">
        <f t="shared" si="17"/>
        <v>-4.3000000000000043</v>
      </c>
    </row>
    <row r="571" spans="1:4" x14ac:dyDescent="0.45">
      <c r="A571" s="18">
        <v>34851</v>
      </c>
      <c r="B571" s="19">
        <v>43</v>
      </c>
      <c r="C571" s="19">
        <f t="shared" si="16"/>
        <v>-0.29999999999999716</v>
      </c>
      <c r="D571" s="62">
        <f t="shared" si="17"/>
        <v>-5.2999999999999972</v>
      </c>
    </row>
    <row r="572" spans="1:4" x14ac:dyDescent="0.45">
      <c r="A572" s="18">
        <v>34881</v>
      </c>
      <c r="B572" s="19">
        <v>46.5</v>
      </c>
      <c r="C572" s="19">
        <f t="shared" si="16"/>
        <v>3.5</v>
      </c>
      <c r="D572" s="62">
        <f t="shared" si="17"/>
        <v>1.3999999999999986</v>
      </c>
    </row>
    <row r="573" spans="1:4" x14ac:dyDescent="0.45">
      <c r="A573" s="18">
        <v>34912</v>
      </c>
      <c r="B573" s="19">
        <v>45.5</v>
      </c>
      <c r="C573" s="19">
        <f t="shared" si="16"/>
        <v>-1</v>
      </c>
      <c r="D573" s="62">
        <f t="shared" si="17"/>
        <v>0.60000000000000142</v>
      </c>
    </row>
    <row r="574" spans="1:4" x14ac:dyDescent="0.45">
      <c r="A574" s="18">
        <v>34943</v>
      </c>
      <c r="B574" s="19">
        <v>40.299999999999997</v>
      </c>
      <c r="C574" s="19">
        <f t="shared" si="16"/>
        <v>-5.2000000000000028</v>
      </c>
      <c r="D574" s="62">
        <f t="shared" si="17"/>
        <v>-5.8000000000000043</v>
      </c>
    </row>
    <row r="575" spans="1:4" x14ac:dyDescent="0.45">
      <c r="A575" s="18">
        <v>34973</v>
      </c>
      <c r="B575" s="19">
        <v>42.2</v>
      </c>
      <c r="C575" s="19">
        <f t="shared" si="16"/>
        <v>1.9000000000000057</v>
      </c>
      <c r="D575" s="62">
        <f t="shared" si="17"/>
        <v>-5.3999999999999986</v>
      </c>
    </row>
    <row r="576" spans="1:4" x14ac:dyDescent="0.45">
      <c r="A576" s="18">
        <v>35004</v>
      </c>
      <c r="B576" s="19">
        <v>43.3</v>
      </c>
      <c r="C576" s="19">
        <f t="shared" si="16"/>
        <v>1.0999999999999943</v>
      </c>
      <c r="D576" s="62">
        <f t="shared" si="17"/>
        <v>-4</v>
      </c>
    </row>
    <row r="577" spans="1:4" x14ac:dyDescent="0.45">
      <c r="A577" s="18">
        <v>35034</v>
      </c>
      <c r="B577" s="19">
        <v>43.1</v>
      </c>
      <c r="C577" s="19">
        <f t="shared" si="16"/>
        <v>-0.19999999999999574</v>
      </c>
      <c r="D577" s="62">
        <f t="shared" si="17"/>
        <v>-1.8999999999999986</v>
      </c>
    </row>
    <row r="578" spans="1:4" x14ac:dyDescent="0.45">
      <c r="A578" s="18">
        <v>35065</v>
      </c>
      <c r="B578" s="19">
        <v>46.6</v>
      </c>
      <c r="C578" s="19">
        <f t="shared" si="16"/>
        <v>3.5</v>
      </c>
      <c r="D578" s="62">
        <f t="shared" si="17"/>
        <v>1.3999999999999986</v>
      </c>
    </row>
    <row r="579" spans="1:4" x14ac:dyDescent="0.45">
      <c r="A579" s="18">
        <v>35096</v>
      </c>
      <c r="B579" s="19">
        <v>43.3</v>
      </c>
      <c r="C579" s="19">
        <f t="shared" ref="C579:C642" si="18">B579-B578</f>
        <v>-3.3000000000000043</v>
      </c>
      <c r="D579" s="62">
        <f t="shared" si="17"/>
        <v>-3.7000000000000028</v>
      </c>
    </row>
    <row r="580" spans="1:4" x14ac:dyDescent="0.45">
      <c r="A580" s="18">
        <v>35125</v>
      </c>
      <c r="B580" s="19">
        <v>40</v>
      </c>
      <c r="C580" s="19">
        <f t="shared" si="18"/>
        <v>-3.2999999999999972</v>
      </c>
      <c r="D580" s="62">
        <f t="shared" si="17"/>
        <v>-7</v>
      </c>
    </row>
    <row r="581" spans="1:4" x14ac:dyDescent="0.45">
      <c r="A581" s="18">
        <v>35156</v>
      </c>
      <c r="B581" s="19">
        <v>43.9</v>
      </c>
      <c r="C581" s="19">
        <f t="shared" si="18"/>
        <v>3.8999999999999986</v>
      </c>
      <c r="D581" s="62">
        <f t="shared" si="17"/>
        <v>-0.30000000000000426</v>
      </c>
    </row>
    <row r="582" spans="1:4" x14ac:dyDescent="0.45">
      <c r="A582" s="18">
        <v>35186</v>
      </c>
      <c r="B582" s="19">
        <v>39.200000000000003</v>
      </c>
      <c r="C582" s="19">
        <f t="shared" si="18"/>
        <v>-4.6999999999999957</v>
      </c>
      <c r="D582" s="62">
        <f t="shared" si="17"/>
        <v>-4.0999999999999943</v>
      </c>
    </row>
    <row r="583" spans="1:4" x14ac:dyDescent="0.45">
      <c r="A583" s="18">
        <v>35217</v>
      </c>
      <c r="B583" s="19">
        <v>43.1</v>
      </c>
      <c r="C583" s="19">
        <f t="shared" si="18"/>
        <v>3.8999999999999986</v>
      </c>
      <c r="D583" s="62">
        <f t="shared" si="17"/>
        <v>0.10000000000000142</v>
      </c>
    </row>
    <row r="584" spans="1:4" x14ac:dyDescent="0.45">
      <c r="A584" s="18">
        <v>35247</v>
      </c>
      <c r="B584" s="19">
        <v>40.799999999999997</v>
      </c>
      <c r="C584" s="19">
        <f t="shared" si="18"/>
        <v>-2.3000000000000043</v>
      </c>
      <c r="D584" s="62">
        <f t="shared" si="17"/>
        <v>-5.7000000000000028</v>
      </c>
    </row>
    <row r="585" spans="1:4" x14ac:dyDescent="0.45">
      <c r="A585" s="18">
        <v>35278</v>
      </c>
      <c r="B585" s="19">
        <v>42.2</v>
      </c>
      <c r="C585" s="19">
        <f t="shared" si="18"/>
        <v>1.4000000000000057</v>
      </c>
      <c r="D585" s="62">
        <f t="shared" si="17"/>
        <v>-3.2999999999999972</v>
      </c>
    </row>
    <row r="586" spans="1:4" x14ac:dyDescent="0.45">
      <c r="A586" s="18">
        <v>35309</v>
      </c>
      <c r="B586" s="19">
        <v>43.7</v>
      </c>
      <c r="C586" s="19">
        <f t="shared" si="18"/>
        <v>1.5</v>
      </c>
      <c r="D586" s="62">
        <f t="shared" si="17"/>
        <v>3.4000000000000057</v>
      </c>
    </row>
    <row r="587" spans="1:4" x14ac:dyDescent="0.45">
      <c r="A587" s="18">
        <v>35339</v>
      </c>
      <c r="B587" s="19">
        <v>39.6</v>
      </c>
      <c r="C587" s="19">
        <f t="shared" si="18"/>
        <v>-4.1000000000000014</v>
      </c>
      <c r="D587" s="62">
        <f t="shared" si="17"/>
        <v>-2.6000000000000014</v>
      </c>
    </row>
    <row r="588" spans="1:4" x14ac:dyDescent="0.45">
      <c r="A588" s="18">
        <v>35370</v>
      </c>
      <c r="B588" s="19">
        <v>42.3</v>
      </c>
      <c r="C588" s="19">
        <f t="shared" si="18"/>
        <v>2.6999999999999957</v>
      </c>
      <c r="D588" s="62">
        <f t="shared" si="17"/>
        <v>-1</v>
      </c>
    </row>
    <row r="589" spans="1:4" x14ac:dyDescent="0.45">
      <c r="A589" s="18">
        <v>35400</v>
      </c>
      <c r="B589" s="19">
        <v>44.4</v>
      </c>
      <c r="C589" s="19">
        <f t="shared" si="18"/>
        <v>2.1000000000000014</v>
      </c>
      <c r="D589" s="62">
        <f t="shared" si="17"/>
        <v>1.2999999999999972</v>
      </c>
    </row>
    <row r="590" spans="1:4" x14ac:dyDescent="0.45">
      <c r="A590" s="18">
        <v>35431</v>
      </c>
      <c r="B590" s="19">
        <v>43.2</v>
      </c>
      <c r="C590" s="19">
        <f t="shared" si="18"/>
        <v>-1.1999999999999957</v>
      </c>
      <c r="D590" s="62">
        <f t="shared" si="17"/>
        <v>-3.3999999999999986</v>
      </c>
    </row>
    <row r="591" spans="1:4" x14ac:dyDescent="0.45">
      <c r="A591" s="18">
        <v>35462</v>
      </c>
      <c r="B591" s="19">
        <v>41.3</v>
      </c>
      <c r="C591" s="19">
        <f t="shared" si="18"/>
        <v>-1.9000000000000057</v>
      </c>
      <c r="D591" s="62">
        <f t="shared" ref="D591:D654" si="19">B591-B579</f>
        <v>-2</v>
      </c>
    </row>
    <row r="592" spans="1:4" x14ac:dyDescent="0.45">
      <c r="A592" s="18">
        <v>35490</v>
      </c>
      <c r="B592" s="19">
        <v>43.5</v>
      </c>
      <c r="C592" s="19">
        <f t="shared" si="18"/>
        <v>2.2000000000000028</v>
      </c>
      <c r="D592" s="62">
        <f t="shared" si="19"/>
        <v>3.5</v>
      </c>
    </row>
    <row r="593" spans="1:4" x14ac:dyDescent="0.45">
      <c r="A593" s="18">
        <v>35521</v>
      </c>
      <c r="B593" s="19">
        <v>41.4</v>
      </c>
      <c r="C593" s="19">
        <f t="shared" si="18"/>
        <v>-2.1000000000000014</v>
      </c>
      <c r="D593" s="62">
        <f t="shared" si="19"/>
        <v>-2.5</v>
      </c>
    </row>
    <row r="594" spans="1:4" x14ac:dyDescent="0.45">
      <c r="A594" s="18">
        <v>35551</v>
      </c>
      <c r="B594" s="19">
        <v>48.1</v>
      </c>
      <c r="C594" s="19">
        <f t="shared" si="18"/>
        <v>6.7000000000000028</v>
      </c>
      <c r="D594" s="62">
        <f t="shared" si="19"/>
        <v>8.8999999999999986</v>
      </c>
    </row>
    <row r="595" spans="1:4" x14ac:dyDescent="0.45">
      <c r="A595" s="18">
        <v>35582</v>
      </c>
      <c r="B595" s="19">
        <v>45.2</v>
      </c>
      <c r="C595" s="19">
        <f t="shared" si="18"/>
        <v>-2.8999999999999986</v>
      </c>
      <c r="D595" s="62">
        <f t="shared" si="19"/>
        <v>2.1000000000000014</v>
      </c>
    </row>
    <row r="596" spans="1:4" x14ac:dyDescent="0.45">
      <c r="A596" s="18">
        <v>35612</v>
      </c>
      <c r="B596" s="19">
        <v>45.9</v>
      </c>
      <c r="C596" s="19">
        <f t="shared" si="18"/>
        <v>0.69999999999999574</v>
      </c>
      <c r="D596" s="62">
        <f t="shared" si="19"/>
        <v>5.1000000000000014</v>
      </c>
    </row>
    <row r="597" spans="1:4" x14ac:dyDescent="0.45">
      <c r="A597" s="18">
        <v>35643</v>
      </c>
      <c r="B597" s="19">
        <v>43</v>
      </c>
      <c r="C597" s="19">
        <f t="shared" si="18"/>
        <v>-2.8999999999999986</v>
      </c>
      <c r="D597" s="62">
        <f t="shared" si="19"/>
        <v>0.79999999999999716</v>
      </c>
    </row>
    <row r="598" spans="1:4" x14ac:dyDescent="0.45">
      <c r="A598" s="18">
        <v>35674</v>
      </c>
      <c r="B598" s="19">
        <v>47.2</v>
      </c>
      <c r="C598" s="19">
        <f t="shared" si="18"/>
        <v>4.2000000000000028</v>
      </c>
      <c r="D598" s="62">
        <f t="shared" si="19"/>
        <v>3.5</v>
      </c>
    </row>
    <row r="599" spans="1:4" x14ac:dyDescent="0.45">
      <c r="A599" s="18">
        <v>35704</v>
      </c>
      <c r="B599" s="19">
        <v>45</v>
      </c>
      <c r="C599" s="19">
        <f t="shared" si="18"/>
        <v>-2.2000000000000028</v>
      </c>
      <c r="D599" s="62">
        <f t="shared" si="19"/>
        <v>5.3999999999999986</v>
      </c>
    </row>
    <row r="600" spans="1:4" x14ac:dyDescent="0.45">
      <c r="A600" s="18">
        <v>35735</v>
      </c>
      <c r="B600" s="19">
        <v>43.8</v>
      </c>
      <c r="C600" s="19">
        <f t="shared" si="18"/>
        <v>-1.2000000000000028</v>
      </c>
      <c r="D600" s="62">
        <f t="shared" si="19"/>
        <v>1.5</v>
      </c>
    </row>
    <row r="601" spans="1:4" x14ac:dyDescent="0.45">
      <c r="A601" s="18">
        <v>35765</v>
      </c>
      <c r="B601" s="19">
        <v>46.2</v>
      </c>
      <c r="C601" s="19">
        <f t="shared" si="18"/>
        <v>2.4000000000000057</v>
      </c>
      <c r="D601" s="62">
        <f t="shared" si="19"/>
        <v>1.8000000000000043</v>
      </c>
    </row>
    <row r="602" spans="1:4" x14ac:dyDescent="0.45">
      <c r="A602" s="18">
        <v>35796</v>
      </c>
      <c r="B602" s="19">
        <v>46.2</v>
      </c>
      <c r="C602" s="19">
        <f t="shared" si="18"/>
        <v>0</v>
      </c>
      <c r="D602" s="62">
        <f t="shared" si="19"/>
        <v>3</v>
      </c>
    </row>
    <row r="603" spans="1:4" x14ac:dyDescent="0.45">
      <c r="A603" s="18">
        <v>35827</v>
      </c>
      <c r="B603" s="19">
        <v>46.2</v>
      </c>
      <c r="C603" s="19">
        <f t="shared" si="18"/>
        <v>0</v>
      </c>
      <c r="D603" s="62">
        <f t="shared" si="19"/>
        <v>4.9000000000000057</v>
      </c>
    </row>
    <row r="604" spans="1:4" x14ac:dyDescent="0.45">
      <c r="A604" s="18">
        <v>35855</v>
      </c>
      <c r="B604" s="19">
        <v>46</v>
      </c>
      <c r="C604" s="19">
        <f t="shared" si="18"/>
        <v>-0.20000000000000284</v>
      </c>
      <c r="D604" s="62">
        <f t="shared" si="19"/>
        <v>2.5</v>
      </c>
    </row>
    <row r="605" spans="1:4" x14ac:dyDescent="0.45">
      <c r="A605" s="18">
        <v>35886</v>
      </c>
      <c r="B605" s="19">
        <v>46.1</v>
      </c>
      <c r="C605" s="19">
        <f t="shared" si="18"/>
        <v>0.10000000000000142</v>
      </c>
      <c r="D605" s="62">
        <f t="shared" si="19"/>
        <v>4.7000000000000028</v>
      </c>
    </row>
    <row r="606" spans="1:4" x14ac:dyDescent="0.45">
      <c r="A606" s="18">
        <v>35916</v>
      </c>
      <c r="B606" s="19">
        <v>46</v>
      </c>
      <c r="C606" s="19">
        <f t="shared" si="18"/>
        <v>-0.10000000000000142</v>
      </c>
      <c r="D606" s="62">
        <f t="shared" si="19"/>
        <v>-2.1000000000000014</v>
      </c>
    </row>
    <row r="607" spans="1:4" x14ac:dyDescent="0.45">
      <c r="A607" s="18">
        <v>35947</v>
      </c>
      <c r="B607" s="19">
        <v>42</v>
      </c>
      <c r="C607" s="19">
        <f t="shared" si="18"/>
        <v>-4</v>
      </c>
      <c r="D607" s="62">
        <f t="shared" si="19"/>
        <v>-3.2000000000000028</v>
      </c>
    </row>
    <row r="608" spans="1:4" x14ac:dyDescent="0.45">
      <c r="A608" s="18">
        <v>35977</v>
      </c>
      <c r="B608" s="19">
        <v>44.1</v>
      </c>
      <c r="C608" s="19">
        <f t="shared" si="18"/>
        <v>2.1000000000000014</v>
      </c>
      <c r="D608" s="62">
        <f t="shared" si="19"/>
        <v>-1.7999999999999972</v>
      </c>
    </row>
    <row r="609" spans="1:4" x14ac:dyDescent="0.45">
      <c r="A609" s="18">
        <v>36008</v>
      </c>
      <c r="B609" s="19">
        <v>44.8</v>
      </c>
      <c r="C609" s="19">
        <f t="shared" si="18"/>
        <v>0.69999999999999574</v>
      </c>
      <c r="D609" s="62">
        <f t="shared" si="19"/>
        <v>1.7999999999999972</v>
      </c>
    </row>
    <row r="610" spans="1:4" x14ac:dyDescent="0.45">
      <c r="A610" s="18">
        <v>36039</v>
      </c>
      <c r="B610" s="19">
        <v>43.2</v>
      </c>
      <c r="C610" s="19">
        <f t="shared" si="18"/>
        <v>-1.5999999999999943</v>
      </c>
      <c r="D610" s="62">
        <f t="shared" si="19"/>
        <v>-4</v>
      </c>
    </row>
    <row r="611" spans="1:4" x14ac:dyDescent="0.45">
      <c r="A611" s="18">
        <v>36069</v>
      </c>
      <c r="B611" s="19">
        <v>47.1</v>
      </c>
      <c r="C611" s="19">
        <f t="shared" si="18"/>
        <v>3.8999999999999986</v>
      </c>
      <c r="D611" s="62">
        <f t="shared" si="19"/>
        <v>2.1000000000000014</v>
      </c>
    </row>
    <row r="612" spans="1:4" x14ac:dyDescent="0.45">
      <c r="A612" s="18">
        <v>36100</v>
      </c>
      <c r="B612" s="19">
        <v>44.5</v>
      </c>
      <c r="C612" s="19">
        <f t="shared" si="18"/>
        <v>-2.6000000000000014</v>
      </c>
      <c r="D612" s="62">
        <f t="shared" si="19"/>
        <v>0.70000000000000284</v>
      </c>
    </row>
    <row r="613" spans="1:4" x14ac:dyDescent="0.45">
      <c r="A613" s="18">
        <v>36130</v>
      </c>
      <c r="B613" s="19">
        <v>42.7</v>
      </c>
      <c r="C613" s="19">
        <f t="shared" si="18"/>
        <v>-1.7999999999999972</v>
      </c>
      <c r="D613" s="62">
        <f t="shared" si="19"/>
        <v>-3.5</v>
      </c>
    </row>
    <row r="614" spans="1:4" x14ac:dyDescent="0.45">
      <c r="A614" s="18">
        <v>36161</v>
      </c>
      <c r="B614" s="19">
        <v>42.7</v>
      </c>
      <c r="C614" s="19">
        <f t="shared" si="18"/>
        <v>0</v>
      </c>
      <c r="D614" s="62">
        <f t="shared" si="19"/>
        <v>-3.5</v>
      </c>
    </row>
    <row r="615" spans="1:4" x14ac:dyDescent="0.45">
      <c r="A615" s="18">
        <v>36192</v>
      </c>
      <c r="B615" s="19">
        <v>43.5</v>
      </c>
      <c r="C615" s="19">
        <f t="shared" si="18"/>
        <v>0.79999999999999716</v>
      </c>
      <c r="D615" s="62">
        <f t="shared" si="19"/>
        <v>-2.7000000000000028</v>
      </c>
    </row>
    <row r="616" spans="1:4" x14ac:dyDescent="0.45">
      <c r="A616" s="18">
        <v>36220</v>
      </c>
      <c r="B616" s="19">
        <v>43.7</v>
      </c>
      <c r="C616" s="19">
        <f t="shared" si="18"/>
        <v>0.20000000000000284</v>
      </c>
      <c r="D616" s="62">
        <f t="shared" si="19"/>
        <v>-2.2999999999999972</v>
      </c>
    </row>
    <row r="617" spans="1:4" x14ac:dyDescent="0.45">
      <c r="A617" s="18">
        <v>36251</v>
      </c>
      <c r="B617" s="19">
        <v>46.8</v>
      </c>
      <c r="C617" s="19">
        <f t="shared" si="18"/>
        <v>3.0999999999999943</v>
      </c>
      <c r="D617" s="62">
        <f t="shared" si="19"/>
        <v>0.69999999999999574</v>
      </c>
    </row>
    <row r="618" spans="1:4" x14ac:dyDescent="0.45">
      <c r="A618" s="18">
        <v>36281</v>
      </c>
      <c r="B618" s="19">
        <v>43.6</v>
      </c>
      <c r="C618" s="19">
        <f t="shared" si="18"/>
        <v>-3.1999999999999957</v>
      </c>
      <c r="D618" s="62">
        <f t="shared" si="19"/>
        <v>-2.3999999999999986</v>
      </c>
    </row>
    <row r="619" spans="1:4" x14ac:dyDescent="0.45">
      <c r="A619" s="18">
        <v>36312</v>
      </c>
      <c r="B619" s="19">
        <v>44.7</v>
      </c>
      <c r="C619" s="19">
        <f t="shared" si="18"/>
        <v>1.1000000000000014</v>
      </c>
      <c r="D619" s="62">
        <f t="shared" si="19"/>
        <v>2.7000000000000028</v>
      </c>
    </row>
    <row r="620" spans="1:4" x14ac:dyDescent="0.45">
      <c r="A620" s="18">
        <v>36342</v>
      </c>
      <c r="B620" s="19">
        <v>44.9</v>
      </c>
      <c r="C620" s="19">
        <f t="shared" si="18"/>
        <v>0.19999999999999574</v>
      </c>
      <c r="D620" s="62">
        <f t="shared" si="19"/>
        <v>0.79999999999999716</v>
      </c>
    </row>
    <row r="621" spans="1:4" x14ac:dyDescent="0.45">
      <c r="A621" s="18">
        <v>36373</v>
      </c>
      <c r="B621" s="19">
        <v>46.2</v>
      </c>
      <c r="C621" s="19">
        <f t="shared" si="18"/>
        <v>1.3000000000000043</v>
      </c>
      <c r="D621" s="62">
        <f t="shared" si="19"/>
        <v>1.4000000000000057</v>
      </c>
    </row>
    <row r="622" spans="1:4" x14ac:dyDescent="0.45">
      <c r="A622" s="18">
        <v>36404</v>
      </c>
      <c r="B622" s="19">
        <v>43.8</v>
      </c>
      <c r="C622" s="19">
        <f t="shared" si="18"/>
        <v>-2.4000000000000057</v>
      </c>
      <c r="D622" s="62">
        <f t="shared" si="19"/>
        <v>0.59999999999999432</v>
      </c>
    </row>
    <row r="623" spans="1:4" x14ac:dyDescent="0.45">
      <c r="A623" s="18">
        <v>36434</v>
      </c>
      <c r="B623" s="19">
        <v>48</v>
      </c>
      <c r="C623" s="19">
        <f t="shared" si="18"/>
        <v>4.2000000000000028</v>
      </c>
      <c r="D623" s="62">
        <f t="shared" si="19"/>
        <v>0.89999999999999858</v>
      </c>
    </row>
    <row r="624" spans="1:4" x14ac:dyDescent="0.45">
      <c r="A624" s="18">
        <v>36465</v>
      </c>
      <c r="B624" s="19">
        <v>49.7</v>
      </c>
      <c r="C624" s="19">
        <f t="shared" si="18"/>
        <v>1.7000000000000028</v>
      </c>
      <c r="D624" s="62">
        <f t="shared" si="19"/>
        <v>5.2000000000000028</v>
      </c>
    </row>
    <row r="625" spans="1:4" x14ac:dyDescent="0.45">
      <c r="A625" s="18">
        <v>36495</v>
      </c>
      <c r="B625" s="19">
        <v>49</v>
      </c>
      <c r="C625" s="19">
        <f t="shared" si="18"/>
        <v>-0.70000000000000284</v>
      </c>
      <c r="D625" s="62">
        <f t="shared" si="19"/>
        <v>6.2999999999999972</v>
      </c>
    </row>
    <row r="626" spans="1:4" x14ac:dyDescent="0.45">
      <c r="A626" s="18">
        <v>36526</v>
      </c>
      <c r="B626" s="19">
        <v>52.8</v>
      </c>
      <c r="C626" s="19">
        <f t="shared" si="18"/>
        <v>3.7999999999999972</v>
      </c>
      <c r="D626" s="62">
        <f t="shared" si="19"/>
        <v>10.099999999999994</v>
      </c>
    </row>
    <row r="627" spans="1:4" x14ac:dyDescent="0.45">
      <c r="A627" s="18">
        <v>36557</v>
      </c>
      <c r="B627" s="19">
        <v>44.9</v>
      </c>
      <c r="C627" s="19">
        <f t="shared" si="18"/>
        <v>-7.8999999999999986</v>
      </c>
      <c r="D627" s="62">
        <f t="shared" si="19"/>
        <v>1.3999999999999986</v>
      </c>
    </row>
    <row r="628" spans="1:4" x14ac:dyDescent="0.45">
      <c r="A628" s="18">
        <v>36586</v>
      </c>
      <c r="B628" s="19">
        <v>47.5</v>
      </c>
      <c r="C628" s="19">
        <f t="shared" si="18"/>
        <v>2.6000000000000014</v>
      </c>
      <c r="D628" s="62">
        <f t="shared" si="19"/>
        <v>3.7999999999999972</v>
      </c>
    </row>
    <row r="629" spans="1:4" x14ac:dyDescent="0.45">
      <c r="A629" s="18">
        <v>36617</v>
      </c>
      <c r="B629" s="19">
        <v>46.1</v>
      </c>
      <c r="C629" s="19">
        <f t="shared" si="18"/>
        <v>-1.3999999999999986</v>
      </c>
      <c r="D629" s="62">
        <f t="shared" si="19"/>
        <v>-0.69999999999999574</v>
      </c>
    </row>
    <row r="630" spans="1:4" x14ac:dyDescent="0.45">
      <c r="A630" s="18">
        <v>36647</v>
      </c>
      <c r="B630" s="19">
        <v>46.9</v>
      </c>
      <c r="C630" s="19">
        <f t="shared" si="18"/>
        <v>0.79999999999999716</v>
      </c>
      <c r="D630" s="62">
        <f t="shared" si="19"/>
        <v>3.2999999999999972</v>
      </c>
    </row>
    <row r="631" spans="1:4" x14ac:dyDescent="0.45">
      <c r="A631" s="18">
        <v>36678</v>
      </c>
      <c r="B631" s="19">
        <v>47</v>
      </c>
      <c r="C631" s="19">
        <f t="shared" si="18"/>
        <v>0.10000000000000142</v>
      </c>
      <c r="D631" s="62">
        <f t="shared" si="19"/>
        <v>2.2999999999999972</v>
      </c>
    </row>
    <row r="632" spans="1:4" x14ac:dyDescent="0.45">
      <c r="A632" s="18">
        <v>36708</v>
      </c>
      <c r="B632" s="19">
        <v>48.5</v>
      </c>
      <c r="C632" s="19">
        <f t="shared" si="18"/>
        <v>1.5</v>
      </c>
      <c r="D632" s="62">
        <f t="shared" si="19"/>
        <v>3.6000000000000014</v>
      </c>
    </row>
    <row r="633" spans="1:4" x14ac:dyDescent="0.45">
      <c r="A633" s="18">
        <v>36739</v>
      </c>
      <c r="B633" s="19">
        <v>47.1</v>
      </c>
      <c r="C633" s="19">
        <f t="shared" si="18"/>
        <v>-1.3999999999999986</v>
      </c>
      <c r="D633" s="62">
        <f t="shared" si="19"/>
        <v>0.89999999999999858</v>
      </c>
    </row>
    <row r="634" spans="1:4" x14ac:dyDescent="0.45">
      <c r="A634" s="18">
        <v>36770</v>
      </c>
      <c r="B634" s="19">
        <v>45.9</v>
      </c>
      <c r="C634" s="19">
        <f t="shared" si="18"/>
        <v>-1.2000000000000028</v>
      </c>
      <c r="D634" s="62">
        <f t="shared" si="19"/>
        <v>2.1000000000000014</v>
      </c>
    </row>
    <row r="635" spans="1:4" x14ac:dyDescent="0.45">
      <c r="A635" s="18">
        <v>36800</v>
      </c>
      <c r="B635" s="19">
        <v>45.9</v>
      </c>
      <c r="C635" s="19">
        <f t="shared" si="18"/>
        <v>0</v>
      </c>
      <c r="D635" s="62">
        <f t="shared" si="19"/>
        <v>-2.1000000000000014</v>
      </c>
    </row>
    <row r="636" spans="1:4" x14ac:dyDescent="0.45">
      <c r="A636" s="18">
        <v>36831</v>
      </c>
      <c r="B636" s="19">
        <v>42.8</v>
      </c>
      <c r="C636" s="19">
        <f t="shared" si="18"/>
        <v>-3.1000000000000014</v>
      </c>
      <c r="D636" s="62">
        <f t="shared" si="19"/>
        <v>-6.9000000000000057</v>
      </c>
    </row>
    <row r="637" spans="1:4" x14ac:dyDescent="0.45">
      <c r="A637" s="18">
        <v>36861</v>
      </c>
      <c r="B637" s="19">
        <v>40.4</v>
      </c>
      <c r="C637" s="19">
        <f t="shared" si="18"/>
        <v>-2.3999999999999986</v>
      </c>
      <c r="D637" s="62">
        <f t="shared" si="19"/>
        <v>-8.6000000000000014</v>
      </c>
    </row>
    <row r="638" spans="1:4" x14ac:dyDescent="0.45">
      <c r="A638" s="18">
        <v>36892</v>
      </c>
      <c r="B638" s="19">
        <v>41.8</v>
      </c>
      <c r="C638" s="19">
        <f t="shared" si="18"/>
        <v>1.3999999999999986</v>
      </c>
      <c r="D638" s="62">
        <f t="shared" si="19"/>
        <v>-11</v>
      </c>
    </row>
    <row r="639" spans="1:4" x14ac:dyDescent="0.45">
      <c r="A639" s="18">
        <v>36923</v>
      </c>
      <c r="B639" s="19">
        <v>44.2</v>
      </c>
      <c r="C639" s="19">
        <f t="shared" si="18"/>
        <v>2.4000000000000057</v>
      </c>
      <c r="D639" s="62">
        <f t="shared" si="19"/>
        <v>-0.69999999999999574</v>
      </c>
    </row>
    <row r="640" spans="1:4" x14ac:dyDescent="0.45">
      <c r="A640" s="18">
        <v>36951</v>
      </c>
      <c r="B640" s="19">
        <v>43.7</v>
      </c>
      <c r="C640" s="19">
        <f t="shared" si="18"/>
        <v>-0.5</v>
      </c>
      <c r="D640" s="62">
        <f t="shared" si="19"/>
        <v>-3.7999999999999972</v>
      </c>
    </row>
    <row r="641" spans="1:4" x14ac:dyDescent="0.45">
      <c r="A641" s="18">
        <v>36982</v>
      </c>
      <c r="B641" s="19">
        <v>39.700000000000003</v>
      </c>
      <c r="C641" s="19">
        <f t="shared" si="18"/>
        <v>-4</v>
      </c>
      <c r="D641" s="62">
        <f t="shared" si="19"/>
        <v>-6.3999999999999986</v>
      </c>
    </row>
    <row r="642" spans="1:4" x14ac:dyDescent="0.45">
      <c r="A642" s="18">
        <v>37012</v>
      </c>
      <c r="B642" s="19">
        <v>38.200000000000003</v>
      </c>
      <c r="C642" s="19">
        <f t="shared" si="18"/>
        <v>-1.5</v>
      </c>
      <c r="D642" s="62">
        <f t="shared" si="19"/>
        <v>-8.6999999999999957</v>
      </c>
    </row>
    <row r="643" spans="1:4" x14ac:dyDescent="0.45">
      <c r="A643" s="18">
        <v>37043</v>
      </c>
      <c r="B643" s="19">
        <v>39.9</v>
      </c>
      <c r="C643" s="19">
        <f t="shared" ref="C643:C706" si="20">B643-B642</f>
        <v>1.6999999999999957</v>
      </c>
      <c r="D643" s="62">
        <f t="shared" si="19"/>
        <v>-7.1000000000000014</v>
      </c>
    </row>
    <row r="644" spans="1:4" x14ac:dyDescent="0.45">
      <c r="A644" s="18">
        <v>37073</v>
      </c>
      <c r="B644" s="19">
        <v>37.1</v>
      </c>
      <c r="C644" s="19">
        <f t="shared" si="20"/>
        <v>-2.7999999999999972</v>
      </c>
      <c r="D644" s="62">
        <f t="shared" si="19"/>
        <v>-11.399999999999999</v>
      </c>
    </row>
    <row r="645" spans="1:4" x14ac:dyDescent="0.45">
      <c r="A645" s="18">
        <v>37104</v>
      </c>
      <c r="B645" s="19">
        <v>37.6</v>
      </c>
      <c r="C645" s="19">
        <f t="shared" si="20"/>
        <v>0.5</v>
      </c>
      <c r="D645" s="62">
        <f t="shared" si="19"/>
        <v>-9.5</v>
      </c>
    </row>
    <row r="646" spans="1:4" x14ac:dyDescent="0.45">
      <c r="A646" s="18">
        <v>37135</v>
      </c>
      <c r="B646" s="19">
        <v>38.9</v>
      </c>
      <c r="C646" s="19">
        <f t="shared" si="20"/>
        <v>1.2999999999999972</v>
      </c>
      <c r="D646" s="62">
        <f t="shared" si="19"/>
        <v>-7</v>
      </c>
    </row>
    <row r="647" spans="1:4" x14ac:dyDescent="0.45">
      <c r="A647" s="18">
        <v>37165</v>
      </c>
      <c r="B647" s="19">
        <v>38.299999999999997</v>
      </c>
      <c r="C647" s="19">
        <f t="shared" si="20"/>
        <v>-0.60000000000000142</v>
      </c>
      <c r="D647" s="62">
        <f t="shared" si="19"/>
        <v>-7.6000000000000014</v>
      </c>
    </row>
    <row r="648" spans="1:4" x14ac:dyDescent="0.45">
      <c r="A648" s="18">
        <v>37196</v>
      </c>
      <c r="B648" s="19">
        <v>38.9</v>
      </c>
      <c r="C648" s="19">
        <f t="shared" si="20"/>
        <v>0.60000000000000142</v>
      </c>
      <c r="D648" s="62">
        <f t="shared" si="19"/>
        <v>-3.8999999999999986</v>
      </c>
    </row>
    <row r="649" spans="1:4" x14ac:dyDescent="0.45">
      <c r="A649" s="18">
        <v>37226</v>
      </c>
      <c r="B649" s="19">
        <v>37.6</v>
      </c>
      <c r="C649" s="19">
        <f t="shared" si="20"/>
        <v>-1.2999999999999972</v>
      </c>
      <c r="D649" s="62">
        <f t="shared" si="19"/>
        <v>-2.7999999999999972</v>
      </c>
    </row>
    <row r="650" spans="1:4" x14ac:dyDescent="0.45">
      <c r="A650" s="18">
        <v>37257</v>
      </c>
      <c r="B650" s="19">
        <v>39.200000000000003</v>
      </c>
      <c r="C650" s="19">
        <f t="shared" si="20"/>
        <v>1.6000000000000014</v>
      </c>
      <c r="D650" s="62">
        <f t="shared" si="19"/>
        <v>-2.5999999999999943</v>
      </c>
    </row>
    <row r="651" spans="1:4" x14ac:dyDescent="0.45">
      <c r="A651" s="18">
        <v>37288</v>
      </c>
      <c r="B651" s="19">
        <v>39.700000000000003</v>
      </c>
      <c r="C651" s="19">
        <f t="shared" si="20"/>
        <v>0.5</v>
      </c>
      <c r="D651" s="62">
        <f t="shared" si="19"/>
        <v>-4.5</v>
      </c>
    </row>
    <row r="652" spans="1:4" x14ac:dyDescent="0.45">
      <c r="A652" s="18">
        <v>37316</v>
      </c>
      <c r="B652" s="19">
        <v>41.4</v>
      </c>
      <c r="C652" s="19">
        <f t="shared" si="20"/>
        <v>1.6999999999999957</v>
      </c>
      <c r="D652" s="62">
        <f t="shared" si="19"/>
        <v>-2.3000000000000043</v>
      </c>
    </row>
    <row r="653" spans="1:4" x14ac:dyDescent="0.45">
      <c r="A653" s="18">
        <v>37347</v>
      </c>
      <c r="B653" s="19">
        <v>43</v>
      </c>
      <c r="C653" s="19">
        <f t="shared" si="20"/>
        <v>1.6000000000000014</v>
      </c>
      <c r="D653" s="62">
        <f t="shared" si="19"/>
        <v>3.2999999999999972</v>
      </c>
    </row>
    <row r="654" spans="1:4" x14ac:dyDescent="0.45">
      <c r="A654" s="18">
        <v>37377</v>
      </c>
      <c r="B654" s="19">
        <v>43.8</v>
      </c>
      <c r="C654" s="19">
        <f t="shared" si="20"/>
        <v>0.79999999999999716</v>
      </c>
      <c r="D654" s="62">
        <f t="shared" si="19"/>
        <v>5.5999999999999943</v>
      </c>
    </row>
    <row r="655" spans="1:4" x14ac:dyDescent="0.45">
      <c r="A655" s="18">
        <v>37408</v>
      </c>
      <c r="B655" s="19">
        <v>43.2</v>
      </c>
      <c r="C655" s="19">
        <f t="shared" si="20"/>
        <v>-0.59999999999999432</v>
      </c>
      <c r="D655" s="62">
        <f t="shared" ref="D655:D718" si="21">B655-B643</f>
        <v>3.3000000000000043</v>
      </c>
    </row>
    <row r="656" spans="1:4" x14ac:dyDescent="0.45">
      <c r="A656" s="18">
        <v>37438</v>
      </c>
      <c r="B656" s="19">
        <v>42.7</v>
      </c>
      <c r="C656" s="19">
        <f t="shared" si="20"/>
        <v>-0.5</v>
      </c>
      <c r="D656" s="62">
        <f t="shared" si="21"/>
        <v>5.6000000000000014</v>
      </c>
    </row>
    <row r="657" spans="1:4" x14ac:dyDescent="0.45">
      <c r="A657" s="18">
        <v>37469</v>
      </c>
      <c r="B657" s="19">
        <v>45.4</v>
      </c>
      <c r="C657" s="19">
        <f t="shared" si="20"/>
        <v>2.6999999999999957</v>
      </c>
      <c r="D657" s="62">
        <f t="shared" si="21"/>
        <v>7.7999999999999972</v>
      </c>
    </row>
    <row r="658" spans="1:4" x14ac:dyDescent="0.45">
      <c r="A658" s="18">
        <v>37500</v>
      </c>
      <c r="B658" s="19">
        <v>43.8</v>
      </c>
      <c r="C658" s="19">
        <f t="shared" si="20"/>
        <v>-1.6000000000000014</v>
      </c>
      <c r="D658" s="62">
        <f t="shared" si="21"/>
        <v>4.8999999999999986</v>
      </c>
    </row>
    <row r="659" spans="1:4" x14ac:dyDescent="0.45">
      <c r="A659" s="18">
        <v>37530</v>
      </c>
      <c r="B659" s="19">
        <v>42</v>
      </c>
      <c r="C659" s="19">
        <f t="shared" si="20"/>
        <v>-1.7999999999999972</v>
      </c>
      <c r="D659" s="62">
        <f t="shared" si="21"/>
        <v>3.7000000000000028</v>
      </c>
    </row>
    <row r="660" spans="1:4" x14ac:dyDescent="0.45">
      <c r="A660" s="18">
        <v>37561</v>
      </c>
      <c r="B660" s="19">
        <v>43.1</v>
      </c>
      <c r="C660" s="19">
        <f t="shared" si="20"/>
        <v>1.1000000000000014</v>
      </c>
      <c r="D660" s="62">
        <f t="shared" si="21"/>
        <v>4.2000000000000028</v>
      </c>
    </row>
    <row r="661" spans="1:4" x14ac:dyDescent="0.45">
      <c r="A661" s="18">
        <v>37591</v>
      </c>
      <c r="B661" s="19">
        <v>45.2</v>
      </c>
      <c r="C661" s="19">
        <f t="shared" si="20"/>
        <v>2.1000000000000014</v>
      </c>
      <c r="D661" s="62">
        <f t="shared" si="21"/>
        <v>7.6000000000000014</v>
      </c>
    </row>
    <row r="662" spans="1:4" x14ac:dyDescent="0.45">
      <c r="A662" s="18">
        <v>37622</v>
      </c>
      <c r="B662" s="19">
        <v>44.2</v>
      </c>
      <c r="C662" s="19">
        <f t="shared" si="20"/>
        <v>-1</v>
      </c>
      <c r="D662" s="62">
        <f t="shared" si="21"/>
        <v>5</v>
      </c>
    </row>
    <row r="663" spans="1:4" x14ac:dyDescent="0.45">
      <c r="A663" s="18">
        <v>37653</v>
      </c>
      <c r="B663" s="19">
        <v>43</v>
      </c>
      <c r="C663" s="19">
        <f t="shared" si="20"/>
        <v>-1.2000000000000028</v>
      </c>
      <c r="D663" s="62">
        <f t="shared" si="21"/>
        <v>3.2999999999999972</v>
      </c>
    </row>
    <row r="664" spans="1:4" x14ac:dyDescent="0.45">
      <c r="A664" s="18">
        <v>37681</v>
      </c>
      <c r="B664" s="19">
        <v>42.3</v>
      </c>
      <c r="C664" s="19">
        <f t="shared" si="20"/>
        <v>-0.70000000000000284</v>
      </c>
      <c r="D664" s="62">
        <f t="shared" si="21"/>
        <v>0.89999999999999858</v>
      </c>
    </row>
    <row r="665" spans="1:4" x14ac:dyDescent="0.45">
      <c r="A665" s="18">
        <v>37712</v>
      </c>
      <c r="B665" s="19">
        <v>43.1</v>
      </c>
      <c r="C665" s="19">
        <f t="shared" si="20"/>
        <v>0.80000000000000426</v>
      </c>
      <c r="D665" s="62">
        <f t="shared" si="21"/>
        <v>0.10000000000000142</v>
      </c>
    </row>
    <row r="666" spans="1:4" x14ac:dyDescent="0.45">
      <c r="A666" s="18">
        <v>37742</v>
      </c>
      <c r="B666" s="19">
        <v>45.7</v>
      </c>
      <c r="C666" s="19">
        <f t="shared" si="20"/>
        <v>2.6000000000000014</v>
      </c>
      <c r="D666" s="62">
        <f t="shared" si="21"/>
        <v>1.9000000000000057</v>
      </c>
    </row>
    <row r="667" spans="1:4" x14ac:dyDescent="0.45">
      <c r="A667" s="18">
        <v>37773</v>
      </c>
      <c r="B667" s="19">
        <v>42</v>
      </c>
      <c r="C667" s="19">
        <f t="shared" si="20"/>
        <v>-3.7000000000000028</v>
      </c>
      <c r="D667" s="62">
        <f t="shared" si="21"/>
        <v>-1.2000000000000028</v>
      </c>
    </row>
    <row r="668" spans="1:4" x14ac:dyDescent="0.45">
      <c r="A668" s="18">
        <v>37803</v>
      </c>
      <c r="B668" s="19">
        <v>46.3</v>
      </c>
      <c r="C668" s="19">
        <f t="shared" si="20"/>
        <v>4.2999999999999972</v>
      </c>
      <c r="D668" s="62">
        <f t="shared" si="21"/>
        <v>3.5999999999999943</v>
      </c>
    </row>
    <row r="669" spans="1:4" x14ac:dyDescent="0.45">
      <c r="A669" s="18">
        <v>37834</v>
      </c>
      <c r="B669" s="19">
        <v>43.1</v>
      </c>
      <c r="C669" s="19">
        <f t="shared" si="20"/>
        <v>-3.1999999999999957</v>
      </c>
      <c r="D669" s="62">
        <f t="shared" si="21"/>
        <v>-2.2999999999999972</v>
      </c>
    </row>
    <row r="670" spans="1:4" x14ac:dyDescent="0.45">
      <c r="A670" s="18">
        <v>37865</v>
      </c>
      <c r="B670" s="19">
        <v>43.4</v>
      </c>
      <c r="C670" s="19">
        <f t="shared" si="20"/>
        <v>0.29999999999999716</v>
      </c>
      <c r="D670" s="62">
        <f t="shared" si="21"/>
        <v>-0.39999999999999858</v>
      </c>
    </row>
    <row r="671" spans="1:4" x14ac:dyDescent="0.45">
      <c r="A671" s="18">
        <v>37895</v>
      </c>
      <c r="B671" s="19">
        <v>45.6</v>
      </c>
      <c r="C671" s="19">
        <f t="shared" si="20"/>
        <v>2.2000000000000028</v>
      </c>
      <c r="D671" s="62">
        <f t="shared" si="21"/>
        <v>3.6000000000000014</v>
      </c>
    </row>
    <row r="672" spans="1:4" x14ac:dyDescent="0.45">
      <c r="A672" s="18">
        <v>37926</v>
      </c>
      <c r="B672" s="19">
        <v>49.7</v>
      </c>
      <c r="C672" s="19">
        <f t="shared" si="20"/>
        <v>4.1000000000000014</v>
      </c>
      <c r="D672" s="62">
        <f t="shared" si="21"/>
        <v>6.6000000000000014</v>
      </c>
    </row>
    <row r="673" spans="1:4" x14ac:dyDescent="0.45">
      <c r="A673" s="18">
        <v>37956</v>
      </c>
      <c r="B673" s="19">
        <v>45.9</v>
      </c>
      <c r="C673" s="19">
        <f t="shared" si="20"/>
        <v>-3.8000000000000043</v>
      </c>
      <c r="D673" s="62">
        <f t="shared" si="21"/>
        <v>0.69999999999999574</v>
      </c>
    </row>
    <row r="674" spans="1:4" x14ac:dyDescent="0.45">
      <c r="A674" s="18">
        <v>37987</v>
      </c>
      <c r="B674" s="19">
        <v>47.9</v>
      </c>
      <c r="C674" s="19">
        <f t="shared" si="20"/>
        <v>2</v>
      </c>
      <c r="D674" s="62">
        <f t="shared" si="21"/>
        <v>3.6999999999999957</v>
      </c>
    </row>
    <row r="675" spans="1:4" x14ac:dyDescent="0.45">
      <c r="A675" s="18">
        <v>38018</v>
      </c>
      <c r="B675" s="19">
        <v>49</v>
      </c>
      <c r="C675" s="19">
        <f t="shared" si="20"/>
        <v>1.1000000000000014</v>
      </c>
      <c r="D675" s="62">
        <f t="shared" si="21"/>
        <v>6</v>
      </c>
    </row>
    <row r="676" spans="1:4" x14ac:dyDescent="0.45">
      <c r="A676" s="18">
        <v>38047</v>
      </c>
      <c r="B676" s="19">
        <v>48</v>
      </c>
      <c r="C676" s="19">
        <f t="shared" si="20"/>
        <v>-1</v>
      </c>
      <c r="D676" s="62">
        <f t="shared" si="21"/>
        <v>5.7000000000000028</v>
      </c>
    </row>
    <row r="677" spans="1:4" x14ac:dyDescent="0.45">
      <c r="A677" s="18">
        <v>38078</v>
      </c>
      <c r="B677" s="19">
        <v>45.2</v>
      </c>
      <c r="C677" s="19">
        <f t="shared" si="20"/>
        <v>-2.7999999999999972</v>
      </c>
      <c r="D677" s="62">
        <f t="shared" si="21"/>
        <v>2.1000000000000014</v>
      </c>
    </row>
    <row r="678" spans="1:4" x14ac:dyDescent="0.45">
      <c r="A678" s="18">
        <v>38108</v>
      </c>
      <c r="B678" s="19">
        <v>48.8</v>
      </c>
      <c r="C678" s="19">
        <f t="shared" si="20"/>
        <v>3.5999999999999943</v>
      </c>
      <c r="D678" s="62">
        <f t="shared" si="21"/>
        <v>3.0999999999999943</v>
      </c>
    </row>
    <row r="679" spans="1:4" x14ac:dyDescent="0.45">
      <c r="A679" s="18">
        <v>38139</v>
      </c>
      <c r="B679" s="19">
        <v>51.3</v>
      </c>
      <c r="C679" s="19">
        <f t="shared" si="20"/>
        <v>2.5</v>
      </c>
      <c r="D679" s="62">
        <f t="shared" si="21"/>
        <v>9.2999999999999972</v>
      </c>
    </row>
    <row r="680" spans="1:4" x14ac:dyDescent="0.45">
      <c r="A680" s="18">
        <v>38169</v>
      </c>
      <c r="B680" s="19">
        <v>50.8</v>
      </c>
      <c r="C680" s="19">
        <f t="shared" si="20"/>
        <v>-0.5</v>
      </c>
      <c r="D680" s="62">
        <f t="shared" si="21"/>
        <v>4.5</v>
      </c>
    </row>
    <row r="681" spans="1:4" x14ac:dyDescent="0.45">
      <c r="A681" s="18">
        <v>38200</v>
      </c>
      <c r="B681" s="19">
        <v>52.1</v>
      </c>
      <c r="C681" s="19">
        <f t="shared" si="20"/>
        <v>1.3000000000000043</v>
      </c>
      <c r="D681" s="62">
        <f t="shared" si="21"/>
        <v>9</v>
      </c>
    </row>
    <row r="682" spans="1:4" x14ac:dyDescent="0.45">
      <c r="A682" s="18">
        <v>38231</v>
      </c>
      <c r="B682" s="19">
        <v>51.6</v>
      </c>
      <c r="C682" s="19">
        <f t="shared" si="20"/>
        <v>-0.5</v>
      </c>
      <c r="D682" s="62">
        <f t="shared" si="21"/>
        <v>8.2000000000000028</v>
      </c>
    </row>
    <row r="683" spans="1:4" x14ac:dyDescent="0.45">
      <c r="A683" s="18">
        <v>38261</v>
      </c>
      <c r="B683" s="19">
        <v>49.3</v>
      </c>
      <c r="C683" s="19">
        <f t="shared" si="20"/>
        <v>-2.3000000000000043</v>
      </c>
      <c r="D683" s="62">
        <f t="shared" si="21"/>
        <v>3.6999999999999957</v>
      </c>
    </row>
    <row r="684" spans="1:4" x14ac:dyDescent="0.45">
      <c r="A684" s="18">
        <v>38292</v>
      </c>
      <c r="B684" s="19">
        <v>49.7</v>
      </c>
      <c r="C684" s="19">
        <f t="shared" si="20"/>
        <v>0.40000000000000568</v>
      </c>
      <c r="D684" s="62">
        <f t="shared" si="21"/>
        <v>0</v>
      </c>
    </row>
    <row r="685" spans="1:4" x14ac:dyDescent="0.45">
      <c r="A685" s="18">
        <v>38322</v>
      </c>
      <c r="B685" s="19">
        <v>52.8</v>
      </c>
      <c r="C685" s="19">
        <f t="shared" si="20"/>
        <v>3.0999999999999943</v>
      </c>
      <c r="D685" s="62">
        <f t="shared" si="21"/>
        <v>6.8999999999999986</v>
      </c>
    </row>
    <row r="686" spans="1:4" x14ac:dyDescent="0.45">
      <c r="A686" s="18">
        <v>38353</v>
      </c>
      <c r="B686" s="19">
        <v>53.5</v>
      </c>
      <c r="C686" s="19">
        <f t="shared" si="20"/>
        <v>0.70000000000000284</v>
      </c>
      <c r="D686" s="62">
        <f t="shared" si="21"/>
        <v>5.6000000000000014</v>
      </c>
    </row>
    <row r="687" spans="1:4" x14ac:dyDescent="0.45">
      <c r="A687" s="18">
        <v>38384</v>
      </c>
      <c r="B687" s="19">
        <v>51</v>
      </c>
      <c r="C687" s="19">
        <f t="shared" si="20"/>
        <v>-2.5</v>
      </c>
      <c r="D687" s="62">
        <f t="shared" si="21"/>
        <v>2</v>
      </c>
    </row>
    <row r="688" spans="1:4" x14ac:dyDescent="0.45">
      <c r="A688" s="18">
        <v>38412</v>
      </c>
      <c r="B688" s="19">
        <v>55</v>
      </c>
      <c r="C688" s="19">
        <f t="shared" si="20"/>
        <v>4</v>
      </c>
      <c r="D688" s="62">
        <f t="shared" si="21"/>
        <v>7</v>
      </c>
    </row>
    <row r="689" spans="1:4" x14ac:dyDescent="0.45">
      <c r="A689" s="18">
        <v>38443</v>
      </c>
      <c r="B689" s="19">
        <v>48.5</v>
      </c>
      <c r="C689" s="19">
        <f t="shared" si="20"/>
        <v>-6.5</v>
      </c>
      <c r="D689" s="62">
        <f t="shared" si="21"/>
        <v>3.2999999999999972</v>
      </c>
    </row>
    <row r="690" spans="1:4" x14ac:dyDescent="0.45">
      <c r="A690" s="18">
        <v>38473</v>
      </c>
      <c r="B690" s="19">
        <v>48.5</v>
      </c>
      <c r="C690" s="19">
        <f t="shared" si="20"/>
        <v>0</v>
      </c>
      <c r="D690" s="62">
        <f t="shared" si="21"/>
        <v>-0.29999999999999716</v>
      </c>
    </row>
    <row r="691" spans="1:4" x14ac:dyDescent="0.45">
      <c r="A691" s="18">
        <v>38504</v>
      </c>
      <c r="B691" s="19">
        <v>48</v>
      </c>
      <c r="C691" s="19">
        <f t="shared" si="20"/>
        <v>-0.5</v>
      </c>
      <c r="D691" s="62">
        <f t="shared" si="21"/>
        <v>-3.2999999999999972</v>
      </c>
    </row>
    <row r="692" spans="1:4" x14ac:dyDescent="0.45">
      <c r="A692" s="18">
        <v>38534</v>
      </c>
      <c r="B692" s="19">
        <v>45.5</v>
      </c>
      <c r="C692" s="19">
        <f t="shared" si="20"/>
        <v>-2.5</v>
      </c>
      <c r="D692" s="62">
        <f t="shared" si="21"/>
        <v>-5.2999999999999972</v>
      </c>
    </row>
    <row r="693" spans="1:4" x14ac:dyDescent="0.45">
      <c r="A693" s="18">
        <v>38565</v>
      </c>
      <c r="B693" s="19">
        <v>47</v>
      </c>
      <c r="C693" s="19">
        <f t="shared" si="20"/>
        <v>1.5</v>
      </c>
      <c r="D693" s="62">
        <f t="shared" si="21"/>
        <v>-5.1000000000000014</v>
      </c>
    </row>
    <row r="694" spans="1:4" x14ac:dyDescent="0.45">
      <c r="A694" s="18">
        <v>38596</v>
      </c>
      <c r="B694" s="19">
        <v>49.5</v>
      </c>
      <c r="C694" s="19">
        <f t="shared" si="20"/>
        <v>2.5</v>
      </c>
      <c r="D694" s="62">
        <f t="shared" si="21"/>
        <v>-2.1000000000000014</v>
      </c>
    </row>
    <row r="695" spans="1:4" x14ac:dyDescent="0.45">
      <c r="A695" s="18">
        <v>38626</v>
      </c>
      <c r="B695" s="19">
        <v>46.5</v>
      </c>
      <c r="C695" s="19">
        <f t="shared" si="20"/>
        <v>-3</v>
      </c>
      <c r="D695" s="62">
        <f t="shared" si="21"/>
        <v>-2.7999999999999972</v>
      </c>
    </row>
    <row r="696" spans="1:4" x14ac:dyDescent="0.45">
      <c r="A696" s="18">
        <v>38657</v>
      </c>
      <c r="B696" s="19">
        <v>47</v>
      </c>
      <c r="C696" s="19">
        <f t="shared" si="20"/>
        <v>0.5</v>
      </c>
      <c r="D696" s="62">
        <f t="shared" si="21"/>
        <v>-2.7000000000000028</v>
      </c>
    </row>
    <row r="697" spans="1:4" x14ac:dyDescent="0.45">
      <c r="A697" s="18">
        <v>38687</v>
      </c>
      <c r="B697" s="19">
        <v>46.5</v>
      </c>
      <c r="C697" s="19">
        <f t="shared" si="20"/>
        <v>-0.5</v>
      </c>
      <c r="D697" s="62">
        <f t="shared" si="21"/>
        <v>-6.2999999999999972</v>
      </c>
    </row>
    <row r="698" spans="1:4" x14ac:dyDescent="0.45">
      <c r="A698" s="18">
        <v>38718</v>
      </c>
      <c r="B698" s="19">
        <v>47.5</v>
      </c>
      <c r="C698" s="19">
        <f t="shared" si="20"/>
        <v>1</v>
      </c>
      <c r="D698" s="62">
        <f t="shared" si="21"/>
        <v>-6</v>
      </c>
    </row>
    <row r="699" spans="1:4" x14ac:dyDescent="0.45">
      <c r="A699" s="18">
        <v>38749</v>
      </c>
      <c r="B699" s="19">
        <v>52</v>
      </c>
      <c r="C699" s="19">
        <f t="shared" si="20"/>
        <v>4.5</v>
      </c>
      <c r="D699" s="62">
        <f t="shared" si="21"/>
        <v>1</v>
      </c>
    </row>
    <row r="700" spans="1:4" x14ac:dyDescent="0.45">
      <c r="A700" s="18">
        <v>38777</v>
      </c>
      <c r="B700" s="19">
        <v>50</v>
      </c>
      <c r="C700" s="19">
        <f t="shared" si="20"/>
        <v>-2</v>
      </c>
      <c r="D700" s="62">
        <f t="shared" si="21"/>
        <v>-5</v>
      </c>
    </row>
    <row r="701" spans="1:4" x14ac:dyDescent="0.45">
      <c r="A701" s="18">
        <v>38808</v>
      </c>
      <c r="B701" s="19">
        <v>51.5</v>
      </c>
      <c r="C701" s="19">
        <f t="shared" si="20"/>
        <v>1.5</v>
      </c>
      <c r="D701" s="62">
        <f t="shared" si="21"/>
        <v>3</v>
      </c>
    </row>
    <row r="702" spans="1:4" x14ac:dyDescent="0.45">
      <c r="A702" s="18">
        <v>38838</v>
      </c>
      <c r="B702" s="19">
        <v>48.5</v>
      </c>
      <c r="C702" s="19">
        <f t="shared" si="20"/>
        <v>-3</v>
      </c>
      <c r="D702" s="62">
        <f t="shared" si="21"/>
        <v>0</v>
      </c>
    </row>
    <row r="703" spans="1:4" x14ac:dyDescent="0.45">
      <c r="A703" s="18">
        <v>38869</v>
      </c>
      <c r="B703" s="19">
        <v>47.5</v>
      </c>
      <c r="C703" s="19">
        <f t="shared" si="20"/>
        <v>-1</v>
      </c>
      <c r="D703" s="62">
        <f t="shared" si="21"/>
        <v>-0.5</v>
      </c>
    </row>
    <row r="704" spans="1:4" x14ac:dyDescent="0.45">
      <c r="A704" s="18">
        <v>38899</v>
      </c>
      <c r="B704" s="19">
        <v>48</v>
      </c>
      <c r="C704" s="19">
        <f t="shared" si="20"/>
        <v>0.5</v>
      </c>
      <c r="D704" s="62">
        <f t="shared" si="21"/>
        <v>2.5</v>
      </c>
    </row>
    <row r="705" spans="1:4" x14ac:dyDescent="0.45">
      <c r="A705" s="18">
        <v>38930</v>
      </c>
      <c r="B705" s="19">
        <v>51</v>
      </c>
      <c r="C705" s="19">
        <f t="shared" si="20"/>
        <v>3</v>
      </c>
      <c r="D705" s="62">
        <f t="shared" si="21"/>
        <v>4</v>
      </c>
    </row>
    <row r="706" spans="1:4" x14ac:dyDescent="0.45">
      <c r="A706" s="18">
        <v>38961</v>
      </c>
      <c r="B706" s="19">
        <v>47</v>
      </c>
      <c r="C706" s="19">
        <f t="shared" si="20"/>
        <v>-4</v>
      </c>
      <c r="D706" s="62">
        <f t="shared" si="21"/>
        <v>-2.5</v>
      </c>
    </row>
    <row r="707" spans="1:4" x14ac:dyDescent="0.45">
      <c r="A707" s="18">
        <v>38991</v>
      </c>
      <c r="B707" s="19">
        <v>47.5</v>
      </c>
      <c r="C707" s="19">
        <f t="shared" ref="C707:C770" si="22">B707-B706</f>
        <v>0.5</v>
      </c>
      <c r="D707" s="62">
        <f t="shared" si="21"/>
        <v>1</v>
      </c>
    </row>
    <row r="708" spans="1:4" x14ac:dyDescent="0.45">
      <c r="A708" s="18">
        <v>39022</v>
      </c>
      <c r="B708" s="19">
        <v>47.5</v>
      </c>
      <c r="C708" s="19">
        <f t="shared" si="22"/>
        <v>0</v>
      </c>
      <c r="D708" s="62">
        <f t="shared" si="21"/>
        <v>0.5</v>
      </c>
    </row>
    <row r="709" spans="1:4" x14ac:dyDescent="0.45">
      <c r="A709" s="18">
        <v>39052</v>
      </c>
      <c r="B709" s="19">
        <v>47.5</v>
      </c>
      <c r="C709" s="19">
        <f t="shared" si="22"/>
        <v>0</v>
      </c>
      <c r="D709" s="62">
        <f t="shared" si="21"/>
        <v>1</v>
      </c>
    </row>
    <row r="710" spans="1:4" x14ac:dyDescent="0.45">
      <c r="A710" s="18">
        <v>39083</v>
      </c>
      <c r="B710" s="19">
        <v>40.5</v>
      </c>
      <c r="C710" s="19">
        <f t="shared" si="22"/>
        <v>-7</v>
      </c>
      <c r="D710" s="62">
        <f t="shared" si="21"/>
        <v>-7</v>
      </c>
    </row>
    <row r="711" spans="1:4" x14ac:dyDescent="0.45">
      <c r="A711" s="18">
        <v>39114</v>
      </c>
      <c r="B711" s="19">
        <v>47</v>
      </c>
      <c r="C711" s="19">
        <f t="shared" si="22"/>
        <v>6.5</v>
      </c>
      <c r="D711" s="62">
        <f t="shared" si="21"/>
        <v>-5</v>
      </c>
    </row>
    <row r="712" spans="1:4" x14ac:dyDescent="0.45">
      <c r="A712" s="18">
        <v>39142</v>
      </c>
      <c r="B712" s="19">
        <v>49</v>
      </c>
      <c r="C712" s="19">
        <f t="shared" si="22"/>
        <v>2</v>
      </c>
      <c r="D712" s="62">
        <f t="shared" si="21"/>
        <v>-1</v>
      </c>
    </row>
    <row r="713" spans="1:4" x14ac:dyDescent="0.45">
      <c r="A713" s="18">
        <v>39173</v>
      </c>
      <c r="B713" s="19">
        <v>47</v>
      </c>
      <c r="C713" s="19">
        <f t="shared" si="22"/>
        <v>-2</v>
      </c>
      <c r="D713" s="62">
        <f t="shared" si="21"/>
        <v>-4.5</v>
      </c>
    </row>
    <row r="714" spans="1:4" x14ac:dyDescent="0.45">
      <c r="A714" s="18">
        <v>39203</v>
      </c>
      <c r="B714" s="19">
        <v>46</v>
      </c>
      <c r="C714" s="19">
        <f t="shared" si="22"/>
        <v>-1</v>
      </c>
      <c r="D714" s="62">
        <f t="shared" si="21"/>
        <v>-2.5</v>
      </c>
    </row>
    <row r="715" spans="1:4" x14ac:dyDescent="0.45">
      <c r="A715" s="18">
        <v>39234</v>
      </c>
      <c r="B715" s="19">
        <v>45</v>
      </c>
      <c r="C715" s="19">
        <f t="shared" si="22"/>
        <v>-1</v>
      </c>
      <c r="D715" s="62">
        <f t="shared" si="21"/>
        <v>-2.5</v>
      </c>
    </row>
    <row r="716" spans="1:4" x14ac:dyDescent="0.45">
      <c r="A716" s="18">
        <v>39264</v>
      </c>
      <c r="B716" s="19">
        <v>46.5</v>
      </c>
      <c r="C716" s="19">
        <f t="shared" si="22"/>
        <v>1.5</v>
      </c>
      <c r="D716" s="62">
        <f t="shared" si="21"/>
        <v>-1.5</v>
      </c>
    </row>
    <row r="717" spans="1:4" x14ac:dyDescent="0.45">
      <c r="A717" s="18">
        <v>39295</v>
      </c>
      <c r="B717" s="19">
        <v>46.5</v>
      </c>
      <c r="C717" s="19">
        <f t="shared" si="22"/>
        <v>0</v>
      </c>
      <c r="D717" s="62">
        <f t="shared" si="21"/>
        <v>-4.5</v>
      </c>
    </row>
    <row r="718" spans="1:4" x14ac:dyDescent="0.45">
      <c r="A718" s="18">
        <v>39326</v>
      </c>
      <c r="B718" s="19">
        <v>41.5</v>
      </c>
      <c r="C718" s="19">
        <f t="shared" si="22"/>
        <v>-5</v>
      </c>
      <c r="D718" s="62">
        <f t="shared" si="21"/>
        <v>-5.5</v>
      </c>
    </row>
    <row r="719" spans="1:4" x14ac:dyDescent="0.45">
      <c r="A719" s="18">
        <v>39356</v>
      </c>
      <c r="B719" s="19">
        <v>45.5</v>
      </c>
      <c r="C719" s="19">
        <f t="shared" si="22"/>
        <v>4</v>
      </c>
      <c r="D719" s="62">
        <f t="shared" ref="D719:D782" si="23">B719-B707</f>
        <v>-2</v>
      </c>
    </row>
    <row r="720" spans="1:4" x14ac:dyDescent="0.45">
      <c r="A720" s="18">
        <v>39387</v>
      </c>
      <c r="B720" s="19">
        <v>45.5</v>
      </c>
      <c r="C720" s="19">
        <f t="shared" si="22"/>
        <v>0</v>
      </c>
      <c r="D720" s="62">
        <f t="shared" si="23"/>
        <v>-2</v>
      </c>
    </row>
    <row r="721" spans="1:4" x14ac:dyDescent="0.45">
      <c r="A721" s="18">
        <v>39417</v>
      </c>
      <c r="B721" s="19">
        <v>44.5</v>
      </c>
      <c r="C721" s="19">
        <f t="shared" si="22"/>
        <v>-1</v>
      </c>
      <c r="D721" s="62">
        <f t="shared" si="23"/>
        <v>-3</v>
      </c>
    </row>
    <row r="722" spans="1:4" x14ac:dyDescent="0.45">
      <c r="A722" s="18">
        <v>39448</v>
      </c>
      <c r="B722" s="19">
        <v>49</v>
      </c>
      <c r="C722" s="19">
        <f t="shared" si="22"/>
        <v>4.5</v>
      </c>
      <c r="D722" s="62">
        <f t="shared" si="23"/>
        <v>8.5</v>
      </c>
    </row>
    <row r="723" spans="1:4" x14ac:dyDescent="0.45">
      <c r="A723" s="18">
        <v>39479</v>
      </c>
      <c r="B723" s="19">
        <v>47</v>
      </c>
      <c r="C723" s="19">
        <f t="shared" si="22"/>
        <v>-2</v>
      </c>
      <c r="D723" s="62">
        <f t="shared" si="23"/>
        <v>0</v>
      </c>
    </row>
    <row r="724" spans="1:4" x14ac:dyDescent="0.45">
      <c r="A724" s="18">
        <v>39508</v>
      </c>
      <c r="B724" s="19">
        <v>46.5</v>
      </c>
      <c r="C724" s="19">
        <f t="shared" si="22"/>
        <v>-0.5</v>
      </c>
      <c r="D724" s="62">
        <f t="shared" si="23"/>
        <v>-2.5</v>
      </c>
    </row>
    <row r="725" spans="1:4" x14ac:dyDescent="0.45">
      <c r="A725" s="18">
        <v>39539</v>
      </c>
      <c r="B725" s="19">
        <v>49</v>
      </c>
      <c r="C725" s="19">
        <f t="shared" si="22"/>
        <v>2.5</v>
      </c>
      <c r="D725" s="62">
        <f t="shared" si="23"/>
        <v>2</v>
      </c>
    </row>
    <row r="726" spans="1:4" x14ac:dyDescent="0.45">
      <c r="A726" s="18">
        <v>39569</v>
      </c>
      <c r="B726" s="19">
        <v>48</v>
      </c>
      <c r="C726" s="19">
        <f t="shared" si="22"/>
        <v>-1</v>
      </c>
      <c r="D726" s="62">
        <f t="shared" si="23"/>
        <v>2</v>
      </c>
    </row>
    <row r="727" spans="1:4" x14ac:dyDescent="0.45">
      <c r="A727" s="18">
        <v>39600</v>
      </c>
      <c r="B727" s="19">
        <v>50</v>
      </c>
      <c r="C727" s="19">
        <f t="shared" si="22"/>
        <v>2</v>
      </c>
      <c r="D727" s="62">
        <f t="shared" si="23"/>
        <v>5</v>
      </c>
    </row>
    <row r="728" spans="1:4" x14ac:dyDescent="0.45">
      <c r="A728" s="18">
        <v>39630</v>
      </c>
      <c r="B728" s="19">
        <v>44</v>
      </c>
      <c r="C728" s="19">
        <f t="shared" si="22"/>
        <v>-6</v>
      </c>
      <c r="D728" s="62">
        <f t="shared" si="23"/>
        <v>-2.5</v>
      </c>
    </row>
    <row r="729" spans="1:4" x14ac:dyDescent="0.45">
      <c r="A729" s="18">
        <v>39661</v>
      </c>
      <c r="B729" s="19">
        <v>50.5</v>
      </c>
      <c r="C729" s="19">
        <f t="shared" si="22"/>
        <v>6.5</v>
      </c>
      <c r="D729" s="62">
        <f t="shared" si="23"/>
        <v>4</v>
      </c>
    </row>
    <row r="730" spans="1:4" x14ac:dyDescent="0.45">
      <c r="A730" s="18">
        <v>39692</v>
      </c>
      <c r="B730" s="19">
        <v>43</v>
      </c>
      <c r="C730" s="19">
        <f t="shared" si="22"/>
        <v>-7.5</v>
      </c>
      <c r="D730" s="62">
        <f t="shared" si="23"/>
        <v>1.5</v>
      </c>
    </row>
    <row r="731" spans="1:4" x14ac:dyDescent="0.45">
      <c r="A731" s="18">
        <v>39722</v>
      </c>
      <c r="B731" s="19">
        <v>43.5</v>
      </c>
      <c r="C731" s="19">
        <f t="shared" si="22"/>
        <v>0.5</v>
      </c>
      <c r="D731" s="62">
        <f t="shared" si="23"/>
        <v>-2</v>
      </c>
    </row>
    <row r="732" spans="1:4" x14ac:dyDescent="0.45">
      <c r="A732" s="18">
        <v>39753</v>
      </c>
      <c r="B732" s="19">
        <v>38.5</v>
      </c>
      <c r="C732" s="19">
        <f t="shared" si="22"/>
        <v>-5</v>
      </c>
      <c r="D732" s="62">
        <f t="shared" si="23"/>
        <v>-7</v>
      </c>
    </row>
    <row r="733" spans="1:4" x14ac:dyDescent="0.45">
      <c r="A733" s="18">
        <v>39783</v>
      </c>
      <c r="B733" s="19">
        <v>38</v>
      </c>
      <c r="C733" s="19">
        <f t="shared" si="22"/>
        <v>-0.5</v>
      </c>
      <c r="D733" s="62">
        <f t="shared" si="23"/>
        <v>-6.5</v>
      </c>
    </row>
    <row r="734" spans="1:4" x14ac:dyDescent="0.45">
      <c r="A734" s="18">
        <v>39814</v>
      </c>
      <c r="B734" s="19">
        <v>38</v>
      </c>
      <c r="C734" s="19">
        <f t="shared" si="22"/>
        <v>0</v>
      </c>
      <c r="D734" s="62">
        <f t="shared" si="23"/>
        <v>-11</v>
      </c>
    </row>
    <row r="735" spans="1:4" x14ac:dyDescent="0.45">
      <c r="A735" s="18">
        <v>39845</v>
      </c>
      <c r="B735" s="19">
        <v>38</v>
      </c>
      <c r="C735" s="19">
        <f t="shared" si="22"/>
        <v>0</v>
      </c>
      <c r="D735" s="62">
        <f t="shared" si="23"/>
        <v>-9</v>
      </c>
    </row>
    <row r="736" spans="1:4" x14ac:dyDescent="0.45">
      <c r="A736" s="18">
        <v>39873</v>
      </c>
      <c r="B736" s="19">
        <v>33</v>
      </c>
      <c r="C736" s="19">
        <f t="shared" si="22"/>
        <v>-5</v>
      </c>
      <c r="D736" s="62">
        <f t="shared" si="23"/>
        <v>-13.5</v>
      </c>
    </row>
    <row r="737" spans="1:4" x14ac:dyDescent="0.45">
      <c r="A737" s="18">
        <v>39904</v>
      </c>
      <c r="B737" s="19">
        <v>34.5</v>
      </c>
      <c r="C737" s="19">
        <f t="shared" si="22"/>
        <v>1.5</v>
      </c>
      <c r="D737" s="62">
        <f t="shared" si="23"/>
        <v>-14.5</v>
      </c>
    </row>
    <row r="738" spans="1:4" x14ac:dyDescent="0.45">
      <c r="A738" s="18">
        <v>39934</v>
      </c>
      <c r="B738" s="19">
        <v>33</v>
      </c>
      <c r="C738" s="19">
        <f t="shared" si="22"/>
        <v>-1.5</v>
      </c>
      <c r="D738" s="62">
        <f t="shared" si="23"/>
        <v>-15</v>
      </c>
    </row>
    <row r="739" spans="1:4" x14ac:dyDescent="0.45">
      <c r="A739" s="18">
        <v>39965</v>
      </c>
      <c r="B739" s="19">
        <v>31</v>
      </c>
      <c r="C739" s="19">
        <f t="shared" si="22"/>
        <v>-2</v>
      </c>
      <c r="D739" s="62">
        <f t="shared" si="23"/>
        <v>-19</v>
      </c>
    </row>
    <row r="740" spans="1:4" x14ac:dyDescent="0.45">
      <c r="A740" s="18">
        <v>39995</v>
      </c>
      <c r="B740" s="19">
        <v>32.5</v>
      </c>
      <c r="C740" s="19">
        <f t="shared" si="22"/>
        <v>1.5</v>
      </c>
      <c r="D740" s="62">
        <f t="shared" si="23"/>
        <v>-11.5</v>
      </c>
    </row>
    <row r="741" spans="1:4" x14ac:dyDescent="0.45">
      <c r="A741" s="18">
        <v>40026</v>
      </c>
      <c r="B741" s="19">
        <v>36</v>
      </c>
      <c r="C741" s="19">
        <f t="shared" si="22"/>
        <v>3.5</v>
      </c>
      <c r="D741" s="62">
        <f t="shared" si="23"/>
        <v>-14.5</v>
      </c>
    </row>
    <row r="742" spans="1:4" x14ac:dyDescent="0.45">
      <c r="A742" s="18">
        <v>40057</v>
      </c>
      <c r="B742" s="19">
        <v>41.5</v>
      </c>
      <c r="C742" s="19">
        <f t="shared" si="22"/>
        <v>5.5</v>
      </c>
      <c r="D742" s="62">
        <f t="shared" si="23"/>
        <v>-1.5</v>
      </c>
    </row>
    <row r="743" spans="1:4" x14ac:dyDescent="0.45">
      <c r="A743" s="18">
        <v>40087</v>
      </c>
      <c r="B743" s="19">
        <v>46.5</v>
      </c>
      <c r="C743" s="19">
        <f t="shared" si="22"/>
        <v>5</v>
      </c>
      <c r="D743" s="62">
        <f t="shared" si="23"/>
        <v>3</v>
      </c>
    </row>
    <row r="744" spans="1:4" x14ac:dyDescent="0.45">
      <c r="A744" s="18">
        <v>40118</v>
      </c>
      <c r="B744" s="19">
        <v>39.5</v>
      </c>
      <c r="C744" s="19">
        <f t="shared" si="22"/>
        <v>-7</v>
      </c>
      <c r="D744" s="62">
        <f t="shared" si="23"/>
        <v>1</v>
      </c>
    </row>
    <row r="745" spans="1:4" x14ac:dyDescent="0.45">
      <c r="A745" s="18">
        <v>40148</v>
      </c>
      <c r="B745" s="19">
        <v>41.5</v>
      </c>
      <c r="C745" s="19">
        <f t="shared" si="22"/>
        <v>2</v>
      </c>
      <c r="D745" s="62">
        <f t="shared" si="23"/>
        <v>3.5</v>
      </c>
    </row>
    <row r="746" spans="1:4" x14ac:dyDescent="0.45">
      <c r="A746" s="18">
        <v>40179</v>
      </c>
      <c r="B746" s="19">
        <v>46</v>
      </c>
      <c r="C746" s="19">
        <f t="shared" si="22"/>
        <v>4.5</v>
      </c>
      <c r="D746" s="62">
        <f t="shared" si="23"/>
        <v>8</v>
      </c>
    </row>
    <row r="747" spans="1:4" x14ac:dyDescent="0.45">
      <c r="A747" s="18">
        <v>40210</v>
      </c>
      <c r="B747" s="19">
        <v>49</v>
      </c>
      <c r="C747" s="19">
        <f t="shared" si="22"/>
        <v>3</v>
      </c>
      <c r="D747" s="62">
        <f t="shared" si="23"/>
        <v>11</v>
      </c>
    </row>
    <row r="748" spans="1:4" x14ac:dyDescent="0.45">
      <c r="A748" s="18">
        <v>40238</v>
      </c>
      <c r="B748" s="19">
        <v>56.5</v>
      </c>
      <c r="C748" s="19">
        <f t="shared" si="22"/>
        <v>7.5</v>
      </c>
      <c r="D748" s="62">
        <f t="shared" si="23"/>
        <v>23.5</v>
      </c>
    </row>
    <row r="749" spans="1:4" x14ac:dyDescent="0.45">
      <c r="A749" s="18">
        <v>40269</v>
      </c>
      <c r="B749" s="19">
        <v>50.5</v>
      </c>
      <c r="C749" s="19">
        <f t="shared" si="22"/>
        <v>-6</v>
      </c>
      <c r="D749" s="62">
        <f t="shared" si="23"/>
        <v>16</v>
      </c>
    </row>
    <row r="750" spans="1:4" x14ac:dyDescent="0.45">
      <c r="A750" s="18">
        <v>40299</v>
      </c>
      <c r="B750" s="19">
        <v>46</v>
      </c>
      <c r="C750" s="19">
        <f t="shared" si="22"/>
        <v>-4.5</v>
      </c>
      <c r="D750" s="62">
        <f t="shared" si="23"/>
        <v>13</v>
      </c>
    </row>
    <row r="751" spans="1:4" x14ac:dyDescent="0.45">
      <c r="A751" s="18">
        <v>40330</v>
      </c>
      <c r="B751" s="19">
        <v>46</v>
      </c>
      <c r="C751" s="19">
        <f t="shared" si="22"/>
        <v>0</v>
      </c>
      <c r="D751" s="62">
        <f t="shared" si="23"/>
        <v>15</v>
      </c>
    </row>
    <row r="752" spans="1:4" x14ac:dyDescent="0.45">
      <c r="A752" s="18">
        <v>40360</v>
      </c>
      <c r="B752" s="19">
        <v>49</v>
      </c>
      <c r="C752" s="19">
        <f t="shared" si="22"/>
        <v>3</v>
      </c>
      <c r="D752" s="62">
        <f t="shared" si="23"/>
        <v>16.5</v>
      </c>
    </row>
    <row r="753" spans="1:4" x14ac:dyDescent="0.45">
      <c r="A753" s="18">
        <v>40391</v>
      </c>
      <c r="B753" s="19">
        <v>53</v>
      </c>
      <c r="C753" s="19">
        <f t="shared" si="22"/>
        <v>4</v>
      </c>
      <c r="D753" s="62">
        <f t="shared" si="23"/>
        <v>17</v>
      </c>
    </row>
    <row r="754" spans="1:4" x14ac:dyDescent="0.45">
      <c r="A754" s="18">
        <v>40422</v>
      </c>
      <c r="B754" s="19">
        <v>56</v>
      </c>
      <c r="C754" s="19">
        <f t="shared" si="22"/>
        <v>3</v>
      </c>
      <c r="D754" s="62">
        <f t="shared" si="23"/>
        <v>14.5</v>
      </c>
    </row>
    <row r="755" spans="1:4" x14ac:dyDescent="0.45">
      <c r="A755" s="18">
        <v>40452</v>
      </c>
      <c r="B755" s="19">
        <v>53</v>
      </c>
      <c r="C755" s="19">
        <f t="shared" si="22"/>
        <v>-3</v>
      </c>
      <c r="D755" s="62">
        <f t="shared" si="23"/>
        <v>6.5</v>
      </c>
    </row>
    <row r="756" spans="1:4" x14ac:dyDescent="0.45">
      <c r="A756" s="18">
        <v>40483</v>
      </c>
      <c r="B756" s="19">
        <v>54</v>
      </c>
      <c r="C756" s="19">
        <f t="shared" si="22"/>
        <v>1</v>
      </c>
      <c r="D756" s="62">
        <f t="shared" si="23"/>
        <v>14.5</v>
      </c>
    </row>
    <row r="757" spans="1:4" x14ac:dyDescent="0.45">
      <c r="A757" s="18">
        <v>40513</v>
      </c>
      <c r="B757" s="19">
        <v>50</v>
      </c>
      <c r="C757" s="19">
        <f t="shared" si="22"/>
        <v>-4</v>
      </c>
      <c r="D757" s="62">
        <f t="shared" si="23"/>
        <v>8.5</v>
      </c>
    </row>
    <row r="758" spans="1:4" x14ac:dyDescent="0.45">
      <c r="A758" s="18">
        <v>40544</v>
      </c>
      <c r="B758" s="19">
        <v>52</v>
      </c>
      <c r="C758" s="19">
        <f t="shared" si="22"/>
        <v>2</v>
      </c>
      <c r="D758" s="62">
        <f t="shared" si="23"/>
        <v>6</v>
      </c>
    </row>
    <row r="759" spans="1:4" x14ac:dyDescent="0.45">
      <c r="A759" s="18">
        <v>40575</v>
      </c>
      <c r="B759" s="19">
        <v>50.5</v>
      </c>
      <c r="C759" s="19">
        <f t="shared" si="22"/>
        <v>-1.5</v>
      </c>
      <c r="D759" s="62">
        <f t="shared" si="23"/>
        <v>1.5</v>
      </c>
    </row>
    <row r="760" spans="1:4" x14ac:dyDescent="0.45">
      <c r="A760" s="18">
        <v>40603</v>
      </c>
      <c r="B760" s="19">
        <v>49</v>
      </c>
      <c r="C760" s="19">
        <f t="shared" si="22"/>
        <v>-1.5</v>
      </c>
      <c r="D760" s="62">
        <f t="shared" si="23"/>
        <v>-7.5</v>
      </c>
    </row>
    <row r="761" spans="1:4" x14ac:dyDescent="0.45">
      <c r="A761" s="18">
        <v>40634</v>
      </c>
      <c r="B761" s="19">
        <v>54.5</v>
      </c>
      <c r="C761" s="19">
        <f t="shared" si="22"/>
        <v>5.5</v>
      </c>
      <c r="D761" s="62">
        <f t="shared" si="23"/>
        <v>4</v>
      </c>
    </row>
    <row r="762" spans="1:4" x14ac:dyDescent="0.45">
      <c r="A762" s="18">
        <v>40664</v>
      </c>
      <c r="B762" s="19">
        <v>48.5</v>
      </c>
      <c r="C762" s="19">
        <f t="shared" si="22"/>
        <v>-6</v>
      </c>
      <c r="D762" s="62">
        <f t="shared" si="23"/>
        <v>2.5</v>
      </c>
    </row>
    <row r="763" spans="1:4" x14ac:dyDescent="0.45">
      <c r="A763" s="18">
        <v>40695</v>
      </c>
      <c r="B763" s="19">
        <v>53.5</v>
      </c>
      <c r="C763" s="19">
        <f t="shared" si="22"/>
        <v>5</v>
      </c>
      <c r="D763" s="62">
        <f t="shared" si="23"/>
        <v>7.5</v>
      </c>
    </row>
    <row r="764" spans="1:4" x14ac:dyDescent="0.45">
      <c r="A764" s="18">
        <v>40725</v>
      </c>
      <c r="B764" s="19">
        <v>48</v>
      </c>
      <c r="C764" s="19">
        <f t="shared" si="22"/>
        <v>-5.5</v>
      </c>
      <c r="D764" s="62">
        <f t="shared" si="23"/>
        <v>-1</v>
      </c>
    </row>
    <row r="765" spans="1:4" x14ac:dyDescent="0.45">
      <c r="A765" s="18">
        <v>40756</v>
      </c>
      <c r="B765" s="19">
        <v>54.5</v>
      </c>
      <c r="C765" s="19">
        <f t="shared" si="22"/>
        <v>6.5</v>
      </c>
      <c r="D765" s="62">
        <f t="shared" si="23"/>
        <v>1.5</v>
      </c>
    </row>
    <row r="766" spans="1:4" x14ac:dyDescent="0.45">
      <c r="A766" s="18">
        <v>40787</v>
      </c>
      <c r="B766" s="19">
        <v>52</v>
      </c>
      <c r="C766" s="19">
        <f t="shared" si="22"/>
        <v>-2.5</v>
      </c>
      <c r="D766" s="62">
        <f t="shared" si="23"/>
        <v>-4</v>
      </c>
    </row>
    <row r="767" spans="1:4" x14ac:dyDescent="0.45">
      <c r="A767" s="18">
        <v>40817</v>
      </c>
      <c r="B767" s="19">
        <v>46.5</v>
      </c>
      <c r="C767" s="19">
        <f t="shared" si="22"/>
        <v>-5.5</v>
      </c>
      <c r="D767" s="62">
        <f t="shared" si="23"/>
        <v>-6.5</v>
      </c>
    </row>
    <row r="768" spans="1:4" x14ac:dyDescent="0.45">
      <c r="A768" s="18">
        <v>40848</v>
      </c>
      <c r="B768" s="19">
        <v>46.5</v>
      </c>
      <c r="C768" s="19">
        <f t="shared" si="22"/>
        <v>0</v>
      </c>
      <c r="D768" s="62">
        <f t="shared" si="23"/>
        <v>-7.5</v>
      </c>
    </row>
    <row r="769" spans="1:4" x14ac:dyDescent="0.45">
      <c r="A769" s="18">
        <v>40878</v>
      </c>
      <c r="B769" s="19">
        <v>45.5</v>
      </c>
      <c r="C769" s="19">
        <f t="shared" si="22"/>
        <v>-1</v>
      </c>
      <c r="D769" s="62">
        <f t="shared" si="23"/>
        <v>-4.5</v>
      </c>
    </row>
    <row r="770" spans="1:4" x14ac:dyDescent="0.45">
      <c r="A770" s="18">
        <v>40909</v>
      </c>
      <c r="B770" s="19">
        <v>49.5</v>
      </c>
      <c r="C770" s="19">
        <f t="shared" si="22"/>
        <v>4</v>
      </c>
      <c r="D770" s="62">
        <f t="shared" si="23"/>
        <v>-2.5</v>
      </c>
    </row>
    <row r="771" spans="1:4" x14ac:dyDescent="0.45">
      <c r="A771" s="18">
        <v>40940</v>
      </c>
      <c r="B771" s="19">
        <v>49.5</v>
      </c>
      <c r="C771" s="19">
        <f t="shared" ref="C771:C834" si="24">B771-B770</f>
        <v>0</v>
      </c>
      <c r="D771" s="62">
        <f t="shared" si="23"/>
        <v>-1</v>
      </c>
    </row>
    <row r="772" spans="1:4" x14ac:dyDescent="0.45">
      <c r="A772" s="18">
        <v>40969</v>
      </c>
      <c r="B772" s="19">
        <v>50</v>
      </c>
      <c r="C772" s="19">
        <f t="shared" si="24"/>
        <v>0.5</v>
      </c>
      <c r="D772" s="62">
        <f t="shared" si="23"/>
        <v>1</v>
      </c>
    </row>
    <row r="773" spans="1:4" x14ac:dyDescent="0.45">
      <c r="A773" s="18">
        <v>41000</v>
      </c>
      <c r="B773" s="19">
        <v>48.5</v>
      </c>
      <c r="C773" s="19">
        <f t="shared" si="24"/>
        <v>-1.5</v>
      </c>
      <c r="D773" s="62">
        <f t="shared" si="23"/>
        <v>-6</v>
      </c>
    </row>
    <row r="774" spans="1:4" x14ac:dyDescent="0.45">
      <c r="A774" s="18">
        <v>41030</v>
      </c>
      <c r="B774" s="19">
        <v>46</v>
      </c>
      <c r="C774" s="19">
        <f t="shared" si="24"/>
        <v>-2.5</v>
      </c>
      <c r="D774" s="62">
        <f t="shared" si="23"/>
        <v>-2.5</v>
      </c>
    </row>
    <row r="775" spans="1:4" x14ac:dyDescent="0.45">
      <c r="A775" s="18">
        <v>41061</v>
      </c>
      <c r="B775" s="19">
        <v>44</v>
      </c>
      <c r="C775" s="19">
        <f t="shared" si="24"/>
        <v>-2</v>
      </c>
      <c r="D775" s="62">
        <f t="shared" si="23"/>
        <v>-9.5</v>
      </c>
    </row>
    <row r="776" spans="1:4" x14ac:dyDescent="0.45">
      <c r="A776" s="18">
        <v>41091</v>
      </c>
      <c r="B776" s="19">
        <v>49</v>
      </c>
      <c r="C776" s="19">
        <f t="shared" si="24"/>
        <v>5</v>
      </c>
      <c r="D776" s="62">
        <f t="shared" si="23"/>
        <v>1</v>
      </c>
    </row>
    <row r="777" spans="1:4" x14ac:dyDescent="0.45">
      <c r="A777" s="18">
        <v>41122</v>
      </c>
      <c r="B777" s="19">
        <v>53</v>
      </c>
      <c r="C777" s="19">
        <f t="shared" si="24"/>
        <v>4</v>
      </c>
      <c r="D777" s="62">
        <f t="shared" si="23"/>
        <v>-1.5</v>
      </c>
    </row>
    <row r="778" spans="1:4" x14ac:dyDescent="0.45">
      <c r="A778" s="18">
        <v>41153</v>
      </c>
      <c r="B778" s="19">
        <v>50.5</v>
      </c>
      <c r="C778" s="19">
        <f t="shared" si="24"/>
        <v>-2.5</v>
      </c>
      <c r="D778" s="62">
        <f t="shared" si="23"/>
        <v>-1.5</v>
      </c>
    </row>
    <row r="779" spans="1:4" x14ac:dyDescent="0.45">
      <c r="A779" s="18">
        <v>41183</v>
      </c>
      <c r="B779" s="19">
        <v>50</v>
      </c>
      <c r="C779" s="19">
        <f t="shared" si="24"/>
        <v>-0.5</v>
      </c>
      <c r="D779" s="62">
        <f t="shared" si="23"/>
        <v>3.5</v>
      </c>
    </row>
    <row r="780" spans="1:4" x14ac:dyDescent="0.45">
      <c r="A780" s="18">
        <v>41214</v>
      </c>
      <c r="B780" s="19">
        <v>45</v>
      </c>
      <c r="C780" s="19">
        <f t="shared" si="24"/>
        <v>-5</v>
      </c>
      <c r="D780" s="62">
        <f t="shared" si="23"/>
        <v>-1.5</v>
      </c>
    </row>
    <row r="781" spans="1:4" x14ac:dyDescent="0.45">
      <c r="A781" s="18">
        <v>41244</v>
      </c>
      <c r="B781" s="19">
        <v>43</v>
      </c>
      <c r="C781" s="19">
        <f t="shared" si="24"/>
        <v>-2</v>
      </c>
      <c r="D781" s="62">
        <f t="shared" si="23"/>
        <v>-2.5</v>
      </c>
    </row>
    <row r="782" spans="1:4" x14ac:dyDescent="0.45">
      <c r="A782" s="18">
        <v>41275</v>
      </c>
      <c r="B782" s="19">
        <v>51</v>
      </c>
      <c r="C782" s="19">
        <f t="shared" si="24"/>
        <v>8</v>
      </c>
      <c r="D782" s="62">
        <f t="shared" si="23"/>
        <v>1.5</v>
      </c>
    </row>
    <row r="783" spans="1:4" x14ac:dyDescent="0.45">
      <c r="A783" s="18">
        <v>41306</v>
      </c>
      <c r="B783" s="19">
        <v>51.5</v>
      </c>
      <c r="C783" s="19">
        <f t="shared" si="24"/>
        <v>0.5</v>
      </c>
      <c r="D783" s="62">
        <f t="shared" ref="D783:D846" si="25">B783-B771</f>
        <v>2</v>
      </c>
    </row>
    <row r="784" spans="1:4" x14ac:dyDescent="0.45">
      <c r="A784" s="18">
        <v>41334</v>
      </c>
      <c r="B784" s="19">
        <v>49.5</v>
      </c>
      <c r="C784" s="19">
        <f t="shared" si="24"/>
        <v>-2</v>
      </c>
      <c r="D784" s="62">
        <f t="shared" si="25"/>
        <v>-0.5</v>
      </c>
    </row>
    <row r="785" spans="1:4" x14ac:dyDescent="0.45">
      <c r="A785" s="18">
        <v>41365</v>
      </c>
      <c r="B785" s="19">
        <v>46.5</v>
      </c>
      <c r="C785" s="19">
        <f t="shared" si="24"/>
        <v>-3</v>
      </c>
      <c r="D785" s="62">
        <f t="shared" si="25"/>
        <v>-2</v>
      </c>
    </row>
    <row r="786" spans="1:4" x14ac:dyDescent="0.45">
      <c r="A786" s="18">
        <v>41395</v>
      </c>
      <c r="B786" s="19">
        <v>49</v>
      </c>
      <c r="C786" s="19">
        <f t="shared" si="24"/>
        <v>2.5</v>
      </c>
      <c r="D786" s="62">
        <f t="shared" si="25"/>
        <v>3</v>
      </c>
    </row>
    <row r="787" spans="1:4" x14ac:dyDescent="0.45">
      <c r="A787" s="18">
        <v>41426</v>
      </c>
      <c r="B787" s="19">
        <v>50.5</v>
      </c>
      <c r="C787" s="19">
        <f t="shared" si="24"/>
        <v>1.5</v>
      </c>
      <c r="D787" s="62">
        <f t="shared" si="25"/>
        <v>6.5</v>
      </c>
    </row>
    <row r="788" spans="1:4" x14ac:dyDescent="0.45">
      <c r="A788" s="18">
        <v>41456</v>
      </c>
      <c r="B788" s="19">
        <v>47</v>
      </c>
      <c r="C788" s="19">
        <f t="shared" si="24"/>
        <v>-3.5</v>
      </c>
      <c r="D788" s="62">
        <f t="shared" si="25"/>
        <v>-2</v>
      </c>
    </row>
    <row r="789" spans="1:4" x14ac:dyDescent="0.45">
      <c r="A789" s="18">
        <v>41487</v>
      </c>
      <c r="B789" s="19">
        <v>47.5</v>
      </c>
      <c r="C789" s="19">
        <f t="shared" si="24"/>
        <v>0.5</v>
      </c>
      <c r="D789" s="62">
        <f t="shared" si="25"/>
        <v>-5.5</v>
      </c>
    </row>
    <row r="790" spans="1:4" x14ac:dyDescent="0.45">
      <c r="A790" s="18">
        <v>41518</v>
      </c>
      <c r="B790" s="19">
        <v>50</v>
      </c>
      <c r="C790" s="19">
        <f t="shared" si="24"/>
        <v>2.5</v>
      </c>
      <c r="D790" s="62">
        <f t="shared" si="25"/>
        <v>-0.5</v>
      </c>
    </row>
    <row r="791" spans="1:4" x14ac:dyDescent="0.45">
      <c r="A791" s="18">
        <v>41548</v>
      </c>
      <c r="B791" s="19">
        <v>52.5</v>
      </c>
      <c r="C791" s="19">
        <f t="shared" si="24"/>
        <v>2.5</v>
      </c>
      <c r="D791" s="62">
        <f t="shared" si="25"/>
        <v>2.5</v>
      </c>
    </row>
    <row r="792" spans="1:4" x14ac:dyDescent="0.45">
      <c r="A792" s="18">
        <v>41579</v>
      </c>
      <c r="B792" s="19">
        <v>50.5</v>
      </c>
      <c r="C792" s="19">
        <f t="shared" si="24"/>
        <v>-2</v>
      </c>
      <c r="D792" s="62">
        <f t="shared" si="25"/>
        <v>5.5</v>
      </c>
    </row>
    <row r="793" spans="1:4" x14ac:dyDescent="0.45">
      <c r="A793" s="18">
        <v>41609</v>
      </c>
      <c r="B793" s="19">
        <v>47</v>
      </c>
      <c r="C793" s="19">
        <f t="shared" si="24"/>
        <v>-3.5</v>
      </c>
      <c r="D793" s="62">
        <f t="shared" si="25"/>
        <v>4</v>
      </c>
    </row>
    <row r="794" spans="1:4" x14ac:dyDescent="0.45">
      <c r="A794" s="18">
        <v>41640</v>
      </c>
      <c r="B794" s="19">
        <v>44</v>
      </c>
      <c r="C794" s="19">
        <f t="shared" si="24"/>
        <v>-3</v>
      </c>
      <c r="D794" s="62">
        <f t="shared" si="25"/>
        <v>-7</v>
      </c>
    </row>
    <row r="795" spans="1:4" x14ac:dyDescent="0.45">
      <c r="A795" s="18">
        <v>41671</v>
      </c>
      <c r="B795" s="19">
        <v>52.5</v>
      </c>
      <c r="C795" s="19">
        <f t="shared" si="24"/>
        <v>8.5</v>
      </c>
      <c r="D795" s="62">
        <f t="shared" si="25"/>
        <v>1</v>
      </c>
    </row>
    <row r="796" spans="1:4" x14ac:dyDescent="0.45">
      <c r="A796" s="18">
        <v>41699</v>
      </c>
      <c r="B796" s="19">
        <v>52.5</v>
      </c>
      <c r="C796" s="19">
        <f t="shared" si="24"/>
        <v>0</v>
      </c>
      <c r="D796" s="62">
        <f t="shared" si="25"/>
        <v>3</v>
      </c>
    </row>
    <row r="797" spans="1:4" x14ac:dyDescent="0.45">
      <c r="A797" s="18">
        <v>41730</v>
      </c>
      <c r="B797" s="19">
        <v>53</v>
      </c>
      <c r="C797" s="19">
        <f t="shared" si="24"/>
        <v>0.5</v>
      </c>
      <c r="D797" s="62">
        <f t="shared" si="25"/>
        <v>6.5</v>
      </c>
    </row>
    <row r="798" spans="1:4" x14ac:dyDescent="0.45">
      <c r="A798" s="18">
        <v>41760</v>
      </c>
      <c r="B798" s="19">
        <v>53</v>
      </c>
      <c r="C798" s="19">
        <f t="shared" si="24"/>
        <v>0</v>
      </c>
      <c r="D798" s="62">
        <f t="shared" si="25"/>
        <v>4</v>
      </c>
    </row>
    <row r="799" spans="1:4" x14ac:dyDescent="0.45">
      <c r="A799" s="18">
        <v>41791</v>
      </c>
      <c r="B799" s="19">
        <v>53</v>
      </c>
      <c r="C799" s="19">
        <f t="shared" si="24"/>
        <v>0</v>
      </c>
      <c r="D799" s="62">
        <f t="shared" si="25"/>
        <v>2.5</v>
      </c>
    </row>
    <row r="800" spans="1:4" x14ac:dyDescent="0.45">
      <c r="A800" s="18">
        <v>41821</v>
      </c>
      <c r="B800" s="19">
        <v>48.5</v>
      </c>
      <c r="C800" s="19">
        <f t="shared" si="24"/>
        <v>-4.5</v>
      </c>
      <c r="D800" s="62">
        <f t="shared" si="25"/>
        <v>1.5</v>
      </c>
    </row>
    <row r="801" spans="1:4" x14ac:dyDescent="0.45">
      <c r="A801" s="18">
        <v>41852</v>
      </c>
      <c r="B801" s="19">
        <v>52</v>
      </c>
      <c r="C801" s="19">
        <f t="shared" si="24"/>
        <v>3.5</v>
      </c>
      <c r="D801" s="62">
        <f t="shared" si="25"/>
        <v>4.5</v>
      </c>
    </row>
    <row r="802" spans="1:4" x14ac:dyDescent="0.45">
      <c r="A802" s="18">
        <v>41883</v>
      </c>
      <c r="B802" s="19">
        <v>51.5</v>
      </c>
      <c r="C802" s="19">
        <f t="shared" si="24"/>
        <v>-0.5</v>
      </c>
      <c r="D802" s="62">
        <f t="shared" si="25"/>
        <v>1.5</v>
      </c>
    </row>
    <row r="803" spans="1:4" x14ac:dyDescent="0.45">
      <c r="A803" s="18">
        <v>41913</v>
      </c>
      <c r="B803" s="19">
        <v>52.5</v>
      </c>
      <c r="C803" s="19">
        <f t="shared" si="24"/>
        <v>1</v>
      </c>
      <c r="D803" s="62">
        <f t="shared" si="25"/>
        <v>0</v>
      </c>
    </row>
    <row r="804" spans="1:4" x14ac:dyDescent="0.45">
      <c r="A804" s="18">
        <v>41944</v>
      </c>
      <c r="B804" s="19">
        <v>51.5</v>
      </c>
      <c r="C804" s="19">
        <f t="shared" si="24"/>
        <v>-1</v>
      </c>
      <c r="D804" s="62">
        <f t="shared" si="25"/>
        <v>1</v>
      </c>
    </row>
    <row r="805" spans="1:4" x14ac:dyDescent="0.45">
      <c r="A805" s="18">
        <v>41974</v>
      </c>
      <c r="B805" s="19">
        <v>45.5</v>
      </c>
      <c r="C805" s="19">
        <f t="shared" si="24"/>
        <v>-6</v>
      </c>
      <c r="D805" s="62">
        <f t="shared" si="25"/>
        <v>-1.5</v>
      </c>
    </row>
    <row r="806" spans="1:4" x14ac:dyDescent="0.45">
      <c r="A806" s="18">
        <v>42005</v>
      </c>
      <c r="B806" s="19">
        <v>51</v>
      </c>
      <c r="C806" s="19">
        <f t="shared" si="24"/>
        <v>5.5</v>
      </c>
      <c r="D806" s="62">
        <f t="shared" si="25"/>
        <v>7</v>
      </c>
    </row>
    <row r="807" spans="1:4" x14ac:dyDescent="0.45">
      <c r="A807" s="18">
        <v>42036</v>
      </c>
      <c r="B807" s="19">
        <v>52.5</v>
      </c>
      <c r="C807" s="19">
        <f t="shared" si="24"/>
        <v>1.5</v>
      </c>
      <c r="D807" s="62">
        <f t="shared" si="25"/>
        <v>0</v>
      </c>
    </row>
    <row r="808" spans="1:4" x14ac:dyDescent="0.45">
      <c r="A808" s="18">
        <v>42064</v>
      </c>
      <c r="B808" s="19">
        <v>51.5</v>
      </c>
      <c r="C808" s="19">
        <f t="shared" si="24"/>
        <v>-1</v>
      </c>
      <c r="D808" s="62">
        <f t="shared" si="25"/>
        <v>-1</v>
      </c>
    </row>
    <row r="809" spans="1:4" x14ac:dyDescent="0.45">
      <c r="A809" s="18">
        <v>42095</v>
      </c>
      <c r="B809" s="19">
        <v>49.5</v>
      </c>
      <c r="C809" s="19">
        <f t="shared" si="24"/>
        <v>-2</v>
      </c>
      <c r="D809" s="62">
        <f t="shared" si="25"/>
        <v>-3.5</v>
      </c>
    </row>
    <row r="810" spans="1:4" x14ac:dyDescent="0.45">
      <c r="A810" s="18">
        <v>42125</v>
      </c>
      <c r="B810" s="19">
        <v>51.5</v>
      </c>
      <c r="C810" s="19">
        <f t="shared" si="24"/>
        <v>2</v>
      </c>
      <c r="D810" s="62">
        <f t="shared" si="25"/>
        <v>-1.5</v>
      </c>
    </row>
    <row r="811" spans="1:4" x14ac:dyDescent="0.45">
      <c r="A811" s="18">
        <v>42156</v>
      </c>
      <c r="B811" s="19">
        <v>53</v>
      </c>
      <c r="C811" s="19">
        <f t="shared" si="24"/>
        <v>1.5</v>
      </c>
      <c r="D811" s="62">
        <f t="shared" si="25"/>
        <v>0</v>
      </c>
    </row>
    <row r="812" spans="1:4" x14ac:dyDescent="0.45">
      <c r="A812" s="18">
        <v>42186</v>
      </c>
      <c r="B812" s="19">
        <v>49.5</v>
      </c>
      <c r="C812" s="19">
        <f t="shared" si="24"/>
        <v>-3.5</v>
      </c>
      <c r="D812" s="62">
        <f t="shared" si="25"/>
        <v>1</v>
      </c>
    </row>
    <row r="813" spans="1:4" x14ac:dyDescent="0.45">
      <c r="A813" s="18">
        <v>42217</v>
      </c>
      <c r="B813" s="19">
        <v>48.5</v>
      </c>
      <c r="C813" s="19">
        <f t="shared" si="24"/>
        <v>-1</v>
      </c>
      <c r="D813" s="62">
        <f t="shared" si="25"/>
        <v>-3.5</v>
      </c>
    </row>
    <row r="814" spans="1:4" x14ac:dyDescent="0.45">
      <c r="A814" s="18">
        <v>42248</v>
      </c>
      <c r="B814" s="19">
        <v>48.5</v>
      </c>
      <c r="C814" s="19">
        <f t="shared" si="24"/>
        <v>0</v>
      </c>
      <c r="D814" s="62">
        <f t="shared" si="25"/>
        <v>-3</v>
      </c>
    </row>
    <row r="815" spans="1:4" x14ac:dyDescent="0.45">
      <c r="A815" s="18">
        <v>42278</v>
      </c>
      <c r="B815" s="19">
        <v>46.5</v>
      </c>
      <c r="C815" s="19">
        <f t="shared" si="24"/>
        <v>-2</v>
      </c>
      <c r="D815" s="62">
        <f t="shared" si="25"/>
        <v>-6</v>
      </c>
    </row>
    <row r="816" spans="1:4" x14ac:dyDescent="0.45">
      <c r="A816" s="18">
        <v>42309</v>
      </c>
      <c r="B816" s="19">
        <v>43</v>
      </c>
      <c r="C816" s="19">
        <f t="shared" si="24"/>
        <v>-3.5</v>
      </c>
      <c r="D816" s="62">
        <f t="shared" si="25"/>
        <v>-8.5</v>
      </c>
    </row>
    <row r="817" spans="1:4" x14ac:dyDescent="0.45">
      <c r="A817" s="18">
        <v>42339</v>
      </c>
      <c r="B817" s="19">
        <v>43.5</v>
      </c>
      <c r="C817" s="19">
        <f t="shared" si="24"/>
        <v>0.5</v>
      </c>
      <c r="D817" s="62">
        <f t="shared" si="25"/>
        <v>-2</v>
      </c>
    </row>
    <row r="818" spans="1:4" x14ac:dyDescent="0.45">
      <c r="A818" s="18">
        <v>42370</v>
      </c>
      <c r="B818" s="19">
        <v>43.5</v>
      </c>
      <c r="C818" s="19">
        <f t="shared" si="24"/>
        <v>0</v>
      </c>
      <c r="D818" s="62">
        <f t="shared" si="25"/>
        <v>-7.5</v>
      </c>
    </row>
    <row r="819" spans="1:4" x14ac:dyDescent="0.45">
      <c r="A819" s="18">
        <v>42401</v>
      </c>
      <c r="B819" s="19">
        <v>45</v>
      </c>
      <c r="C819" s="19">
        <f t="shared" si="24"/>
        <v>1.5</v>
      </c>
      <c r="D819" s="62">
        <f t="shared" si="25"/>
        <v>-7.5</v>
      </c>
    </row>
    <row r="820" spans="1:4" x14ac:dyDescent="0.45">
      <c r="A820" s="18">
        <v>42430</v>
      </c>
      <c r="B820" s="19">
        <v>47</v>
      </c>
      <c r="C820" s="19">
        <f t="shared" si="24"/>
        <v>2</v>
      </c>
      <c r="D820" s="62">
        <f t="shared" si="25"/>
        <v>-4.5</v>
      </c>
    </row>
    <row r="821" spans="1:4" x14ac:dyDescent="0.45">
      <c r="A821" s="18">
        <v>42461</v>
      </c>
      <c r="B821" s="19">
        <v>45.5</v>
      </c>
      <c r="C821" s="19">
        <f t="shared" si="24"/>
        <v>-1.5</v>
      </c>
      <c r="D821" s="62">
        <f t="shared" si="25"/>
        <v>-4</v>
      </c>
    </row>
    <row r="822" spans="1:4" x14ac:dyDescent="0.45">
      <c r="A822" s="18">
        <v>42491</v>
      </c>
      <c r="B822" s="19">
        <v>45</v>
      </c>
      <c r="C822" s="19">
        <f t="shared" si="24"/>
        <v>-0.5</v>
      </c>
      <c r="D822" s="62">
        <f t="shared" si="25"/>
        <v>-6.5</v>
      </c>
    </row>
    <row r="823" spans="1:4" x14ac:dyDescent="0.45">
      <c r="A823" s="18">
        <v>42522</v>
      </c>
      <c r="B823" s="19">
        <v>48.5</v>
      </c>
      <c r="C823" s="19">
        <f t="shared" si="24"/>
        <v>3.5</v>
      </c>
      <c r="D823" s="62">
        <f t="shared" si="25"/>
        <v>-4.5</v>
      </c>
    </row>
    <row r="824" spans="1:4" x14ac:dyDescent="0.45">
      <c r="A824" s="18">
        <v>42552</v>
      </c>
      <c r="B824" s="19">
        <v>49.5</v>
      </c>
      <c r="C824" s="19">
        <f t="shared" si="24"/>
        <v>1</v>
      </c>
      <c r="D824" s="62">
        <f t="shared" si="25"/>
        <v>0</v>
      </c>
    </row>
    <row r="825" spans="1:4" x14ac:dyDescent="0.45">
      <c r="A825" s="18">
        <v>42583</v>
      </c>
      <c r="B825" s="19">
        <v>49</v>
      </c>
      <c r="C825" s="19">
        <f t="shared" si="24"/>
        <v>-0.5</v>
      </c>
      <c r="D825" s="62">
        <f t="shared" si="25"/>
        <v>0.5</v>
      </c>
    </row>
    <row r="826" spans="1:4" x14ac:dyDescent="0.45">
      <c r="A826" s="18">
        <v>42614</v>
      </c>
      <c r="B826" s="19">
        <v>49.5</v>
      </c>
      <c r="C826" s="19">
        <f t="shared" si="24"/>
        <v>0.5</v>
      </c>
      <c r="D826" s="62">
        <f t="shared" si="25"/>
        <v>1</v>
      </c>
    </row>
    <row r="827" spans="1:4" x14ac:dyDescent="0.45">
      <c r="A827" s="18">
        <v>42644</v>
      </c>
      <c r="B827" s="19">
        <v>47.5</v>
      </c>
      <c r="C827" s="19">
        <f t="shared" si="24"/>
        <v>-2</v>
      </c>
      <c r="D827" s="62">
        <f t="shared" si="25"/>
        <v>1</v>
      </c>
    </row>
    <row r="828" spans="1:4" x14ac:dyDescent="0.45">
      <c r="A828" s="18">
        <v>42675</v>
      </c>
      <c r="B828" s="19">
        <v>49</v>
      </c>
      <c r="C828" s="19">
        <f t="shared" si="24"/>
        <v>1.5</v>
      </c>
      <c r="D828" s="62">
        <f t="shared" si="25"/>
        <v>6</v>
      </c>
    </row>
    <row r="829" spans="1:4" x14ac:dyDescent="0.45">
      <c r="A829" s="18">
        <v>42705</v>
      </c>
      <c r="B829" s="19">
        <v>47</v>
      </c>
      <c r="C829" s="19">
        <f t="shared" si="24"/>
        <v>-2</v>
      </c>
      <c r="D829" s="62">
        <f t="shared" si="25"/>
        <v>3.5</v>
      </c>
    </row>
    <row r="830" spans="1:4" x14ac:dyDescent="0.45">
      <c r="A830" s="18">
        <v>42736</v>
      </c>
      <c r="B830" s="19">
        <v>48.5</v>
      </c>
      <c r="C830" s="19">
        <f t="shared" si="24"/>
        <v>1.5</v>
      </c>
      <c r="D830" s="62">
        <f t="shared" si="25"/>
        <v>5</v>
      </c>
    </row>
    <row r="831" spans="1:4" x14ac:dyDescent="0.45">
      <c r="A831" s="18">
        <v>42767</v>
      </c>
      <c r="B831" s="19">
        <v>51.5</v>
      </c>
      <c r="C831" s="19">
        <f t="shared" si="24"/>
        <v>3</v>
      </c>
      <c r="D831" s="62">
        <f t="shared" si="25"/>
        <v>6.5</v>
      </c>
    </row>
    <row r="832" spans="1:4" x14ac:dyDescent="0.45">
      <c r="A832" s="18">
        <v>42795</v>
      </c>
      <c r="B832" s="19">
        <v>49</v>
      </c>
      <c r="C832" s="19">
        <f t="shared" si="24"/>
        <v>-2.5</v>
      </c>
      <c r="D832" s="62">
        <f t="shared" si="25"/>
        <v>2</v>
      </c>
    </row>
    <row r="833" spans="1:4" x14ac:dyDescent="0.45">
      <c r="A833" s="18">
        <v>42826</v>
      </c>
      <c r="B833" s="19">
        <v>51</v>
      </c>
      <c r="C833" s="19">
        <f t="shared" si="24"/>
        <v>2</v>
      </c>
      <c r="D833" s="62">
        <f t="shared" si="25"/>
        <v>5.5</v>
      </c>
    </row>
    <row r="834" spans="1:4" x14ac:dyDescent="0.45">
      <c r="A834" s="18">
        <v>42856</v>
      </c>
      <c r="B834" s="19">
        <v>51.5</v>
      </c>
      <c r="C834" s="19">
        <f t="shared" si="24"/>
        <v>0.5</v>
      </c>
      <c r="D834" s="62">
        <f t="shared" si="25"/>
        <v>6.5</v>
      </c>
    </row>
    <row r="835" spans="1:4" x14ac:dyDescent="0.45">
      <c r="A835" s="18">
        <v>42887</v>
      </c>
      <c r="B835" s="19">
        <v>49</v>
      </c>
      <c r="C835" s="19">
        <f t="shared" ref="C835:C898" si="26">B835-B834</f>
        <v>-2.5</v>
      </c>
      <c r="D835" s="62">
        <f t="shared" si="25"/>
        <v>0.5</v>
      </c>
    </row>
    <row r="836" spans="1:4" x14ac:dyDescent="0.45">
      <c r="A836" s="18">
        <v>42917</v>
      </c>
      <c r="B836" s="19">
        <v>50</v>
      </c>
      <c r="C836" s="19">
        <f t="shared" si="26"/>
        <v>1</v>
      </c>
      <c r="D836" s="62">
        <f t="shared" si="25"/>
        <v>0.5</v>
      </c>
    </row>
    <row r="837" spans="1:4" x14ac:dyDescent="0.45">
      <c r="A837" s="18">
        <v>42948</v>
      </c>
      <c r="B837" s="19">
        <v>55.5</v>
      </c>
      <c r="C837" s="19">
        <f t="shared" si="26"/>
        <v>5.5</v>
      </c>
      <c r="D837" s="62">
        <f t="shared" si="25"/>
        <v>6.5</v>
      </c>
    </row>
    <row r="838" spans="1:4" x14ac:dyDescent="0.45">
      <c r="A838" s="18">
        <v>42979</v>
      </c>
      <c r="B838" s="19">
        <v>52.5</v>
      </c>
      <c r="C838" s="19">
        <f t="shared" si="26"/>
        <v>-3</v>
      </c>
      <c r="D838" s="62">
        <f t="shared" si="25"/>
        <v>3</v>
      </c>
    </row>
    <row r="839" spans="1:4" x14ac:dyDescent="0.45">
      <c r="A839" s="18">
        <v>43009</v>
      </c>
      <c r="B839" s="19">
        <v>48.1</v>
      </c>
      <c r="C839" s="19">
        <f t="shared" si="26"/>
        <v>-4.3999999999999986</v>
      </c>
      <c r="D839" s="62">
        <f t="shared" si="25"/>
        <v>0.60000000000000142</v>
      </c>
    </row>
    <row r="840" spans="1:4" x14ac:dyDescent="0.45">
      <c r="A840" s="18">
        <v>43040</v>
      </c>
      <c r="B840" s="19">
        <v>47.1</v>
      </c>
      <c r="C840" s="19">
        <f t="shared" si="26"/>
        <v>-1</v>
      </c>
      <c r="D840" s="62">
        <f t="shared" si="25"/>
        <v>-1.8999999999999986</v>
      </c>
    </row>
    <row r="841" spans="1:4" x14ac:dyDescent="0.45">
      <c r="A841" s="18">
        <v>43070</v>
      </c>
      <c r="B841" s="19">
        <v>48.5</v>
      </c>
      <c r="C841" s="19">
        <f t="shared" si="26"/>
        <v>1.3999999999999986</v>
      </c>
      <c r="D841" s="62">
        <f t="shared" si="25"/>
        <v>1.5</v>
      </c>
    </row>
    <row r="842" spans="1:4" x14ac:dyDescent="0.45">
      <c r="A842" s="18">
        <v>43101</v>
      </c>
      <c r="B842" s="19">
        <v>52.3</v>
      </c>
      <c r="C842" s="19">
        <f t="shared" si="26"/>
        <v>3.7999999999999972</v>
      </c>
      <c r="D842" s="62">
        <f t="shared" si="25"/>
        <v>3.7999999999999972</v>
      </c>
    </row>
    <row r="843" spans="1:4" x14ac:dyDescent="0.45">
      <c r="A843" s="18">
        <v>43132</v>
      </c>
      <c r="B843" s="19">
        <v>56.7</v>
      </c>
      <c r="C843" s="19">
        <f t="shared" si="26"/>
        <v>4.4000000000000057</v>
      </c>
      <c r="D843" s="62">
        <f t="shared" si="25"/>
        <v>5.2000000000000028</v>
      </c>
    </row>
    <row r="844" spans="1:4" x14ac:dyDescent="0.45">
      <c r="A844" s="18">
        <v>43160</v>
      </c>
      <c r="B844" s="19">
        <v>55.5</v>
      </c>
      <c r="C844" s="19">
        <f t="shared" si="26"/>
        <v>-1.2000000000000028</v>
      </c>
      <c r="D844" s="62">
        <f t="shared" si="25"/>
        <v>6.5</v>
      </c>
    </row>
    <row r="845" spans="1:4" x14ac:dyDescent="0.45">
      <c r="A845" s="18">
        <v>43191</v>
      </c>
      <c r="B845" s="19">
        <v>52.9</v>
      </c>
      <c r="C845" s="19">
        <f t="shared" si="26"/>
        <v>-2.6000000000000014</v>
      </c>
      <c r="D845" s="62">
        <f t="shared" si="25"/>
        <v>1.8999999999999986</v>
      </c>
    </row>
    <row r="846" spans="1:4" x14ac:dyDescent="0.45">
      <c r="A846" s="18">
        <v>43221</v>
      </c>
      <c r="B846" s="19">
        <v>50.2</v>
      </c>
      <c r="C846" s="19">
        <f t="shared" si="26"/>
        <v>-2.6999999999999957</v>
      </c>
      <c r="D846" s="62">
        <f t="shared" si="25"/>
        <v>-1.2999999999999972</v>
      </c>
    </row>
    <row r="847" spans="1:4" x14ac:dyDescent="0.45">
      <c r="A847" s="18">
        <v>43252</v>
      </c>
      <c r="B847" s="19">
        <v>50.8</v>
      </c>
      <c r="C847" s="19">
        <f t="shared" si="26"/>
        <v>0.59999999999999432</v>
      </c>
      <c r="D847" s="62">
        <f t="shared" ref="D847:D910" si="27">B847-B835</f>
        <v>1.7999999999999972</v>
      </c>
    </row>
    <row r="848" spans="1:4" x14ac:dyDescent="0.45">
      <c r="A848" s="18">
        <v>43282</v>
      </c>
      <c r="B848" s="19">
        <v>53.3</v>
      </c>
      <c r="C848" s="19">
        <f t="shared" si="26"/>
        <v>2.5</v>
      </c>
      <c r="D848" s="62">
        <f t="shared" si="27"/>
        <v>3.2999999999999972</v>
      </c>
    </row>
    <row r="849" spans="1:4" x14ac:dyDescent="0.45">
      <c r="A849" s="18">
        <v>43313</v>
      </c>
      <c r="B849" s="19">
        <v>55.4</v>
      </c>
      <c r="C849" s="19">
        <f t="shared" si="26"/>
        <v>2.1000000000000014</v>
      </c>
      <c r="D849" s="62">
        <f t="shared" si="27"/>
        <v>-0.10000000000000142</v>
      </c>
    </row>
    <row r="850" spans="1:4" x14ac:dyDescent="0.45">
      <c r="A850" s="18">
        <v>43344</v>
      </c>
      <c r="B850" s="19">
        <v>53.3</v>
      </c>
      <c r="C850" s="19">
        <f t="shared" si="26"/>
        <v>-2.1000000000000014</v>
      </c>
      <c r="D850" s="62">
        <f t="shared" si="27"/>
        <v>0.79999999999999716</v>
      </c>
    </row>
    <row r="851" spans="1:4" x14ac:dyDescent="0.45">
      <c r="A851" s="18">
        <v>43374</v>
      </c>
      <c r="B851" s="19">
        <v>50.7</v>
      </c>
      <c r="C851" s="19">
        <f t="shared" si="26"/>
        <v>-2.5999999999999943</v>
      </c>
      <c r="D851" s="62">
        <f t="shared" si="27"/>
        <v>2.6000000000000014</v>
      </c>
    </row>
    <row r="852" spans="1:4" x14ac:dyDescent="0.45">
      <c r="A852" s="18">
        <v>43405</v>
      </c>
      <c r="B852" s="19">
        <v>52.9</v>
      </c>
      <c r="C852" s="19">
        <f t="shared" si="26"/>
        <v>2.1999999999999957</v>
      </c>
      <c r="D852" s="62">
        <f t="shared" si="27"/>
        <v>5.7999999999999972</v>
      </c>
    </row>
    <row r="853" spans="1:4" x14ac:dyDescent="0.45">
      <c r="A853" s="18">
        <v>43435</v>
      </c>
      <c r="B853" s="19">
        <v>51.2</v>
      </c>
      <c r="C853" s="19">
        <f t="shared" si="26"/>
        <v>-1.6999999999999957</v>
      </c>
      <c r="D853" s="62">
        <f t="shared" si="27"/>
        <v>2.7000000000000028</v>
      </c>
    </row>
    <row r="854" spans="1:4" x14ac:dyDescent="0.45">
      <c r="A854" s="18">
        <v>43466</v>
      </c>
      <c r="B854" s="19">
        <v>52.8</v>
      </c>
      <c r="C854" s="19">
        <f t="shared" si="26"/>
        <v>1.5999999999999943</v>
      </c>
      <c r="D854" s="62">
        <f t="shared" si="27"/>
        <v>0.5</v>
      </c>
    </row>
    <row r="855" spans="1:4" x14ac:dyDescent="0.45">
      <c r="A855" s="18">
        <v>43497</v>
      </c>
      <c r="B855" s="19">
        <v>53.4</v>
      </c>
      <c r="C855" s="19">
        <f t="shared" si="26"/>
        <v>0.60000000000000142</v>
      </c>
      <c r="D855" s="62">
        <f t="shared" si="27"/>
        <v>-3.3000000000000043</v>
      </c>
    </row>
    <row r="856" spans="1:4" x14ac:dyDescent="0.45">
      <c r="A856" s="18">
        <v>43525</v>
      </c>
      <c r="B856" s="19">
        <v>51.8</v>
      </c>
      <c r="C856" s="19">
        <f t="shared" si="26"/>
        <v>-1.6000000000000014</v>
      </c>
      <c r="D856" s="62">
        <f t="shared" si="27"/>
        <v>-3.7000000000000028</v>
      </c>
    </row>
    <row r="857" spans="1:4" x14ac:dyDescent="0.45">
      <c r="A857" s="18">
        <v>43556</v>
      </c>
      <c r="B857" s="19">
        <v>52.9</v>
      </c>
      <c r="C857" s="19">
        <f t="shared" si="26"/>
        <v>1.1000000000000014</v>
      </c>
      <c r="D857" s="62">
        <f t="shared" si="27"/>
        <v>0</v>
      </c>
    </row>
    <row r="858" spans="1:4" x14ac:dyDescent="0.45">
      <c r="A858" s="18">
        <v>43586</v>
      </c>
      <c r="B858" s="19">
        <v>50.9</v>
      </c>
      <c r="C858" s="19">
        <f t="shared" si="26"/>
        <v>-2</v>
      </c>
      <c r="D858" s="62">
        <f t="shared" si="27"/>
        <v>0.69999999999999574</v>
      </c>
    </row>
    <row r="859" spans="1:4" x14ac:dyDescent="0.45">
      <c r="A859" s="18">
        <v>43617</v>
      </c>
      <c r="B859" s="19">
        <v>49.1</v>
      </c>
      <c r="C859" s="19">
        <f t="shared" si="26"/>
        <v>-1.7999999999999972</v>
      </c>
      <c r="D859" s="62">
        <f t="shared" si="27"/>
        <v>-1.6999999999999957</v>
      </c>
    </row>
    <row r="860" spans="1:4" x14ac:dyDescent="0.45">
      <c r="A860" s="18">
        <v>43647</v>
      </c>
      <c r="B860" s="19">
        <v>49.5</v>
      </c>
      <c r="C860" s="19">
        <f t="shared" si="26"/>
        <v>0.39999999999999858</v>
      </c>
      <c r="D860" s="62">
        <f t="shared" si="27"/>
        <v>-3.7999999999999972</v>
      </c>
    </row>
    <row r="861" spans="1:4" x14ac:dyDescent="0.45">
      <c r="A861" s="18">
        <v>43678</v>
      </c>
      <c r="B861" s="19">
        <v>49.9</v>
      </c>
      <c r="C861" s="19">
        <f t="shared" si="26"/>
        <v>0.39999999999999858</v>
      </c>
      <c r="D861" s="62">
        <f t="shared" si="27"/>
        <v>-5.5</v>
      </c>
    </row>
    <row r="862" spans="1:4" x14ac:dyDescent="0.45">
      <c r="A862" s="18">
        <v>43709</v>
      </c>
      <c r="B862" s="19">
        <v>46.9</v>
      </c>
      <c r="C862" s="19">
        <f t="shared" si="26"/>
        <v>-3</v>
      </c>
      <c r="D862" s="62">
        <f t="shared" si="27"/>
        <v>-6.3999999999999986</v>
      </c>
    </row>
    <row r="863" spans="1:4" x14ac:dyDescent="0.45">
      <c r="A863" s="18">
        <v>43739</v>
      </c>
      <c r="B863" s="19">
        <v>49.4</v>
      </c>
      <c r="C863" s="19">
        <f t="shared" si="26"/>
        <v>2.5</v>
      </c>
      <c r="D863" s="62">
        <f t="shared" si="27"/>
        <v>-1.3000000000000043</v>
      </c>
    </row>
    <row r="864" spans="1:4" x14ac:dyDescent="0.45">
      <c r="A864" s="18">
        <v>43770</v>
      </c>
      <c r="B864" s="19">
        <v>47.2</v>
      </c>
      <c r="C864" s="19">
        <f t="shared" si="26"/>
        <v>-2.1999999999999957</v>
      </c>
      <c r="D864" s="62">
        <f t="shared" si="27"/>
        <v>-5.6999999999999957</v>
      </c>
    </row>
    <row r="865" spans="1:4" x14ac:dyDescent="0.45">
      <c r="A865" s="18">
        <v>43800</v>
      </c>
      <c r="B865" s="19">
        <v>49.2</v>
      </c>
      <c r="C865" s="19">
        <f t="shared" si="26"/>
        <v>2</v>
      </c>
      <c r="D865" s="62">
        <f t="shared" si="27"/>
        <v>-2</v>
      </c>
    </row>
    <row r="866" spans="1:4" x14ac:dyDescent="0.45">
      <c r="A866" s="18">
        <v>43831</v>
      </c>
      <c r="B866" s="19">
        <v>48.8</v>
      </c>
      <c r="C866" s="19">
        <f t="shared" si="26"/>
        <v>-0.40000000000000568</v>
      </c>
      <c r="D866" s="62">
        <f t="shared" si="27"/>
        <v>-4</v>
      </c>
    </row>
    <row r="867" spans="1:4" x14ac:dyDescent="0.45">
      <c r="A867" s="18">
        <v>43862</v>
      </c>
      <c r="B867" s="19">
        <v>46.5</v>
      </c>
      <c r="C867" s="19">
        <f t="shared" si="26"/>
        <v>-2.2999999999999972</v>
      </c>
      <c r="D867" s="62">
        <f t="shared" si="27"/>
        <v>-6.8999999999999986</v>
      </c>
    </row>
    <row r="868" spans="1:4" x14ac:dyDescent="0.45">
      <c r="A868" s="18">
        <v>43891</v>
      </c>
      <c r="B868" s="19">
        <v>46.9</v>
      </c>
      <c r="C868" s="19">
        <f t="shared" si="26"/>
        <v>0.39999999999999858</v>
      </c>
      <c r="D868" s="62">
        <f t="shared" si="27"/>
        <v>-4.8999999999999986</v>
      </c>
    </row>
    <row r="869" spans="1:4" x14ac:dyDescent="0.45">
      <c r="A869" s="18">
        <v>43922</v>
      </c>
      <c r="B869" s="19">
        <v>49.7</v>
      </c>
      <c r="C869" s="19">
        <f t="shared" si="26"/>
        <v>2.8000000000000043</v>
      </c>
      <c r="D869" s="62">
        <f t="shared" si="27"/>
        <v>-3.1999999999999957</v>
      </c>
    </row>
    <row r="870" spans="1:4" x14ac:dyDescent="0.45">
      <c r="A870" s="18">
        <v>43952</v>
      </c>
      <c r="B870" s="19">
        <v>50.4</v>
      </c>
      <c r="C870" s="19">
        <f t="shared" si="26"/>
        <v>0.69999999999999574</v>
      </c>
      <c r="D870" s="62">
        <f t="shared" si="27"/>
        <v>-0.5</v>
      </c>
    </row>
    <row r="871" spans="1:4" x14ac:dyDescent="0.45">
      <c r="A871" s="18">
        <v>43983</v>
      </c>
      <c r="B871" s="19">
        <v>50.5</v>
      </c>
      <c r="C871" s="19">
        <f t="shared" si="26"/>
        <v>0.10000000000000142</v>
      </c>
      <c r="D871" s="62">
        <f t="shared" si="27"/>
        <v>1.3999999999999986</v>
      </c>
    </row>
    <row r="872" spans="1:4" x14ac:dyDescent="0.45">
      <c r="A872" s="18">
        <v>44013</v>
      </c>
      <c r="B872" s="19">
        <v>47</v>
      </c>
      <c r="C872" s="19">
        <f t="shared" si="26"/>
        <v>-3.5</v>
      </c>
      <c r="D872" s="62">
        <f t="shared" si="27"/>
        <v>-2.5</v>
      </c>
    </row>
    <row r="873" spans="1:4" x14ac:dyDescent="0.45">
      <c r="A873" s="18">
        <v>44044</v>
      </c>
      <c r="B873" s="19">
        <v>44.4</v>
      </c>
      <c r="C873" s="19">
        <f t="shared" si="26"/>
        <v>-2.6000000000000014</v>
      </c>
      <c r="D873" s="62">
        <f t="shared" si="27"/>
        <v>-5.5</v>
      </c>
    </row>
    <row r="874" spans="1:4" x14ac:dyDescent="0.45">
      <c r="A874" s="18">
        <v>44075</v>
      </c>
      <c r="B874" s="19">
        <v>47.1</v>
      </c>
      <c r="C874" s="19">
        <f t="shared" si="26"/>
        <v>2.7000000000000028</v>
      </c>
      <c r="D874" s="62">
        <f t="shared" si="27"/>
        <v>0.20000000000000284</v>
      </c>
    </row>
    <row r="875" spans="1:4" x14ac:dyDescent="0.45">
      <c r="A875" s="18">
        <v>44105</v>
      </c>
      <c r="B875" s="19">
        <v>51.6</v>
      </c>
      <c r="C875" s="19">
        <f t="shared" si="26"/>
        <v>4.5</v>
      </c>
      <c r="D875" s="62">
        <f t="shared" si="27"/>
        <v>2.2000000000000028</v>
      </c>
    </row>
    <row r="876" spans="1:4" x14ac:dyDescent="0.45">
      <c r="A876" s="18">
        <v>44136</v>
      </c>
      <c r="B876" s="19">
        <v>50.8</v>
      </c>
      <c r="C876" s="19">
        <f t="shared" si="26"/>
        <v>-0.80000000000000426</v>
      </c>
      <c r="D876" s="62">
        <f t="shared" si="27"/>
        <v>3.5999999999999943</v>
      </c>
    </row>
    <row r="877" spans="1:4" x14ac:dyDescent="0.45">
      <c r="A877" s="18">
        <v>44166</v>
      </c>
      <c r="B877" s="19">
        <v>51</v>
      </c>
      <c r="C877" s="19">
        <f t="shared" si="26"/>
        <v>0.20000000000000284</v>
      </c>
      <c r="D877" s="62">
        <f t="shared" si="27"/>
        <v>1.7999999999999972</v>
      </c>
    </row>
    <row r="878" spans="1:4" x14ac:dyDescent="0.45">
      <c r="A878" s="18">
        <v>44197</v>
      </c>
      <c r="B878" s="19">
        <f>'Heat Map Summary'!I91</f>
        <v>50.8</v>
      </c>
      <c r="C878" s="19">
        <f t="shared" si="26"/>
        <v>-0.20000000000000284</v>
      </c>
      <c r="D878" s="62">
        <f t="shared" si="27"/>
        <v>2</v>
      </c>
    </row>
    <row r="879" spans="1:4" x14ac:dyDescent="0.45">
      <c r="A879" s="18">
        <v>44228</v>
      </c>
      <c r="B879" s="19">
        <f>'Heat Map Summary'!I92</f>
        <v>49.7</v>
      </c>
      <c r="C879" s="19">
        <f t="shared" si="26"/>
        <v>-1.0999999999999943</v>
      </c>
      <c r="D879" s="62">
        <f t="shared" si="27"/>
        <v>3.2000000000000028</v>
      </c>
    </row>
    <row r="880" spans="1:4" x14ac:dyDescent="0.45">
      <c r="A880" s="18">
        <v>44256</v>
      </c>
      <c r="B880" s="19">
        <f>'Heat Map Summary'!I93</f>
        <v>50.8</v>
      </c>
      <c r="C880" s="19">
        <f t="shared" si="26"/>
        <v>1.0999999999999943</v>
      </c>
      <c r="D880" s="62">
        <f t="shared" si="27"/>
        <v>3.8999999999999986</v>
      </c>
    </row>
    <row r="881" spans="1:4" x14ac:dyDescent="0.45">
      <c r="A881" s="18">
        <v>44287</v>
      </c>
      <c r="B881" s="19">
        <f>'Heat Map Summary'!I94</f>
        <v>46.5</v>
      </c>
      <c r="C881" s="19">
        <f t="shared" si="26"/>
        <v>-4.2999999999999972</v>
      </c>
      <c r="D881" s="62">
        <f t="shared" si="27"/>
        <v>-3.2000000000000028</v>
      </c>
    </row>
    <row r="882" spans="1:4" x14ac:dyDescent="0.45">
      <c r="A882" s="18">
        <v>44317</v>
      </c>
      <c r="B882" s="19">
        <f>'Heat Map Summary'!I95</f>
        <v>50.8</v>
      </c>
      <c r="C882" s="19">
        <f t="shared" si="26"/>
        <v>4.2999999999999972</v>
      </c>
      <c r="D882" s="62">
        <f t="shared" si="27"/>
        <v>0.39999999999999858</v>
      </c>
    </row>
    <row r="883" spans="1:4" x14ac:dyDescent="0.45">
      <c r="A883" s="18">
        <v>44348</v>
      </c>
      <c r="B883" s="19">
        <f>'Heat Map Summary'!I96</f>
        <v>51.1</v>
      </c>
      <c r="C883" s="19">
        <f t="shared" si="26"/>
        <v>0.30000000000000426</v>
      </c>
      <c r="D883" s="62">
        <f t="shared" si="27"/>
        <v>0.60000000000000142</v>
      </c>
    </row>
    <row r="884" spans="1:4" x14ac:dyDescent="0.45">
      <c r="A884" s="18">
        <v>44378</v>
      </c>
      <c r="B884" s="19">
        <f>'Heat Map Summary'!I97</f>
        <v>48.9</v>
      </c>
      <c r="C884" s="19">
        <f t="shared" si="26"/>
        <v>-2.2000000000000028</v>
      </c>
      <c r="D884" s="62">
        <f t="shared" si="27"/>
        <v>1.8999999999999986</v>
      </c>
    </row>
    <row r="885" spans="1:4" x14ac:dyDescent="0.45">
      <c r="A885" s="18">
        <v>44409</v>
      </c>
      <c r="B885" s="19">
        <f>'Heat Map Summary'!I98</f>
        <v>54.2</v>
      </c>
      <c r="C885" s="19">
        <f t="shared" si="26"/>
        <v>5.3000000000000043</v>
      </c>
      <c r="D885" s="62">
        <f t="shared" si="27"/>
        <v>9.8000000000000043</v>
      </c>
    </row>
    <row r="886" spans="1:4" x14ac:dyDescent="0.45">
      <c r="A886" s="18">
        <v>44440</v>
      </c>
      <c r="B886" s="19">
        <f>'Heat Map Summary'!I99</f>
        <v>55.6</v>
      </c>
      <c r="C886" s="19">
        <f t="shared" si="26"/>
        <v>1.3999999999999986</v>
      </c>
      <c r="D886" s="62">
        <f t="shared" si="27"/>
        <v>8.5</v>
      </c>
    </row>
    <row r="887" spans="1:4" x14ac:dyDescent="0.45">
      <c r="A887" s="18">
        <v>44470</v>
      </c>
      <c r="B887" s="19">
        <f>'Heat Map Summary'!I100</f>
        <v>57</v>
      </c>
      <c r="C887" s="19">
        <f t="shared" si="26"/>
        <v>1.3999999999999986</v>
      </c>
      <c r="D887" s="62">
        <f t="shared" si="27"/>
        <v>5.3999999999999986</v>
      </c>
    </row>
    <row r="888" spans="1:4" x14ac:dyDescent="0.45">
      <c r="A888" s="18">
        <v>44501</v>
      </c>
      <c r="B888" s="19">
        <f>'Heat Map Summary'!I101</f>
        <v>56.8</v>
      </c>
      <c r="C888" s="19">
        <f t="shared" si="26"/>
        <v>-0.20000000000000284</v>
      </c>
      <c r="D888" s="62">
        <f t="shared" si="27"/>
        <v>6</v>
      </c>
    </row>
    <row r="889" spans="1:4" x14ac:dyDescent="0.45">
      <c r="A889" s="18">
        <v>44531</v>
      </c>
      <c r="B889" s="19">
        <f>'Heat Map Summary'!I102</f>
        <v>54.6</v>
      </c>
      <c r="C889" s="19">
        <f t="shared" si="26"/>
        <v>-2.1999999999999957</v>
      </c>
      <c r="D889" s="62">
        <f t="shared" si="27"/>
        <v>3.6000000000000014</v>
      </c>
    </row>
    <row r="890" spans="1:4" x14ac:dyDescent="0.45">
      <c r="A890" s="18">
        <v>44562</v>
      </c>
      <c r="B890" s="19">
        <f>'Heat Map Summary'!I103</f>
        <v>53.2</v>
      </c>
      <c r="C890" s="19">
        <f t="shared" si="26"/>
        <v>-1.3999999999999986</v>
      </c>
      <c r="D890" s="62">
        <f t="shared" si="27"/>
        <v>2.4000000000000057</v>
      </c>
    </row>
    <row r="891" spans="1:4" x14ac:dyDescent="0.45">
      <c r="A891" s="18">
        <v>44593</v>
      </c>
      <c r="B891" s="19">
        <f>'Heat Map Summary'!I104</f>
        <v>53.6</v>
      </c>
      <c r="C891" s="19">
        <f t="shared" si="26"/>
        <v>0.39999999999999858</v>
      </c>
      <c r="D891" s="62">
        <f t="shared" si="27"/>
        <v>3.8999999999999986</v>
      </c>
    </row>
    <row r="892" spans="1:4" x14ac:dyDescent="0.45">
      <c r="A892" s="18">
        <v>44621</v>
      </c>
      <c r="B892" s="19">
        <f>'Heat Map Summary'!I105</f>
        <v>55.5</v>
      </c>
      <c r="C892" s="19">
        <f t="shared" si="26"/>
        <v>1.8999999999999986</v>
      </c>
      <c r="D892" s="62">
        <f t="shared" si="27"/>
        <v>4.7000000000000028</v>
      </c>
    </row>
    <row r="893" spans="1:4" x14ac:dyDescent="0.45">
      <c r="A893" s="18">
        <v>44652</v>
      </c>
      <c r="B893" s="19">
        <f>'Heat Map Summary'!I106</f>
        <v>51.6</v>
      </c>
      <c r="C893" s="19">
        <f t="shared" si="26"/>
        <v>-3.8999999999999986</v>
      </c>
      <c r="D893" s="62">
        <f t="shared" si="27"/>
        <v>5.1000000000000014</v>
      </c>
    </row>
    <row r="894" spans="1:4" x14ac:dyDescent="0.45">
      <c r="A894" s="18">
        <v>44682</v>
      </c>
      <c r="B894" s="19">
        <f>'Heat Map Summary'!I107</f>
        <v>55.9</v>
      </c>
      <c r="C894" s="19">
        <f t="shared" si="26"/>
        <v>4.2999999999999972</v>
      </c>
      <c r="D894" s="62">
        <f t="shared" si="27"/>
        <v>5.1000000000000014</v>
      </c>
    </row>
    <row r="895" spans="1:4" x14ac:dyDescent="0.45">
      <c r="A895" s="18">
        <v>44713</v>
      </c>
      <c r="B895" s="19">
        <f>'Heat Map Summary'!I108</f>
        <v>56</v>
      </c>
      <c r="C895" s="19">
        <f t="shared" si="26"/>
        <v>0.10000000000000142</v>
      </c>
      <c r="D895" s="62">
        <f t="shared" si="27"/>
        <v>4.8999999999999986</v>
      </c>
    </row>
    <row r="896" spans="1:4" x14ac:dyDescent="0.45">
      <c r="A896" s="18">
        <v>44743</v>
      </c>
      <c r="B896" s="19">
        <f>'Heat Map Summary'!I109</f>
        <v>57.3</v>
      </c>
      <c r="C896" s="19">
        <f t="shared" si="26"/>
        <v>1.2999999999999972</v>
      </c>
      <c r="D896" s="62">
        <f t="shared" si="27"/>
        <v>8.3999999999999986</v>
      </c>
    </row>
    <row r="897" spans="1:4" x14ac:dyDescent="0.45">
      <c r="A897" s="18">
        <v>44774</v>
      </c>
      <c r="B897" s="19">
        <f>'Heat Map Summary'!I110</f>
        <v>53.1</v>
      </c>
      <c r="C897" s="19">
        <f t="shared" si="26"/>
        <v>-4.1999999999999957</v>
      </c>
      <c r="D897" s="62">
        <f t="shared" si="27"/>
        <v>-1.1000000000000014</v>
      </c>
    </row>
    <row r="898" spans="1:4" x14ac:dyDescent="0.45">
      <c r="A898" s="18">
        <v>44805</v>
      </c>
      <c r="B898" s="19">
        <f>'Heat Map Summary'!I111</f>
        <v>55.5</v>
      </c>
      <c r="C898" s="19">
        <f t="shared" si="26"/>
        <v>2.3999999999999986</v>
      </c>
      <c r="D898" s="62">
        <f t="shared" si="27"/>
        <v>-0.10000000000000142</v>
      </c>
    </row>
    <row r="899" spans="1:4" x14ac:dyDescent="0.45">
      <c r="A899" s="18">
        <v>44835</v>
      </c>
      <c r="B899" s="19">
        <f>'Heat Map Summary'!I112</f>
        <v>52.5</v>
      </c>
      <c r="C899" s="19">
        <f t="shared" ref="C899:C917" si="28">B899-B898</f>
        <v>-3</v>
      </c>
      <c r="D899" s="62">
        <f t="shared" si="27"/>
        <v>-4.5</v>
      </c>
    </row>
    <row r="900" spans="1:4" x14ac:dyDescent="0.45">
      <c r="A900" s="18">
        <v>44866</v>
      </c>
      <c r="B900" s="19">
        <f>'Heat Map Summary'!I113</f>
        <v>50.9</v>
      </c>
      <c r="C900" s="19">
        <f t="shared" si="28"/>
        <v>-1.6000000000000014</v>
      </c>
      <c r="D900" s="62">
        <f t="shared" si="27"/>
        <v>-5.8999999999999986</v>
      </c>
    </row>
    <row r="901" spans="1:4" x14ac:dyDescent="0.45">
      <c r="A901" s="18">
        <v>44896</v>
      </c>
      <c r="B901" s="19">
        <f>'Heat Map Summary'!I114</f>
        <v>52.3</v>
      </c>
      <c r="C901" s="19">
        <f t="shared" si="28"/>
        <v>1.3999999999999986</v>
      </c>
      <c r="D901" s="62">
        <f t="shared" si="27"/>
        <v>-2.3000000000000043</v>
      </c>
    </row>
    <row r="902" spans="1:4" x14ac:dyDescent="0.45">
      <c r="A902" s="18">
        <v>44927</v>
      </c>
      <c r="B902" s="19">
        <f>'Heat Map Summary'!I115</f>
        <v>50.2</v>
      </c>
      <c r="C902" s="19">
        <f t="shared" si="28"/>
        <v>-2.0999999999999943</v>
      </c>
      <c r="D902" s="62">
        <f t="shared" si="27"/>
        <v>-3</v>
      </c>
    </row>
    <row r="903" spans="1:4" x14ac:dyDescent="0.45">
      <c r="A903" s="18">
        <v>44958</v>
      </c>
      <c r="B903" s="19">
        <f>'Heat Map Summary'!I116</f>
        <v>50.1</v>
      </c>
      <c r="C903" s="19">
        <f t="shared" si="28"/>
        <v>-0.10000000000000142</v>
      </c>
      <c r="D903" s="62">
        <f t="shared" si="27"/>
        <v>-3.5</v>
      </c>
    </row>
    <row r="904" spans="1:4" x14ac:dyDescent="0.45">
      <c r="A904" s="18">
        <v>44986</v>
      </c>
      <c r="B904" s="19">
        <f>'Heat Map Summary'!I117</f>
        <v>47.5</v>
      </c>
      <c r="C904" s="19">
        <f t="shared" si="28"/>
        <v>-2.6000000000000014</v>
      </c>
      <c r="D904" s="62">
        <f t="shared" si="27"/>
        <v>-8</v>
      </c>
    </row>
    <row r="905" spans="1:4" x14ac:dyDescent="0.45">
      <c r="A905" s="18">
        <v>45017</v>
      </c>
      <c r="B905" s="19">
        <f>'Heat Map Summary'!I118</f>
        <v>46.3</v>
      </c>
      <c r="C905" s="19">
        <f t="shared" si="28"/>
        <v>-1.2000000000000028</v>
      </c>
      <c r="D905" s="62">
        <f t="shared" si="27"/>
        <v>-5.3000000000000043</v>
      </c>
    </row>
    <row r="906" spans="1:4" x14ac:dyDescent="0.45">
      <c r="A906" s="18">
        <v>45047</v>
      </c>
      <c r="B906" s="19">
        <f>'Heat Map Summary'!I119</f>
        <v>45.8</v>
      </c>
      <c r="C906" s="19">
        <f t="shared" si="28"/>
        <v>-0.5</v>
      </c>
      <c r="D906" s="62">
        <f t="shared" si="27"/>
        <v>-10.100000000000001</v>
      </c>
    </row>
    <row r="907" spans="1:4" x14ac:dyDescent="0.45">
      <c r="A907" s="18">
        <v>45078</v>
      </c>
      <c r="B907" s="19">
        <f>'Heat Map Summary'!I120</f>
        <v>44</v>
      </c>
      <c r="C907" s="19">
        <f t="shared" si="28"/>
        <v>-1.7999999999999972</v>
      </c>
      <c r="D907" s="62">
        <f t="shared" si="27"/>
        <v>-12</v>
      </c>
    </row>
    <row r="908" spans="1:4" x14ac:dyDescent="0.45">
      <c r="A908" s="18">
        <v>45108</v>
      </c>
      <c r="B908" s="19">
        <f>'Heat Map Summary'!I121</f>
        <v>46.1</v>
      </c>
      <c r="C908" s="19">
        <f t="shared" si="28"/>
        <v>2.1000000000000014</v>
      </c>
      <c r="D908" s="62">
        <f t="shared" si="27"/>
        <v>-11.199999999999996</v>
      </c>
    </row>
    <row r="909" spans="1:4" x14ac:dyDescent="0.45">
      <c r="A909" s="18">
        <v>45139</v>
      </c>
      <c r="B909" s="19">
        <f>'Heat Map Summary'!I122</f>
        <v>44</v>
      </c>
      <c r="C909" s="19">
        <f t="shared" si="28"/>
        <v>-2.1000000000000014</v>
      </c>
      <c r="D909" s="62">
        <f t="shared" si="27"/>
        <v>-9.1000000000000014</v>
      </c>
    </row>
    <row r="910" spans="1:4" x14ac:dyDescent="0.45">
      <c r="A910" s="18">
        <v>45170</v>
      </c>
      <c r="B910" s="19">
        <f>'Heat Map Summary'!I123</f>
        <v>45.8</v>
      </c>
      <c r="C910" s="19">
        <f t="shared" si="28"/>
        <v>1.7999999999999972</v>
      </c>
      <c r="D910" s="62">
        <f t="shared" si="27"/>
        <v>-9.7000000000000028</v>
      </c>
    </row>
    <row r="911" spans="1:4" x14ac:dyDescent="0.45">
      <c r="A911" s="18">
        <v>45200</v>
      </c>
      <c r="B911" s="19">
        <f>'Heat Map Summary'!I124</f>
        <v>43.3</v>
      </c>
      <c r="C911" s="19">
        <f t="shared" si="28"/>
        <v>-2.5</v>
      </c>
      <c r="D911" s="62">
        <f t="shared" ref="D911:D918" si="29">B911-B899</f>
        <v>-9.2000000000000028</v>
      </c>
    </row>
    <row r="912" spans="1:4" x14ac:dyDescent="0.45">
      <c r="A912" s="18">
        <v>45231</v>
      </c>
      <c r="B912" s="19">
        <f>'Heat Map Summary'!I125</f>
        <v>44.8</v>
      </c>
      <c r="C912" s="19">
        <f t="shared" si="28"/>
        <v>1.5</v>
      </c>
      <c r="D912" s="62">
        <f t="shared" si="29"/>
        <v>-6.1000000000000014</v>
      </c>
    </row>
    <row r="913" spans="1:4" x14ac:dyDescent="0.45">
      <c r="A913" s="18">
        <v>45261</v>
      </c>
      <c r="B913" s="19">
        <f>'Heat Map Summary'!I126</f>
        <v>43.9</v>
      </c>
      <c r="C913" s="19">
        <f t="shared" si="28"/>
        <v>-0.89999999999999858</v>
      </c>
      <c r="D913" s="62">
        <f t="shared" si="29"/>
        <v>-8.3999999999999986</v>
      </c>
    </row>
    <row r="914" spans="1:4" x14ac:dyDescent="0.45">
      <c r="A914" s="18">
        <v>45292</v>
      </c>
      <c r="B914" s="19">
        <f>'Heat Map Summary'!I127</f>
        <v>46.2</v>
      </c>
      <c r="C914" s="19">
        <f t="shared" si="28"/>
        <v>2.3000000000000043</v>
      </c>
      <c r="D914" s="62">
        <f t="shared" si="29"/>
        <v>-4</v>
      </c>
    </row>
    <row r="915" spans="1:4" x14ac:dyDescent="0.45">
      <c r="A915" s="18">
        <v>45323</v>
      </c>
      <c r="B915" s="19">
        <f>'Heat Map Summary'!I128</f>
        <v>45.3</v>
      </c>
      <c r="C915" s="19">
        <f t="shared" si="28"/>
        <v>-0.90000000000000568</v>
      </c>
      <c r="D915" s="62">
        <f t="shared" si="29"/>
        <v>-4.8000000000000043</v>
      </c>
    </row>
    <row r="916" spans="1:4" x14ac:dyDescent="0.45">
      <c r="A916" s="18">
        <v>45352</v>
      </c>
      <c r="B916" s="19">
        <f>'Heat Map Summary'!I129</f>
        <v>48.2</v>
      </c>
      <c r="C916" s="19">
        <f t="shared" si="28"/>
        <v>2.9000000000000057</v>
      </c>
      <c r="D916" s="62">
        <f t="shared" si="29"/>
        <v>0.70000000000000284</v>
      </c>
    </row>
    <row r="917" spans="1:4" x14ac:dyDescent="0.45">
      <c r="A917" s="18">
        <v>45383</v>
      </c>
      <c r="B917" s="19">
        <f>'Heat Map Summary'!I130</f>
        <v>48.2</v>
      </c>
      <c r="C917" s="19">
        <f t="shared" si="28"/>
        <v>0</v>
      </c>
      <c r="D917" s="62">
        <f t="shared" si="29"/>
        <v>1.9000000000000057</v>
      </c>
    </row>
    <row r="918" spans="1:4" x14ac:dyDescent="0.45">
      <c r="A918" s="18">
        <v>45413</v>
      </c>
      <c r="B918" s="19"/>
      <c r="C918" s="19"/>
      <c r="D918" s="62">
        <f t="shared" si="29"/>
        <v>-45.8</v>
      </c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27CE-A421-4173-A63B-091EDF07B340}">
  <sheetPr>
    <tabColor theme="5" tint="0.79998168889431442"/>
  </sheetPr>
  <dimension ref="A1:D918"/>
  <sheetViews>
    <sheetView zoomScale="70" zoomScaleNormal="70" workbookViewId="0">
      <selection activeCell="M37" sqref="M37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32.75" customHeight="1" x14ac:dyDescent="0.45">
      <c r="A1" s="16" t="s">
        <v>39</v>
      </c>
      <c r="B1" s="17" t="s">
        <v>6</v>
      </c>
      <c r="C1" s="17" t="s">
        <v>42</v>
      </c>
      <c r="D1" s="66" t="s">
        <v>48</v>
      </c>
    </row>
    <row r="2" spans="1:4" x14ac:dyDescent="0.45">
      <c r="A2" s="18">
        <v>17533</v>
      </c>
      <c r="B2" s="19">
        <v>72.2</v>
      </c>
      <c r="C2" s="59"/>
      <c r="D2" s="61"/>
    </row>
    <row r="3" spans="1:4" x14ac:dyDescent="0.45">
      <c r="A3" s="18">
        <v>17564</v>
      </c>
      <c r="B3" s="19">
        <v>62.7</v>
      </c>
      <c r="C3" s="59">
        <f t="shared" ref="C3:C66" si="0">B3-B2</f>
        <v>-9.5</v>
      </c>
      <c r="D3" s="61"/>
    </row>
    <row r="4" spans="1:4" x14ac:dyDescent="0.45">
      <c r="A4" s="18">
        <v>17593</v>
      </c>
      <c r="B4" s="19">
        <v>69.3</v>
      </c>
      <c r="C4" s="59">
        <f t="shared" si="0"/>
        <v>6.5999999999999943</v>
      </c>
      <c r="D4" s="61"/>
    </row>
    <row r="5" spans="1:4" x14ac:dyDescent="0.45">
      <c r="A5" s="18">
        <v>17624</v>
      </c>
      <c r="B5" s="19">
        <v>75.8</v>
      </c>
      <c r="C5" s="59">
        <f t="shared" si="0"/>
        <v>6.5</v>
      </c>
      <c r="D5" s="61"/>
    </row>
    <row r="6" spans="1:4" x14ac:dyDescent="0.45">
      <c r="A6" s="18">
        <v>17654</v>
      </c>
      <c r="B6" s="19">
        <v>70.8</v>
      </c>
      <c r="C6" s="59">
        <f t="shared" si="0"/>
        <v>-5</v>
      </c>
      <c r="D6" s="61"/>
    </row>
    <row r="7" spans="1:4" x14ac:dyDescent="0.45">
      <c r="A7" s="18">
        <v>17685</v>
      </c>
      <c r="B7" s="19">
        <v>78.5</v>
      </c>
      <c r="C7" s="59">
        <f t="shared" si="0"/>
        <v>7.7000000000000028</v>
      </c>
      <c r="D7" s="61"/>
    </row>
    <row r="8" spans="1:4" x14ac:dyDescent="0.45">
      <c r="A8" s="18">
        <v>17715</v>
      </c>
      <c r="B8" s="19">
        <v>77.3</v>
      </c>
      <c r="C8" s="59">
        <f t="shared" si="0"/>
        <v>-1.2000000000000028</v>
      </c>
      <c r="D8" s="61"/>
    </row>
    <row r="9" spans="1:4" x14ac:dyDescent="0.45">
      <c r="A9" s="18">
        <v>17746</v>
      </c>
      <c r="B9" s="19">
        <v>77</v>
      </c>
      <c r="C9" s="59">
        <f t="shared" si="0"/>
        <v>-0.29999999999999716</v>
      </c>
      <c r="D9" s="61"/>
    </row>
    <row r="10" spans="1:4" x14ac:dyDescent="0.45">
      <c r="A10" s="18">
        <v>17777</v>
      </c>
      <c r="B10" s="19">
        <v>66</v>
      </c>
      <c r="C10" s="59">
        <f t="shared" si="0"/>
        <v>-11</v>
      </c>
      <c r="D10" s="61"/>
    </row>
    <row r="11" spans="1:4" x14ac:dyDescent="0.45">
      <c r="A11" s="18">
        <v>17807</v>
      </c>
      <c r="B11" s="19">
        <v>56.6</v>
      </c>
      <c r="C11" s="59">
        <f t="shared" si="0"/>
        <v>-9.3999999999999986</v>
      </c>
      <c r="D11" s="61"/>
    </row>
    <row r="12" spans="1:4" x14ac:dyDescent="0.45">
      <c r="A12" s="18">
        <v>17838</v>
      </c>
      <c r="B12" s="19">
        <v>51</v>
      </c>
      <c r="C12" s="59">
        <f t="shared" si="0"/>
        <v>-5.6000000000000014</v>
      </c>
      <c r="D12" s="61"/>
    </row>
    <row r="13" spans="1:4" x14ac:dyDescent="0.45">
      <c r="A13" s="18">
        <v>17868</v>
      </c>
      <c r="B13" s="19">
        <v>47.5</v>
      </c>
      <c r="C13" s="59">
        <f t="shared" si="0"/>
        <v>-3.5</v>
      </c>
      <c r="D13" s="61"/>
    </row>
    <row r="14" spans="1:4" x14ac:dyDescent="0.45">
      <c r="A14" s="18">
        <v>17899</v>
      </c>
      <c r="B14" s="19">
        <v>39.6</v>
      </c>
      <c r="C14" s="59">
        <f t="shared" si="0"/>
        <v>-7.8999999999999986</v>
      </c>
      <c r="D14" s="62">
        <f>B14-B2</f>
        <v>-32.6</v>
      </c>
    </row>
    <row r="15" spans="1:4" x14ac:dyDescent="0.45">
      <c r="A15" s="18">
        <v>17930</v>
      </c>
      <c r="B15" s="19">
        <v>31.3</v>
      </c>
      <c r="C15" s="19">
        <f t="shared" si="0"/>
        <v>-8.3000000000000007</v>
      </c>
      <c r="D15" s="62">
        <f t="shared" ref="D15:D78" si="1">B15-B3</f>
        <v>-31.400000000000002</v>
      </c>
    </row>
    <row r="16" spans="1:4" x14ac:dyDescent="0.45">
      <c r="A16" s="18">
        <v>17958</v>
      </c>
      <c r="B16" s="19">
        <v>31.8</v>
      </c>
      <c r="C16" s="19">
        <f t="shared" si="0"/>
        <v>0.5</v>
      </c>
      <c r="D16" s="62">
        <f t="shared" si="1"/>
        <v>-37.5</v>
      </c>
    </row>
    <row r="17" spans="1:4" x14ac:dyDescent="0.45">
      <c r="A17" s="18">
        <v>17989</v>
      </c>
      <c r="B17" s="19">
        <v>13.8</v>
      </c>
      <c r="C17" s="19">
        <f t="shared" si="0"/>
        <v>-18</v>
      </c>
      <c r="D17" s="62">
        <f t="shared" si="1"/>
        <v>-62</v>
      </c>
    </row>
    <row r="18" spans="1:4" x14ac:dyDescent="0.45">
      <c r="A18" s="18">
        <v>18019</v>
      </c>
      <c r="B18" s="19">
        <v>20.100000000000001</v>
      </c>
      <c r="C18" s="19">
        <f t="shared" si="0"/>
        <v>6.3000000000000007</v>
      </c>
      <c r="D18" s="62">
        <f t="shared" si="1"/>
        <v>-50.699999999999996</v>
      </c>
    </row>
    <row r="19" spans="1:4" x14ac:dyDescent="0.45">
      <c r="A19" s="18">
        <v>18050</v>
      </c>
      <c r="B19" s="19">
        <v>10.6</v>
      </c>
      <c r="C19" s="19">
        <f t="shared" si="0"/>
        <v>-9.5000000000000018</v>
      </c>
      <c r="D19" s="62">
        <f t="shared" si="1"/>
        <v>-67.900000000000006</v>
      </c>
    </row>
    <row r="20" spans="1:4" x14ac:dyDescent="0.45">
      <c r="A20" s="18">
        <v>18080</v>
      </c>
      <c r="B20" s="19">
        <v>28.8</v>
      </c>
      <c r="C20" s="19">
        <f t="shared" si="0"/>
        <v>18.200000000000003</v>
      </c>
      <c r="D20" s="62">
        <f t="shared" si="1"/>
        <v>-48.5</v>
      </c>
    </row>
    <row r="21" spans="1:4" x14ac:dyDescent="0.45">
      <c r="A21" s="18">
        <v>18111</v>
      </c>
      <c r="B21" s="19">
        <v>42.7</v>
      </c>
      <c r="C21" s="19">
        <f t="shared" si="0"/>
        <v>13.900000000000002</v>
      </c>
      <c r="D21" s="62">
        <f t="shared" si="1"/>
        <v>-34.299999999999997</v>
      </c>
    </row>
    <row r="22" spans="1:4" x14ac:dyDescent="0.45">
      <c r="A22" s="18">
        <v>18142</v>
      </c>
      <c r="B22" s="19">
        <v>47.5</v>
      </c>
      <c r="C22" s="19">
        <f t="shared" si="0"/>
        <v>4.7999999999999972</v>
      </c>
      <c r="D22" s="62">
        <f t="shared" si="1"/>
        <v>-18.5</v>
      </c>
    </row>
    <row r="23" spans="1:4" x14ac:dyDescent="0.45">
      <c r="A23" s="18">
        <v>18172</v>
      </c>
      <c r="B23" s="19">
        <v>42.1</v>
      </c>
      <c r="C23" s="19">
        <f t="shared" si="0"/>
        <v>-5.3999999999999986</v>
      </c>
      <c r="D23" s="62">
        <f t="shared" si="1"/>
        <v>-14.5</v>
      </c>
    </row>
    <row r="24" spans="1:4" x14ac:dyDescent="0.45">
      <c r="A24" s="18">
        <v>18203</v>
      </c>
      <c r="B24" s="19">
        <v>51.1</v>
      </c>
      <c r="C24" s="19">
        <f t="shared" si="0"/>
        <v>9</v>
      </c>
      <c r="D24" s="62">
        <f t="shared" si="1"/>
        <v>0.10000000000000142</v>
      </c>
    </row>
    <row r="25" spans="1:4" x14ac:dyDescent="0.45">
      <c r="A25" s="18">
        <v>18233</v>
      </c>
      <c r="B25" s="19">
        <v>49.9</v>
      </c>
      <c r="C25" s="19">
        <f t="shared" si="0"/>
        <v>-1.2000000000000028</v>
      </c>
      <c r="D25" s="62">
        <f t="shared" si="1"/>
        <v>2.3999999999999986</v>
      </c>
    </row>
    <row r="26" spans="1:4" x14ac:dyDescent="0.45">
      <c r="A26" s="18">
        <v>18264</v>
      </c>
      <c r="B26" s="19">
        <v>62.4</v>
      </c>
      <c r="C26" s="19">
        <f t="shared" si="0"/>
        <v>12.5</v>
      </c>
      <c r="D26" s="62">
        <f t="shared" si="1"/>
        <v>22.799999999999997</v>
      </c>
    </row>
    <row r="27" spans="1:4" x14ac:dyDescent="0.45">
      <c r="A27" s="18">
        <v>18295</v>
      </c>
      <c r="B27" s="19">
        <v>70.900000000000006</v>
      </c>
      <c r="C27" s="19">
        <f t="shared" si="0"/>
        <v>8.5000000000000071</v>
      </c>
      <c r="D27" s="62">
        <f t="shared" si="1"/>
        <v>39.600000000000009</v>
      </c>
    </row>
    <row r="28" spans="1:4" x14ac:dyDescent="0.45">
      <c r="A28" s="18">
        <v>18323</v>
      </c>
      <c r="B28" s="19">
        <v>77</v>
      </c>
      <c r="C28" s="19">
        <f t="shared" si="0"/>
        <v>6.0999999999999943</v>
      </c>
      <c r="D28" s="62">
        <f t="shared" si="1"/>
        <v>45.2</v>
      </c>
    </row>
    <row r="29" spans="1:4" x14ac:dyDescent="0.45">
      <c r="A29" s="18">
        <v>18354</v>
      </c>
      <c r="B29" s="19">
        <v>80.2</v>
      </c>
      <c r="C29" s="19">
        <f t="shared" si="0"/>
        <v>3.2000000000000028</v>
      </c>
      <c r="D29" s="62">
        <f t="shared" si="1"/>
        <v>66.400000000000006</v>
      </c>
    </row>
    <row r="30" spans="1:4" x14ac:dyDescent="0.45">
      <c r="A30" s="18">
        <v>18384</v>
      </c>
      <c r="B30" s="19">
        <v>98.2</v>
      </c>
      <c r="C30" s="19">
        <f t="shared" si="0"/>
        <v>18</v>
      </c>
      <c r="D30" s="62">
        <f t="shared" si="1"/>
        <v>78.099999999999994</v>
      </c>
    </row>
    <row r="31" spans="1:4" x14ac:dyDescent="0.45">
      <c r="A31" s="18">
        <v>18415</v>
      </c>
      <c r="B31" s="19">
        <v>100</v>
      </c>
      <c r="C31" s="19">
        <f t="shared" si="0"/>
        <v>1.7999999999999972</v>
      </c>
      <c r="D31" s="62">
        <f t="shared" si="1"/>
        <v>89.4</v>
      </c>
    </row>
    <row r="32" spans="1:4" x14ac:dyDescent="0.45">
      <c r="A32" s="18">
        <v>18445</v>
      </c>
      <c r="B32" s="19">
        <v>90.7</v>
      </c>
      <c r="C32" s="19">
        <f t="shared" si="0"/>
        <v>-9.2999999999999972</v>
      </c>
      <c r="D32" s="62">
        <f t="shared" si="1"/>
        <v>61.900000000000006</v>
      </c>
    </row>
    <row r="33" spans="1:4" x14ac:dyDescent="0.45">
      <c r="A33" s="18">
        <v>18476</v>
      </c>
      <c r="B33" s="19">
        <v>84.8</v>
      </c>
      <c r="C33" s="19">
        <f t="shared" si="0"/>
        <v>-5.9000000000000057</v>
      </c>
      <c r="D33" s="62">
        <f t="shared" si="1"/>
        <v>42.099999999999994</v>
      </c>
    </row>
    <row r="34" spans="1:4" x14ac:dyDescent="0.45">
      <c r="A34" s="18">
        <v>18507</v>
      </c>
      <c r="B34" s="19">
        <v>84.4</v>
      </c>
      <c r="C34" s="19">
        <f t="shared" si="0"/>
        <v>-0.39999999999999147</v>
      </c>
      <c r="D34" s="62">
        <f t="shared" si="1"/>
        <v>36.900000000000006</v>
      </c>
    </row>
    <row r="35" spans="1:4" x14ac:dyDescent="0.45">
      <c r="A35" s="18">
        <v>18537</v>
      </c>
      <c r="B35" s="19">
        <v>84.8</v>
      </c>
      <c r="C35" s="19">
        <f t="shared" si="0"/>
        <v>0.39999999999999147</v>
      </c>
      <c r="D35" s="62">
        <f t="shared" si="1"/>
        <v>42.699999999999996</v>
      </c>
    </row>
    <row r="36" spans="1:4" x14ac:dyDescent="0.45">
      <c r="A36" s="18">
        <v>18568</v>
      </c>
      <c r="B36" s="19">
        <v>85.1</v>
      </c>
      <c r="C36" s="19">
        <f t="shared" si="0"/>
        <v>0.29999999999999716</v>
      </c>
      <c r="D36" s="62">
        <f t="shared" si="1"/>
        <v>33.999999999999993</v>
      </c>
    </row>
    <row r="37" spans="1:4" x14ac:dyDescent="0.45">
      <c r="A37" s="18">
        <v>18598</v>
      </c>
      <c r="B37" s="19">
        <v>91.1</v>
      </c>
      <c r="C37" s="19">
        <f t="shared" si="0"/>
        <v>6</v>
      </c>
      <c r="D37" s="62">
        <f t="shared" si="1"/>
        <v>41.199999999999996</v>
      </c>
    </row>
    <row r="38" spans="1:4" x14ac:dyDescent="0.45">
      <c r="A38" s="18">
        <v>18629</v>
      </c>
      <c r="B38" s="19">
        <v>85.1</v>
      </c>
      <c r="C38" s="19">
        <f t="shared" si="0"/>
        <v>-6</v>
      </c>
      <c r="D38" s="62">
        <f t="shared" si="1"/>
        <v>22.699999999999996</v>
      </c>
    </row>
    <row r="39" spans="1:4" x14ac:dyDescent="0.45">
      <c r="A39" s="18">
        <v>18660</v>
      </c>
      <c r="B39" s="19">
        <v>86.5</v>
      </c>
      <c r="C39" s="19">
        <f t="shared" si="0"/>
        <v>1.4000000000000057</v>
      </c>
      <c r="D39" s="62">
        <f t="shared" si="1"/>
        <v>15.599999999999994</v>
      </c>
    </row>
    <row r="40" spans="1:4" x14ac:dyDescent="0.45">
      <c r="A40" s="18">
        <v>18688</v>
      </c>
      <c r="B40" s="19">
        <v>76.599999999999994</v>
      </c>
      <c r="C40" s="19">
        <f t="shared" si="0"/>
        <v>-9.9000000000000057</v>
      </c>
      <c r="D40" s="62">
        <f t="shared" si="1"/>
        <v>-0.40000000000000568</v>
      </c>
    </row>
    <row r="41" spans="1:4" x14ac:dyDescent="0.45">
      <c r="A41" s="18">
        <v>18719</v>
      </c>
      <c r="B41" s="19">
        <v>68.5</v>
      </c>
      <c r="C41" s="19">
        <f t="shared" si="0"/>
        <v>-8.0999999999999943</v>
      </c>
      <c r="D41" s="62">
        <f t="shared" si="1"/>
        <v>-11.700000000000003</v>
      </c>
    </row>
    <row r="42" spans="1:4" x14ac:dyDescent="0.45">
      <c r="A42" s="18">
        <v>18749</v>
      </c>
      <c r="B42" s="19">
        <v>63.6</v>
      </c>
      <c r="C42" s="19">
        <f t="shared" si="0"/>
        <v>-4.8999999999999986</v>
      </c>
      <c r="D42" s="62">
        <f t="shared" si="1"/>
        <v>-34.6</v>
      </c>
    </row>
    <row r="43" spans="1:4" x14ac:dyDescent="0.45">
      <c r="A43" s="18">
        <v>18780</v>
      </c>
      <c r="B43" s="19">
        <v>52.1</v>
      </c>
      <c r="C43" s="19">
        <f t="shared" si="0"/>
        <v>-11.5</v>
      </c>
      <c r="D43" s="62">
        <f t="shared" si="1"/>
        <v>-47.9</v>
      </c>
    </row>
    <row r="44" spans="1:4" x14ac:dyDescent="0.45">
      <c r="A44" s="18">
        <v>18810</v>
      </c>
      <c r="B44" s="19">
        <v>46.4</v>
      </c>
      <c r="C44" s="19">
        <f t="shared" si="0"/>
        <v>-5.7000000000000028</v>
      </c>
      <c r="D44" s="62">
        <f t="shared" si="1"/>
        <v>-44.300000000000004</v>
      </c>
    </row>
    <row r="45" spans="1:4" x14ac:dyDescent="0.45">
      <c r="A45" s="18">
        <v>18841</v>
      </c>
      <c r="B45" s="19">
        <v>43.2</v>
      </c>
      <c r="C45" s="19">
        <f t="shared" si="0"/>
        <v>-3.1999999999999957</v>
      </c>
      <c r="D45" s="62">
        <f t="shared" si="1"/>
        <v>-41.599999999999994</v>
      </c>
    </row>
    <row r="46" spans="1:4" x14ac:dyDescent="0.45">
      <c r="A46" s="18">
        <v>18872</v>
      </c>
      <c r="B46" s="19">
        <v>45.7</v>
      </c>
      <c r="C46" s="19">
        <f t="shared" si="0"/>
        <v>2.5</v>
      </c>
      <c r="D46" s="62">
        <f t="shared" si="1"/>
        <v>-38.700000000000003</v>
      </c>
    </row>
    <row r="47" spans="1:4" x14ac:dyDescent="0.45">
      <c r="A47" s="18">
        <v>18902</v>
      </c>
      <c r="B47" s="19">
        <v>54.4</v>
      </c>
      <c r="C47" s="19">
        <f t="shared" si="0"/>
        <v>8.6999999999999957</v>
      </c>
      <c r="D47" s="62">
        <f t="shared" si="1"/>
        <v>-30.4</v>
      </c>
    </row>
    <row r="48" spans="1:4" x14ac:dyDescent="0.45">
      <c r="A48" s="18">
        <v>18933</v>
      </c>
      <c r="B48" s="19">
        <v>55.6</v>
      </c>
      <c r="C48" s="19">
        <f t="shared" si="0"/>
        <v>1.2000000000000028</v>
      </c>
      <c r="D48" s="62">
        <f t="shared" si="1"/>
        <v>-29.499999999999993</v>
      </c>
    </row>
    <row r="49" spans="1:4" x14ac:dyDescent="0.45">
      <c r="A49" s="18">
        <v>18963</v>
      </c>
      <c r="B49" s="19">
        <v>56.6</v>
      </c>
      <c r="C49" s="19">
        <f t="shared" si="0"/>
        <v>1</v>
      </c>
      <c r="D49" s="62">
        <f t="shared" si="1"/>
        <v>-34.499999999999993</v>
      </c>
    </row>
    <row r="50" spans="1:4" x14ac:dyDescent="0.45">
      <c r="A50" s="18">
        <v>18994</v>
      </c>
      <c r="B50" s="19">
        <v>51.8</v>
      </c>
      <c r="C50" s="19">
        <f t="shared" si="0"/>
        <v>-4.8000000000000043</v>
      </c>
      <c r="D50" s="62">
        <f t="shared" si="1"/>
        <v>-33.299999999999997</v>
      </c>
    </row>
    <row r="51" spans="1:4" x14ac:dyDescent="0.45">
      <c r="A51" s="18">
        <v>19025</v>
      </c>
      <c r="B51" s="19">
        <v>52.7</v>
      </c>
      <c r="C51" s="19">
        <f t="shared" si="0"/>
        <v>0.90000000000000568</v>
      </c>
      <c r="D51" s="62">
        <f t="shared" si="1"/>
        <v>-33.799999999999997</v>
      </c>
    </row>
    <row r="52" spans="1:4" x14ac:dyDescent="0.45">
      <c r="A52" s="18">
        <v>19054</v>
      </c>
      <c r="B52" s="19">
        <v>44.7</v>
      </c>
      <c r="C52" s="19">
        <f t="shared" si="0"/>
        <v>-8</v>
      </c>
      <c r="D52" s="62">
        <f t="shared" si="1"/>
        <v>-31.899999999999991</v>
      </c>
    </row>
    <row r="53" spans="1:4" x14ac:dyDescent="0.45">
      <c r="A53" s="18">
        <v>19085</v>
      </c>
      <c r="B53" s="19">
        <v>42.6</v>
      </c>
      <c r="C53" s="19">
        <f t="shared" si="0"/>
        <v>-2.1000000000000014</v>
      </c>
      <c r="D53" s="62">
        <f t="shared" si="1"/>
        <v>-25.9</v>
      </c>
    </row>
    <row r="54" spans="1:4" x14ac:dyDescent="0.45">
      <c r="A54" s="18">
        <v>19115</v>
      </c>
      <c r="B54" s="19">
        <v>38.799999999999997</v>
      </c>
      <c r="C54" s="19">
        <f t="shared" si="0"/>
        <v>-3.8000000000000043</v>
      </c>
      <c r="D54" s="62">
        <f t="shared" si="1"/>
        <v>-24.800000000000004</v>
      </c>
    </row>
    <row r="55" spans="1:4" x14ac:dyDescent="0.45">
      <c r="A55" s="18">
        <v>19146</v>
      </c>
      <c r="B55" s="19">
        <v>40.4</v>
      </c>
      <c r="C55" s="19">
        <f t="shared" si="0"/>
        <v>1.6000000000000014</v>
      </c>
      <c r="D55" s="62">
        <f t="shared" si="1"/>
        <v>-11.700000000000003</v>
      </c>
    </row>
    <row r="56" spans="1:4" x14ac:dyDescent="0.45">
      <c r="A56" s="18">
        <v>19176</v>
      </c>
      <c r="B56" s="19">
        <v>60.1</v>
      </c>
      <c r="C56" s="19">
        <f t="shared" si="0"/>
        <v>19.700000000000003</v>
      </c>
      <c r="D56" s="62">
        <f t="shared" si="1"/>
        <v>13.700000000000003</v>
      </c>
    </row>
    <row r="57" spans="1:4" x14ac:dyDescent="0.45">
      <c r="A57" s="18">
        <v>19207</v>
      </c>
      <c r="B57" s="19">
        <v>54.7</v>
      </c>
      <c r="C57" s="19">
        <f t="shared" si="0"/>
        <v>-5.3999999999999986</v>
      </c>
      <c r="D57" s="62">
        <f t="shared" si="1"/>
        <v>11.5</v>
      </c>
    </row>
    <row r="58" spans="1:4" x14ac:dyDescent="0.45">
      <c r="A58" s="18">
        <v>19238</v>
      </c>
      <c r="B58" s="19">
        <v>57.9</v>
      </c>
      <c r="C58" s="19">
        <f t="shared" si="0"/>
        <v>3.1999999999999957</v>
      </c>
      <c r="D58" s="62">
        <f t="shared" si="1"/>
        <v>12.199999999999996</v>
      </c>
    </row>
    <row r="59" spans="1:4" x14ac:dyDescent="0.45">
      <c r="A59" s="18">
        <v>19268</v>
      </c>
      <c r="B59" s="19">
        <v>54.1</v>
      </c>
      <c r="C59" s="19">
        <f t="shared" si="0"/>
        <v>-3.7999999999999972</v>
      </c>
      <c r="D59" s="62">
        <f t="shared" si="1"/>
        <v>-0.29999999999999716</v>
      </c>
    </row>
    <row r="60" spans="1:4" x14ac:dyDescent="0.45">
      <c r="A60" s="18">
        <v>19299</v>
      </c>
      <c r="B60" s="19">
        <v>49.7</v>
      </c>
      <c r="C60" s="19">
        <f t="shared" si="0"/>
        <v>-4.3999999999999986</v>
      </c>
      <c r="D60" s="62">
        <f t="shared" si="1"/>
        <v>-5.8999999999999986</v>
      </c>
    </row>
    <row r="61" spans="1:4" x14ac:dyDescent="0.45">
      <c r="A61" s="18">
        <v>19329</v>
      </c>
      <c r="B61" s="19">
        <v>48.2</v>
      </c>
      <c r="C61" s="19">
        <f t="shared" si="0"/>
        <v>-1.5</v>
      </c>
      <c r="D61" s="62">
        <f t="shared" si="1"/>
        <v>-8.3999999999999986</v>
      </c>
    </row>
    <row r="62" spans="1:4" x14ac:dyDescent="0.45">
      <c r="A62" s="18">
        <v>19360</v>
      </c>
      <c r="B62" s="19">
        <v>45.1</v>
      </c>
      <c r="C62" s="19">
        <f t="shared" si="0"/>
        <v>-3.1000000000000014</v>
      </c>
      <c r="D62" s="62">
        <f t="shared" si="1"/>
        <v>-6.6999999999999957</v>
      </c>
    </row>
    <row r="63" spans="1:4" x14ac:dyDescent="0.45">
      <c r="A63" s="18">
        <v>19391</v>
      </c>
      <c r="B63" s="19">
        <v>54.5</v>
      </c>
      <c r="C63" s="19">
        <f t="shared" si="0"/>
        <v>9.3999999999999986</v>
      </c>
      <c r="D63" s="62">
        <f t="shared" si="1"/>
        <v>1.7999999999999972</v>
      </c>
    </row>
    <row r="64" spans="1:4" x14ac:dyDescent="0.45">
      <c r="A64" s="18">
        <v>19419</v>
      </c>
      <c r="B64" s="19">
        <v>73.3</v>
      </c>
      <c r="C64" s="19">
        <f t="shared" si="0"/>
        <v>18.799999999999997</v>
      </c>
      <c r="D64" s="62">
        <f t="shared" si="1"/>
        <v>28.599999999999994</v>
      </c>
    </row>
    <row r="65" spans="1:4" x14ac:dyDescent="0.45">
      <c r="A65" s="18">
        <v>19450</v>
      </c>
      <c r="B65" s="19">
        <v>69.3</v>
      </c>
      <c r="C65" s="19">
        <f t="shared" si="0"/>
        <v>-4</v>
      </c>
      <c r="D65" s="62">
        <f t="shared" si="1"/>
        <v>26.699999999999996</v>
      </c>
    </row>
    <row r="66" spans="1:4" x14ac:dyDescent="0.45">
      <c r="A66" s="18">
        <v>19480</v>
      </c>
      <c r="B66" s="19">
        <v>72.3</v>
      </c>
      <c r="C66" s="19">
        <f t="shared" si="0"/>
        <v>3</v>
      </c>
      <c r="D66" s="62">
        <f t="shared" si="1"/>
        <v>33.5</v>
      </c>
    </row>
    <row r="67" spans="1:4" x14ac:dyDescent="0.45">
      <c r="A67" s="18">
        <v>19511</v>
      </c>
      <c r="B67" s="19">
        <v>69.7</v>
      </c>
      <c r="C67" s="19">
        <f t="shared" ref="C67:C130" si="2">B67-B66</f>
        <v>-2.5999999999999943</v>
      </c>
      <c r="D67" s="62">
        <f t="shared" si="1"/>
        <v>29.300000000000004</v>
      </c>
    </row>
    <row r="68" spans="1:4" x14ac:dyDescent="0.45">
      <c r="A68" s="18">
        <v>19541</v>
      </c>
      <c r="B68" s="19">
        <v>62</v>
      </c>
      <c r="C68" s="19">
        <f t="shared" si="2"/>
        <v>-7.7000000000000028</v>
      </c>
      <c r="D68" s="62">
        <f t="shared" si="1"/>
        <v>1.8999999999999986</v>
      </c>
    </row>
    <row r="69" spans="1:4" x14ac:dyDescent="0.45">
      <c r="A69" s="18">
        <v>19572</v>
      </c>
      <c r="B69" s="19">
        <v>55.8</v>
      </c>
      <c r="C69" s="19">
        <f t="shared" si="2"/>
        <v>-6.2000000000000028</v>
      </c>
      <c r="D69" s="62">
        <f t="shared" si="1"/>
        <v>1.0999999999999943</v>
      </c>
    </row>
    <row r="70" spans="1:4" x14ac:dyDescent="0.45">
      <c r="A70" s="18">
        <v>19603</v>
      </c>
      <c r="B70" s="19">
        <v>43.8</v>
      </c>
      <c r="C70" s="19">
        <f t="shared" si="2"/>
        <v>-12</v>
      </c>
      <c r="D70" s="62">
        <f t="shared" si="1"/>
        <v>-14.100000000000001</v>
      </c>
    </row>
    <row r="71" spans="1:4" x14ac:dyDescent="0.45">
      <c r="A71" s="18">
        <v>19633</v>
      </c>
      <c r="B71" s="19">
        <v>45.1</v>
      </c>
      <c r="C71" s="19">
        <f t="shared" si="2"/>
        <v>1.3000000000000043</v>
      </c>
      <c r="D71" s="62">
        <f t="shared" si="1"/>
        <v>-9</v>
      </c>
    </row>
    <row r="72" spans="1:4" x14ac:dyDescent="0.45">
      <c r="A72" s="18">
        <v>19664</v>
      </c>
      <c r="B72" s="19">
        <v>47</v>
      </c>
      <c r="C72" s="19">
        <f t="shared" si="2"/>
        <v>1.8999999999999986</v>
      </c>
      <c r="D72" s="62">
        <f t="shared" si="1"/>
        <v>-2.7000000000000028</v>
      </c>
    </row>
    <row r="73" spans="1:4" x14ac:dyDescent="0.45">
      <c r="A73" s="18">
        <v>19694</v>
      </c>
      <c r="B73" s="19">
        <v>47.7</v>
      </c>
      <c r="C73" s="19">
        <f t="shared" si="2"/>
        <v>0.70000000000000284</v>
      </c>
      <c r="D73" s="62">
        <f t="shared" si="1"/>
        <v>-0.5</v>
      </c>
    </row>
    <row r="74" spans="1:4" x14ac:dyDescent="0.45">
      <c r="A74" s="18">
        <v>19725</v>
      </c>
      <c r="B74" s="19">
        <v>40.5</v>
      </c>
      <c r="C74" s="19">
        <f t="shared" si="2"/>
        <v>-7.2000000000000028</v>
      </c>
      <c r="D74" s="62">
        <f t="shared" si="1"/>
        <v>-4.6000000000000014</v>
      </c>
    </row>
    <row r="75" spans="1:4" x14ac:dyDescent="0.45">
      <c r="A75" s="18">
        <v>19756</v>
      </c>
      <c r="B75" s="19">
        <v>41.6</v>
      </c>
      <c r="C75" s="19">
        <f t="shared" si="2"/>
        <v>1.1000000000000014</v>
      </c>
      <c r="D75" s="62">
        <f t="shared" si="1"/>
        <v>-12.899999999999999</v>
      </c>
    </row>
    <row r="76" spans="1:4" x14ac:dyDescent="0.45">
      <c r="A76" s="18">
        <v>19784</v>
      </c>
      <c r="B76" s="19">
        <v>46.6</v>
      </c>
      <c r="C76" s="19">
        <f t="shared" si="2"/>
        <v>5</v>
      </c>
      <c r="D76" s="62">
        <f t="shared" si="1"/>
        <v>-26.699999999999996</v>
      </c>
    </row>
    <row r="77" spans="1:4" x14ac:dyDescent="0.45">
      <c r="A77" s="18">
        <v>19815</v>
      </c>
      <c r="B77" s="19">
        <v>49.7</v>
      </c>
      <c r="C77" s="19">
        <f t="shared" si="2"/>
        <v>3.1000000000000014</v>
      </c>
      <c r="D77" s="62">
        <f t="shared" si="1"/>
        <v>-19.599999999999994</v>
      </c>
    </row>
    <row r="78" spans="1:4" x14ac:dyDescent="0.45">
      <c r="A78" s="18">
        <v>19845</v>
      </c>
      <c r="B78" s="19">
        <v>45.6</v>
      </c>
      <c r="C78" s="19">
        <f t="shared" si="2"/>
        <v>-4.1000000000000014</v>
      </c>
      <c r="D78" s="62">
        <f t="shared" si="1"/>
        <v>-26.699999999999996</v>
      </c>
    </row>
    <row r="79" spans="1:4" x14ac:dyDescent="0.45">
      <c r="A79" s="18">
        <v>19876</v>
      </c>
      <c r="B79" s="19">
        <v>52.5</v>
      </c>
      <c r="C79" s="19">
        <f t="shared" si="2"/>
        <v>6.8999999999999986</v>
      </c>
      <c r="D79" s="62">
        <f t="shared" ref="D79:D142" si="3">B79-B67</f>
        <v>-17.200000000000003</v>
      </c>
    </row>
    <row r="80" spans="1:4" x14ac:dyDescent="0.45">
      <c r="A80" s="18">
        <v>19906</v>
      </c>
      <c r="B80" s="19">
        <v>53.8</v>
      </c>
      <c r="C80" s="19">
        <f t="shared" si="2"/>
        <v>1.2999999999999972</v>
      </c>
      <c r="D80" s="62">
        <f t="shared" si="3"/>
        <v>-8.2000000000000028</v>
      </c>
    </row>
    <row r="81" spans="1:4" x14ac:dyDescent="0.45">
      <c r="A81" s="18">
        <v>19937</v>
      </c>
      <c r="B81" s="19">
        <v>41.7</v>
      </c>
      <c r="C81" s="19">
        <f t="shared" si="2"/>
        <v>-12.099999999999994</v>
      </c>
      <c r="D81" s="62">
        <f t="shared" si="3"/>
        <v>-14.099999999999994</v>
      </c>
    </row>
    <row r="82" spans="1:4" x14ac:dyDescent="0.45">
      <c r="A82" s="18">
        <v>19968</v>
      </c>
      <c r="B82" s="19">
        <v>53</v>
      </c>
      <c r="C82" s="19">
        <f t="shared" si="2"/>
        <v>11.299999999999997</v>
      </c>
      <c r="D82" s="62">
        <f t="shared" si="3"/>
        <v>9.2000000000000028</v>
      </c>
    </row>
    <row r="83" spans="1:4" x14ac:dyDescent="0.45">
      <c r="A83" s="18">
        <v>19998</v>
      </c>
      <c r="B83" s="19">
        <v>57.6</v>
      </c>
      <c r="C83" s="19">
        <f t="shared" si="2"/>
        <v>4.6000000000000014</v>
      </c>
      <c r="D83" s="62">
        <f t="shared" si="3"/>
        <v>12.5</v>
      </c>
    </row>
    <row r="84" spans="1:4" x14ac:dyDescent="0.45">
      <c r="A84" s="18">
        <v>20029</v>
      </c>
      <c r="B84" s="19">
        <v>57.8</v>
      </c>
      <c r="C84" s="19">
        <f t="shared" si="2"/>
        <v>0.19999999999999574</v>
      </c>
      <c r="D84" s="62">
        <f t="shared" si="3"/>
        <v>10.799999999999997</v>
      </c>
    </row>
    <row r="85" spans="1:4" x14ac:dyDescent="0.45">
      <c r="A85" s="18">
        <v>20059</v>
      </c>
      <c r="B85" s="19">
        <v>59.1</v>
      </c>
      <c r="C85" s="19">
        <f t="shared" si="2"/>
        <v>1.3000000000000043</v>
      </c>
      <c r="D85" s="62">
        <f t="shared" si="3"/>
        <v>11.399999999999999</v>
      </c>
    </row>
    <row r="86" spans="1:4" x14ac:dyDescent="0.45">
      <c r="A86" s="18">
        <v>20090</v>
      </c>
      <c r="B86" s="19">
        <v>66.7</v>
      </c>
      <c r="C86" s="19">
        <f t="shared" si="2"/>
        <v>7.6000000000000014</v>
      </c>
      <c r="D86" s="62">
        <f t="shared" si="3"/>
        <v>26.200000000000003</v>
      </c>
    </row>
    <row r="87" spans="1:4" x14ac:dyDescent="0.45">
      <c r="A87" s="18">
        <v>20121</v>
      </c>
      <c r="B87" s="19">
        <v>82</v>
      </c>
      <c r="C87" s="19">
        <f t="shared" si="2"/>
        <v>15.299999999999997</v>
      </c>
      <c r="D87" s="62">
        <f t="shared" si="3"/>
        <v>40.4</v>
      </c>
    </row>
    <row r="88" spans="1:4" x14ac:dyDescent="0.45">
      <c r="A88" s="18">
        <v>20149</v>
      </c>
      <c r="B88" s="19">
        <v>69.8</v>
      </c>
      <c r="C88" s="19">
        <f t="shared" si="2"/>
        <v>-12.200000000000003</v>
      </c>
      <c r="D88" s="62">
        <f t="shared" si="3"/>
        <v>23.199999999999996</v>
      </c>
    </row>
    <row r="89" spans="1:4" x14ac:dyDescent="0.45">
      <c r="A89" s="18">
        <v>20180</v>
      </c>
      <c r="B89" s="19">
        <v>75.2</v>
      </c>
      <c r="C89" s="19">
        <f t="shared" si="2"/>
        <v>5.4000000000000057</v>
      </c>
      <c r="D89" s="62">
        <f t="shared" si="3"/>
        <v>25.5</v>
      </c>
    </row>
    <row r="90" spans="1:4" x14ac:dyDescent="0.45">
      <c r="A90" s="18">
        <v>20210</v>
      </c>
      <c r="B90" s="19">
        <v>81</v>
      </c>
      <c r="C90" s="19">
        <f t="shared" si="2"/>
        <v>5.7999999999999972</v>
      </c>
      <c r="D90" s="62">
        <f t="shared" si="3"/>
        <v>35.4</v>
      </c>
    </row>
    <row r="91" spans="1:4" x14ac:dyDescent="0.45">
      <c r="A91" s="18">
        <v>20241</v>
      </c>
      <c r="B91" s="19">
        <v>75.900000000000006</v>
      </c>
      <c r="C91" s="19">
        <f t="shared" si="2"/>
        <v>-5.0999999999999943</v>
      </c>
      <c r="D91" s="62">
        <f t="shared" si="3"/>
        <v>23.400000000000006</v>
      </c>
    </row>
    <row r="92" spans="1:4" x14ac:dyDescent="0.45">
      <c r="A92" s="18">
        <v>20271</v>
      </c>
      <c r="B92" s="19">
        <v>80.400000000000006</v>
      </c>
      <c r="C92" s="19">
        <f t="shared" si="2"/>
        <v>4.5</v>
      </c>
      <c r="D92" s="62">
        <f t="shared" si="3"/>
        <v>26.600000000000009</v>
      </c>
    </row>
    <row r="93" spans="1:4" x14ac:dyDescent="0.45">
      <c r="A93" s="18">
        <v>20302</v>
      </c>
      <c r="B93" s="19">
        <v>79.5</v>
      </c>
      <c r="C93" s="19">
        <f t="shared" si="2"/>
        <v>-0.90000000000000568</v>
      </c>
      <c r="D93" s="62">
        <f t="shared" si="3"/>
        <v>37.799999999999997</v>
      </c>
    </row>
    <row r="94" spans="1:4" x14ac:dyDescent="0.45">
      <c r="A94" s="18">
        <v>20333</v>
      </c>
      <c r="B94" s="19">
        <v>82.2</v>
      </c>
      <c r="C94" s="19">
        <f t="shared" si="2"/>
        <v>2.7000000000000028</v>
      </c>
      <c r="D94" s="62">
        <f t="shared" si="3"/>
        <v>29.200000000000003</v>
      </c>
    </row>
    <row r="95" spans="1:4" x14ac:dyDescent="0.45">
      <c r="A95" s="18">
        <v>20363</v>
      </c>
      <c r="B95" s="19">
        <v>80.5</v>
      </c>
      <c r="C95" s="19">
        <f t="shared" si="2"/>
        <v>-1.7000000000000028</v>
      </c>
      <c r="D95" s="62">
        <f t="shared" si="3"/>
        <v>22.9</v>
      </c>
    </row>
    <row r="96" spans="1:4" x14ac:dyDescent="0.45">
      <c r="A96" s="18">
        <v>20394</v>
      </c>
      <c r="B96" s="19">
        <v>77.3</v>
      </c>
      <c r="C96" s="19">
        <f t="shared" si="2"/>
        <v>-3.2000000000000028</v>
      </c>
      <c r="D96" s="62">
        <f t="shared" si="3"/>
        <v>19.5</v>
      </c>
    </row>
    <row r="97" spans="1:4" x14ac:dyDescent="0.45">
      <c r="A97" s="18">
        <v>20424</v>
      </c>
      <c r="B97" s="19">
        <v>80</v>
      </c>
      <c r="C97" s="19">
        <f t="shared" si="2"/>
        <v>2.7000000000000028</v>
      </c>
      <c r="D97" s="62">
        <f t="shared" si="3"/>
        <v>20.9</v>
      </c>
    </row>
    <row r="98" spans="1:4" x14ac:dyDescent="0.45">
      <c r="A98" s="18">
        <v>20455</v>
      </c>
      <c r="B98" s="19">
        <v>82.7</v>
      </c>
      <c r="C98" s="19">
        <f t="shared" si="2"/>
        <v>2.7000000000000028</v>
      </c>
      <c r="D98" s="62">
        <f t="shared" si="3"/>
        <v>16</v>
      </c>
    </row>
    <row r="99" spans="1:4" x14ac:dyDescent="0.45">
      <c r="A99" s="18">
        <v>20486</v>
      </c>
      <c r="B99" s="19">
        <v>83.5</v>
      </c>
      <c r="C99" s="19">
        <f t="shared" si="2"/>
        <v>0.79999999999999716</v>
      </c>
      <c r="D99" s="62">
        <f t="shared" si="3"/>
        <v>1.5</v>
      </c>
    </row>
    <row r="100" spans="1:4" x14ac:dyDescent="0.45">
      <c r="A100" s="18">
        <v>20515</v>
      </c>
      <c r="B100" s="19">
        <v>87.7</v>
      </c>
      <c r="C100" s="19">
        <f t="shared" si="2"/>
        <v>4.2000000000000028</v>
      </c>
      <c r="D100" s="62">
        <f t="shared" si="3"/>
        <v>17.900000000000006</v>
      </c>
    </row>
    <row r="101" spans="1:4" x14ac:dyDescent="0.45">
      <c r="A101" s="18">
        <v>20546</v>
      </c>
      <c r="B101" s="19">
        <v>87.5</v>
      </c>
      <c r="C101" s="19">
        <f t="shared" si="2"/>
        <v>-0.20000000000000284</v>
      </c>
      <c r="D101" s="62">
        <f t="shared" si="3"/>
        <v>12.299999999999997</v>
      </c>
    </row>
    <row r="102" spans="1:4" x14ac:dyDescent="0.45">
      <c r="A102" s="18">
        <v>20576</v>
      </c>
      <c r="B102" s="19">
        <v>81.7</v>
      </c>
      <c r="C102" s="19">
        <f t="shared" si="2"/>
        <v>-5.7999999999999972</v>
      </c>
      <c r="D102" s="62">
        <f t="shared" si="3"/>
        <v>0.70000000000000284</v>
      </c>
    </row>
    <row r="103" spans="1:4" x14ac:dyDescent="0.45">
      <c r="A103" s="18">
        <v>20607</v>
      </c>
      <c r="B103" s="19">
        <v>65.7</v>
      </c>
      <c r="C103" s="19">
        <f t="shared" si="2"/>
        <v>-16</v>
      </c>
      <c r="D103" s="62">
        <f t="shared" si="3"/>
        <v>-10.200000000000003</v>
      </c>
    </row>
    <row r="104" spans="1:4" x14ac:dyDescent="0.45">
      <c r="A104" s="18">
        <v>20637</v>
      </c>
      <c r="B104" s="19">
        <v>74.7</v>
      </c>
      <c r="C104" s="19">
        <f t="shared" si="2"/>
        <v>9</v>
      </c>
      <c r="D104" s="62">
        <f t="shared" si="3"/>
        <v>-5.7000000000000028</v>
      </c>
    </row>
    <row r="105" spans="1:4" x14ac:dyDescent="0.45">
      <c r="A105" s="18">
        <v>20668</v>
      </c>
      <c r="B105" s="19">
        <v>76.3</v>
      </c>
      <c r="C105" s="19">
        <f t="shared" si="2"/>
        <v>1.5999999999999943</v>
      </c>
      <c r="D105" s="62">
        <f t="shared" si="3"/>
        <v>-3.2000000000000028</v>
      </c>
    </row>
    <row r="106" spans="1:4" x14ac:dyDescent="0.45">
      <c r="A106" s="18">
        <v>20699</v>
      </c>
      <c r="B106" s="19">
        <v>79.5</v>
      </c>
      <c r="C106" s="19">
        <f t="shared" si="2"/>
        <v>3.2000000000000028</v>
      </c>
      <c r="D106" s="62">
        <f t="shared" si="3"/>
        <v>-2.7000000000000028</v>
      </c>
    </row>
    <row r="107" spans="1:4" x14ac:dyDescent="0.45">
      <c r="A107" s="18">
        <v>20729</v>
      </c>
      <c r="B107" s="19">
        <v>78.099999999999994</v>
      </c>
      <c r="C107" s="19">
        <f t="shared" si="2"/>
        <v>-1.4000000000000057</v>
      </c>
      <c r="D107" s="62">
        <f t="shared" si="3"/>
        <v>-2.4000000000000057</v>
      </c>
    </row>
    <row r="108" spans="1:4" x14ac:dyDescent="0.45">
      <c r="A108" s="18">
        <v>20760</v>
      </c>
      <c r="B108" s="19">
        <v>80.099999999999994</v>
      </c>
      <c r="C108" s="19">
        <f t="shared" si="2"/>
        <v>2</v>
      </c>
      <c r="D108" s="62">
        <f t="shared" si="3"/>
        <v>2.7999999999999972</v>
      </c>
    </row>
    <row r="109" spans="1:4" x14ac:dyDescent="0.45">
      <c r="A109" s="18">
        <v>20790</v>
      </c>
      <c r="B109" s="19">
        <v>78.900000000000006</v>
      </c>
      <c r="C109" s="19">
        <f t="shared" si="2"/>
        <v>-1.1999999999999886</v>
      </c>
      <c r="D109" s="62">
        <f t="shared" si="3"/>
        <v>-1.0999999999999943</v>
      </c>
    </row>
    <row r="110" spans="1:4" x14ac:dyDescent="0.45">
      <c r="A110" s="18">
        <v>20821</v>
      </c>
      <c r="B110" s="19">
        <v>87.1</v>
      </c>
      <c r="C110" s="19">
        <f t="shared" si="2"/>
        <v>8.1999999999999886</v>
      </c>
      <c r="D110" s="62">
        <f t="shared" si="3"/>
        <v>4.3999999999999915</v>
      </c>
    </row>
    <row r="111" spans="1:4" x14ac:dyDescent="0.45">
      <c r="A111" s="18">
        <v>20852</v>
      </c>
      <c r="B111" s="19">
        <v>76.900000000000006</v>
      </c>
      <c r="C111" s="19">
        <f t="shared" si="2"/>
        <v>-10.199999999999989</v>
      </c>
      <c r="D111" s="62">
        <f t="shared" si="3"/>
        <v>-6.5999999999999943</v>
      </c>
    </row>
    <row r="112" spans="1:4" x14ac:dyDescent="0.45">
      <c r="A112" s="18">
        <v>20880</v>
      </c>
      <c r="B112" s="19">
        <v>65.3</v>
      </c>
      <c r="C112" s="19">
        <f t="shared" si="2"/>
        <v>-11.600000000000009</v>
      </c>
      <c r="D112" s="62">
        <f t="shared" si="3"/>
        <v>-22.400000000000006</v>
      </c>
    </row>
    <row r="113" spans="1:4" x14ac:dyDescent="0.45">
      <c r="A113" s="18">
        <v>20911</v>
      </c>
      <c r="B113" s="19">
        <v>59.2</v>
      </c>
      <c r="C113" s="19">
        <f t="shared" si="2"/>
        <v>-6.0999999999999943</v>
      </c>
      <c r="D113" s="62">
        <f t="shared" si="3"/>
        <v>-28.299999999999997</v>
      </c>
    </row>
    <row r="114" spans="1:4" x14ac:dyDescent="0.45">
      <c r="A114" s="18">
        <v>20941</v>
      </c>
      <c r="B114" s="19">
        <v>57.4</v>
      </c>
      <c r="C114" s="19">
        <f t="shared" si="2"/>
        <v>-1.8000000000000043</v>
      </c>
      <c r="D114" s="62">
        <f t="shared" si="3"/>
        <v>-24.300000000000004</v>
      </c>
    </row>
    <row r="115" spans="1:4" x14ac:dyDescent="0.45">
      <c r="A115" s="18">
        <v>20972</v>
      </c>
      <c r="B115" s="19">
        <v>62.9</v>
      </c>
      <c r="C115" s="19">
        <f t="shared" si="2"/>
        <v>5.5</v>
      </c>
      <c r="D115" s="62">
        <f t="shared" si="3"/>
        <v>-2.8000000000000043</v>
      </c>
    </row>
    <row r="116" spans="1:4" x14ac:dyDescent="0.45">
      <c r="A116" s="18">
        <v>21002</v>
      </c>
      <c r="B116" s="19">
        <v>78.7</v>
      </c>
      <c r="C116" s="19">
        <f t="shared" si="2"/>
        <v>15.800000000000004</v>
      </c>
      <c r="D116" s="62">
        <f t="shared" si="3"/>
        <v>4</v>
      </c>
    </row>
    <row r="117" spans="1:4" x14ac:dyDescent="0.45">
      <c r="A117" s="18">
        <v>21033</v>
      </c>
      <c r="B117" s="19">
        <v>65.7</v>
      </c>
      <c r="C117" s="19">
        <f t="shared" si="2"/>
        <v>-13</v>
      </c>
      <c r="D117" s="62">
        <f t="shared" si="3"/>
        <v>-10.599999999999994</v>
      </c>
    </row>
    <row r="118" spans="1:4" x14ac:dyDescent="0.45">
      <c r="A118" s="18">
        <v>21064</v>
      </c>
      <c r="B118" s="19">
        <v>63</v>
      </c>
      <c r="C118" s="19">
        <f t="shared" si="2"/>
        <v>-2.7000000000000028</v>
      </c>
      <c r="D118" s="62">
        <f t="shared" si="3"/>
        <v>-16.5</v>
      </c>
    </row>
    <row r="119" spans="1:4" x14ac:dyDescent="0.45">
      <c r="A119" s="18">
        <v>21094</v>
      </c>
      <c r="B119" s="19">
        <v>60.5</v>
      </c>
      <c r="C119" s="19">
        <f t="shared" si="2"/>
        <v>-2.5</v>
      </c>
      <c r="D119" s="62">
        <f t="shared" si="3"/>
        <v>-17.599999999999994</v>
      </c>
    </row>
    <row r="120" spans="1:4" x14ac:dyDescent="0.45">
      <c r="A120" s="18">
        <v>21125</v>
      </c>
      <c r="B120" s="19">
        <v>54.8</v>
      </c>
      <c r="C120" s="19">
        <f t="shared" si="2"/>
        <v>-5.7000000000000028</v>
      </c>
      <c r="D120" s="62">
        <f t="shared" si="3"/>
        <v>-25.299999999999997</v>
      </c>
    </row>
    <row r="121" spans="1:4" x14ac:dyDescent="0.45">
      <c r="A121" s="18">
        <v>21155</v>
      </c>
      <c r="B121" s="19">
        <v>55.5</v>
      </c>
      <c r="C121" s="19">
        <f t="shared" si="2"/>
        <v>0.70000000000000284</v>
      </c>
      <c r="D121" s="62">
        <f t="shared" si="3"/>
        <v>-23.400000000000006</v>
      </c>
    </row>
    <row r="122" spans="1:4" x14ac:dyDescent="0.45">
      <c r="A122" s="18">
        <v>21186</v>
      </c>
      <c r="B122" s="19">
        <v>50.8</v>
      </c>
      <c r="C122" s="19">
        <f t="shared" si="2"/>
        <v>-4.7000000000000028</v>
      </c>
      <c r="D122" s="62">
        <f t="shared" si="3"/>
        <v>-36.299999999999997</v>
      </c>
    </row>
    <row r="123" spans="1:4" x14ac:dyDescent="0.45">
      <c r="A123" s="18">
        <v>21217</v>
      </c>
      <c r="B123" s="19">
        <v>46.5</v>
      </c>
      <c r="C123" s="19">
        <f t="shared" si="2"/>
        <v>-4.2999999999999972</v>
      </c>
      <c r="D123" s="62">
        <f t="shared" si="3"/>
        <v>-30.400000000000006</v>
      </c>
    </row>
    <row r="124" spans="1:4" x14ac:dyDescent="0.45">
      <c r="A124" s="18">
        <v>21245</v>
      </c>
      <c r="B124" s="19">
        <v>47.6</v>
      </c>
      <c r="C124" s="19">
        <f t="shared" si="2"/>
        <v>1.1000000000000014</v>
      </c>
      <c r="D124" s="62">
        <f t="shared" si="3"/>
        <v>-17.699999999999996</v>
      </c>
    </row>
    <row r="125" spans="1:4" x14ac:dyDescent="0.45">
      <c r="A125" s="18">
        <v>21276</v>
      </c>
      <c r="B125" s="19">
        <v>42.5</v>
      </c>
      <c r="C125" s="19">
        <f t="shared" si="2"/>
        <v>-5.1000000000000014</v>
      </c>
      <c r="D125" s="62">
        <f t="shared" si="3"/>
        <v>-16.700000000000003</v>
      </c>
    </row>
    <row r="126" spans="1:4" x14ac:dyDescent="0.45">
      <c r="A126" s="18">
        <v>21306</v>
      </c>
      <c r="B126" s="19">
        <v>45.8</v>
      </c>
      <c r="C126" s="19">
        <f t="shared" si="2"/>
        <v>3.2999999999999972</v>
      </c>
      <c r="D126" s="62">
        <f t="shared" si="3"/>
        <v>-11.600000000000001</v>
      </c>
    </row>
    <row r="127" spans="1:4" x14ac:dyDescent="0.45">
      <c r="A127" s="18">
        <v>21337</v>
      </c>
      <c r="B127" s="19">
        <v>49.6</v>
      </c>
      <c r="C127" s="19">
        <f t="shared" si="2"/>
        <v>3.8000000000000043</v>
      </c>
      <c r="D127" s="62">
        <f t="shared" si="3"/>
        <v>-13.299999999999997</v>
      </c>
    </row>
    <row r="128" spans="1:4" x14ac:dyDescent="0.45">
      <c r="A128" s="18">
        <v>21367</v>
      </c>
      <c r="B128" s="19">
        <v>52.3</v>
      </c>
      <c r="C128" s="19">
        <f t="shared" si="2"/>
        <v>2.6999999999999957</v>
      </c>
      <c r="D128" s="62">
        <f t="shared" si="3"/>
        <v>-26.400000000000006</v>
      </c>
    </row>
    <row r="129" spans="1:4" x14ac:dyDescent="0.45">
      <c r="A129" s="18">
        <v>21398</v>
      </c>
      <c r="B129" s="19">
        <v>65.2</v>
      </c>
      <c r="C129" s="19">
        <f t="shared" si="2"/>
        <v>12.900000000000006</v>
      </c>
      <c r="D129" s="62">
        <f t="shared" si="3"/>
        <v>-0.5</v>
      </c>
    </row>
    <row r="130" spans="1:4" x14ac:dyDescent="0.45">
      <c r="A130" s="18">
        <v>21429</v>
      </c>
      <c r="B130" s="19">
        <v>62.6</v>
      </c>
      <c r="C130" s="19">
        <f t="shared" si="2"/>
        <v>-2.6000000000000014</v>
      </c>
      <c r="D130" s="62">
        <f t="shared" si="3"/>
        <v>-0.39999999999999858</v>
      </c>
    </row>
    <row r="131" spans="1:4" x14ac:dyDescent="0.45">
      <c r="A131" s="18">
        <v>21459</v>
      </c>
      <c r="B131" s="19">
        <v>73.3</v>
      </c>
      <c r="C131" s="19">
        <f t="shared" ref="C131:C194" si="4">B131-B130</f>
        <v>10.699999999999996</v>
      </c>
      <c r="D131" s="62">
        <f t="shared" si="3"/>
        <v>12.799999999999997</v>
      </c>
    </row>
    <row r="132" spans="1:4" x14ac:dyDescent="0.45">
      <c r="A132" s="18">
        <v>21490</v>
      </c>
      <c r="B132" s="19">
        <v>66.3</v>
      </c>
      <c r="C132" s="19">
        <f t="shared" si="4"/>
        <v>-7</v>
      </c>
      <c r="D132" s="62">
        <f t="shared" si="3"/>
        <v>11.5</v>
      </c>
    </row>
    <row r="133" spans="1:4" x14ac:dyDescent="0.45">
      <c r="A133" s="18">
        <v>21520</v>
      </c>
      <c r="B133" s="19">
        <v>63.2</v>
      </c>
      <c r="C133" s="19">
        <f t="shared" si="4"/>
        <v>-3.0999999999999943</v>
      </c>
      <c r="D133" s="62">
        <f t="shared" si="3"/>
        <v>7.7000000000000028</v>
      </c>
    </row>
    <row r="134" spans="1:4" x14ac:dyDescent="0.45">
      <c r="A134" s="18">
        <v>21551</v>
      </c>
      <c r="B134" s="19">
        <v>59.1</v>
      </c>
      <c r="C134" s="19">
        <f t="shared" si="4"/>
        <v>-4.1000000000000014</v>
      </c>
      <c r="D134" s="62">
        <f t="shared" si="3"/>
        <v>8.3000000000000043</v>
      </c>
    </row>
    <row r="135" spans="1:4" x14ac:dyDescent="0.45">
      <c r="A135" s="18">
        <v>21582</v>
      </c>
      <c r="B135" s="19">
        <v>66.599999999999994</v>
      </c>
      <c r="C135" s="19">
        <f t="shared" si="4"/>
        <v>7.4999999999999929</v>
      </c>
      <c r="D135" s="62">
        <f t="shared" si="3"/>
        <v>20.099999999999994</v>
      </c>
    </row>
    <row r="136" spans="1:4" x14ac:dyDescent="0.45">
      <c r="A136" s="18">
        <v>21610</v>
      </c>
      <c r="B136" s="19">
        <v>68.900000000000006</v>
      </c>
      <c r="C136" s="19">
        <f t="shared" si="4"/>
        <v>2.3000000000000114</v>
      </c>
      <c r="D136" s="62">
        <f t="shared" si="3"/>
        <v>21.300000000000004</v>
      </c>
    </row>
    <row r="137" spans="1:4" x14ac:dyDescent="0.45">
      <c r="A137" s="18">
        <v>21641</v>
      </c>
      <c r="B137" s="19">
        <v>63.6</v>
      </c>
      <c r="C137" s="19">
        <f t="shared" si="4"/>
        <v>-5.3000000000000043</v>
      </c>
      <c r="D137" s="62">
        <f t="shared" si="3"/>
        <v>21.1</v>
      </c>
    </row>
    <row r="138" spans="1:4" x14ac:dyDescent="0.45">
      <c r="A138" s="18">
        <v>21671</v>
      </c>
      <c r="B138" s="19">
        <v>65.099999999999994</v>
      </c>
      <c r="C138" s="19">
        <f t="shared" si="4"/>
        <v>1.4999999999999929</v>
      </c>
      <c r="D138" s="62">
        <f t="shared" si="3"/>
        <v>19.299999999999997</v>
      </c>
    </row>
    <row r="139" spans="1:4" x14ac:dyDescent="0.45">
      <c r="A139" s="18">
        <v>21702</v>
      </c>
      <c r="B139" s="19">
        <v>69.5</v>
      </c>
      <c r="C139" s="19">
        <f t="shared" si="4"/>
        <v>4.4000000000000057</v>
      </c>
      <c r="D139" s="62">
        <f t="shared" si="3"/>
        <v>19.899999999999999</v>
      </c>
    </row>
    <row r="140" spans="1:4" x14ac:dyDescent="0.45">
      <c r="A140" s="18">
        <v>21732</v>
      </c>
      <c r="B140" s="19">
        <v>63.9</v>
      </c>
      <c r="C140" s="19">
        <f t="shared" si="4"/>
        <v>-5.6000000000000014</v>
      </c>
      <c r="D140" s="62">
        <f t="shared" si="3"/>
        <v>11.600000000000001</v>
      </c>
    </row>
    <row r="141" spans="1:4" x14ac:dyDescent="0.45">
      <c r="A141" s="18">
        <v>21763</v>
      </c>
      <c r="B141" s="19">
        <v>57.6</v>
      </c>
      <c r="C141" s="19">
        <f t="shared" si="4"/>
        <v>-6.2999999999999972</v>
      </c>
      <c r="D141" s="62">
        <f t="shared" si="3"/>
        <v>-7.6000000000000014</v>
      </c>
    </row>
    <row r="142" spans="1:4" x14ac:dyDescent="0.45">
      <c r="A142" s="18">
        <v>21794</v>
      </c>
      <c r="B142" s="19">
        <v>61.6</v>
      </c>
      <c r="C142" s="19">
        <f t="shared" si="4"/>
        <v>4</v>
      </c>
      <c r="D142" s="62">
        <f t="shared" si="3"/>
        <v>-1</v>
      </c>
    </row>
    <row r="143" spans="1:4" x14ac:dyDescent="0.45">
      <c r="A143" s="18">
        <v>21824</v>
      </c>
      <c r="B143" s="19">
        <v>63.1</v>
      </c>
      <c r="C143" s="19">
        <f t="shared" si="4"/>
        <v>1.5</v>
      </c>
      <c r="D143" s="62">
        <f t="shared" ref="D143:D206" si="5">B143-B131</f>
        <v>-10.199999999999996</v>
      </c>
    </row>
    <row r="144" spans="1:4" x14ac:dyDescent="0.45">
      <c r="A144" s="18">
        <v>21855</v>
      </c>
      <c r="B144" s="19">
        <v>65.099999999999994</v>
      </c>
      <c r="C144" s="19">
        <f t="shared" si="4"/>
        <v>1.9999999999999929</v>
      </c>
      <c r="D144" s="62">
        <f t="shared" si="5"/>
        <v>-1.2000000000000028</v>
      </c>
    </row>
    <row r="145" spans="1:4" x14ac:dyDescent="0.45">
      <c r="A145" s="18">
        <v>21885</v>
      </c>
      <c r="B145" s="19">
        <v>63.6</v>
      </c>
      <c r="C145" s="19">
        <f t="shared" si="4"/>
        <v>-1.4999999999999929</v>
      </c>
      <c r="D145" s="62">
        <f t="shared" si="5"/>
        <v>0.39999999999999858</v>
      </c>
    </row>
    <row r="146" spans="1:4" x14ac:dyDescent="0.45">
      <c r="A146" s="18">
        <v>21916</v>
      </c>
      <c r="B146" s="19">
        <v>63.8</v>
      </c>
      <c r="C146" s="19">
        <f t="shared" si="4"/>
        <v>0.19999999999999574</v>
      </c>
      <c r="D146" s="62">
        <f t="shared" si="5"/>
        <v>4.6999999999999957</v>
      </c>
    </row>
    <row r="147" spans="1:4" x14ac:dyDescent="0.45">
      <c r="A147" s="18">
        <v>21947</v>
      </c>
      <c r="B147" s="19">
        <v>60.9</v>
      </c>
      <c r="C147" s="19">
        <f t="shared" si="4"/>
        <v>-2.8999999999999986</v>
      </c>
      <c r="D147" s="62">
        <f t="shared" si="5"/>
        <v>-5.6999999999999957</v>
      </c>
    </row>
    <row r="148" spans="1:4" x14ac:dyDescent="0.45">
      <c r="A148" s="18">
        <v>21976</v>
      </c>
      <c r="B148" s="19">
        <v>57.3</v>
      </c>
      <c r="C148" s="19">
        <f t="shared" si="4"/>
        <v>-3.6000000000000014</v>
      </c>
      <c r="D148" s="62">
        <f t="shared" si="5"/>
        <v>-11.600000000000009</v>
      </c>
    </row>
    <row r="149" spans="1:4" x14ac:dyDescent="0.45">
      <c r="A149" s="18">
        <v>22007</v>
      </c>
      <c r="B149" s="19">
        <v>60.4</v>
      </c>
      <c r="C149" s="19">
        <f t="shared" si="4"/>
        <v>3.1000000000000014</v>
      </c>
      <c r="D149" s="62">
        <f t="shared" si="5"/>
        <v>-3.2000000000000028</v>
      </c>
    </row>
    <row r="150" spans="1:4" x14ac:dyDescent="0.45">
      <c r="A150" s="18">
        <v>22037</v>
      </c>
      <c r="B150" s="19">
        <v>57</v>
      </c>
      <c r="C150" s="19">
        <f t="shared" si="4"/>
        <v>-3.3999999999999986</v>
      </c>
      <c r="D150" s="62">
        <f t="shared" si="5"/>
        <v>-8.0999999999999943</v>
      </c>
    </row>
    <row r="151" spans="1:4" x14ac:dyDescent="0.45">
      <c r="A151" s="18">
        <v>22068</v>
      </c>
      <c r="B151" s="19">
        <v>52.6</v>
      </c>
      <c r="C151" s="19">
        <f t="shared" si="4"/>
        <v>-4.3999999999999986</v>
      </c>
      <c r="D151" s="62">
        <f t="shared" si="5"/>
        <v>-16.899999999999999</v>
      </c>
    </row>
    <row r="152" spans="1:4" x14ac:dyDescent="0.45">
      <c r="A152" s="18">
        <v>22098</v>
      </c>
      <c r="B152" s="19">
        <v>49.9</v>
      </c>
      <c r="C152" s="19">
        <f t="shared" si="4"/>
        <v>-2.7000000000000028</v>
      </c>
      <c r="D152" s="62">
        <f t="shared" si="5"/>
        <v>-14</v>
      </c>
    </row>
    <row r="153" spans="1:4" x14ac:dyDescent="0.45">
      <c r="A153" s="18">
        <v>22129</v>
      </c>
      <c r="B153" s="19">
        <v>50.6</v>
      </c>
      <c r="C153" s="19">
        <f t="shared" si="4"/>
        <v>0.70000000000000284</v>
      </c>
      <c r="D153" s="62">
        <f t="shared" si="5"/>
        <v>-7</v>
      </c>
    </row>
    <row r="154" spans="1:4" x14ac:dyDescent="0.45">
      <c r="A154" s="18">
        <v>22160</v>
      </c>
      <c r="B154" s="19">
        <v>48.4</v>
      </c>
      <c r="C154" s="19">
        <f t="shared" si="4"/>
        <v>-2.2000000000000028</v>
      </c>
      <c r="D154" s="62">
        <f t="shared" si="5"/>
        <v>-13.200000000000003</v>
      </c>
    </row>
    <row r="155" spans="1:4" x14ac:dyDescent="0.45">
      <c r="A155" s="18">
        <v>22190</v>
      </c>
      <c r="B155" s="19">
        <v>45</v>
      </c>
      <c r="C155" s="19">
        <f t="shared" si="4"/>
        <v>-3.3999999999999986</v>
      </c>
      <c r="D155" s="62">
        <f t="shared" si="5"/>
        <v>-18.100000000000001</v>
      </c>
    </row>
    <row r="156" spans="1:4" x14ac:dyDescent="0.45">
      <c r="A156" s="18">
        <v>22221</v>
      </c>
      <c r="B156" s="19">
        <v>46.9</v>
      </c>
      <c r="C156" s="19">
        <f t="shared" si="4"/>
        <v>1.8999999999999986</v>
      </c>
      <c r="D156" s="62">
        <f t="shared" si="5"/>
        <v>-18.199999999999996</v>
      </c>
    </row>
    <row r="157" spans="1:4" x14ac:dyDescent="0.45">
      <c r="A157" s="18">
        <v>22251</v>
      </c>
      <c r="B157" s="19">
        <v>46.6</v>
      </c>
      <c r="C157" s="19">
        <f t="shared" si="4"/>
        <v>-0.29999999999999716</v>
      </c>
      <c r="D157" s="62">
        <f t="shared" si="5"/>
        <v>-17</v>
      </c>
    </row>
    <row r="158" spans="1:4" x14ac:dyDescent="0.45">
      <c r="A158" s="18">
        <v>22282</v>
      </c>
      <c r="B158" s="19">
        <v>49.1</v>
      </c>
      <c r="C158" s="19">
        <f t="shared" si="4"/>
        <v>2.5</v>
      </c>
      <c r="D158" s="62">
        <f t="shared" si="5"/>
        <v>-14.699999999999996</v>
      </c>
    </row>
    <row r="159" spans="1:4" x14ac:dyDescent="0.45">
      <c r="A159" s="18">
        <v>22313</v>
      </c>
      <c r="B159" s="19">
        <v>50.3</v>
      </c>
      <c r="C159" s="19">
        <f t="shared" si="4"/>
        <v>1.1999999999999957</v>
      </c>
      <c r="D159" s="62">
        <f t="shared" si="5"/>
        <v>-10.600000000000001</v>
      </c>
    </row>
    <row r="160" spans="1:4" x14ac:dyDescent="0.45">
      <c r="A160" s="18">
        <v>22341</v>
      </c>
      <c r="B160" s="19">
        <v>50.2</v>
      </c>
      <c r="C160" s="19">
        <f t="shared" si="4"/>
        <v>-9.9999999999994316E-2</v>
      </c>
      <c r="D160" s="62">
        <f t="shared" si="5"/>
        <v>-7.0999999999999943</v>
      </c>
    </row>
    <row r="161" spans="1:4" x14ac:dyDescent="0.45">
      <c r="A161" s="18">
        <v>22372</v>
      </c>
      <c r="B161" s="19">
        <v>51.8</v>
      </c>
      <c r="C161" s="19">
        <f t="shared" si="4"/>
        <v>1.5999999999999943</v>
      </c>
      <c r="D161" s="62">
        <f t="shared" si="5"/>
        <v>-8.6000000000000014</v>
      </c>
    </row>
    <row r="162" spans="1:4" x14ac:dyDescent="0.45">
      <c r="A162" s="18">
        <v>22402</v>
      </c>
      <c r="B162" s="19">
        <v>55</v>
      </c>
      <c r="C162" s="19">
        <f t="shared" si="4"/>
        <v>3.2000000000000028</v>
      </c>
      <c r="D162" s="62">
        <f t="shared" si="5"/>
        <v>-2</v>
      </c>
    </row>
    <row r="163" spans="1:4" x14ac:dyDescent="0.45">
      <c r="A163" s="18">
        <v>22433</v>
      </c>
      <c r="B163" s="19">
        <v>50</v>
      </c>
      <c r="C163" s="19">
        <f t="shared" si="4"/>
        <v>-5</v>
      </c>
      <c r="D163" s="62">
        <f t="shared" si="5"/>
        <v>-2.6000000000000014</v>
      </c>
    </row>
    <row r="164" spans="1:4" x14ac:dyDescent="0.45">
      <c r="A164" s="18">
        <v>22463</v>
      </c>
      <c r="B164" s="19">
        <v>50.9</v>
      </c>
      <c r="C164" s="19">
        <f t="shared" si="4"/>
        <v>0.89999999999999858</v>
      </c>
      <c r="D164" s="62">
        <f t="shared" si="5"/>
        <v>1</v>
      </c>
    </row>
    <row r="165" spans="1:4" x14ac:dyDescent="0.45">
      <c r="A165" s="18">
        <v>22494</v>
      </c>
      <c r="B165" s="19">
        <v>52.2</v>
      </c>
      <c r="C165" s="19">
        <f t="shared" si="4"/>
        <v>1.3000000000000043</v>
      </c>
      <c r="D165" s="62">
        <f t="shared" si="5"/>
        <v>1.6000000000000014</v>
      </c>
    </row>
    <row r="166" spans="1:4" x14ac:dyDescent="0.45">
      <c r="A166" s="18">
        <v>22525</v>
      </c>
      <c r="B166" s="19">
        <v>53.9</v>
      </c>
      <c r="C166" s="19">
        <f t="shared" si="4"/>
        <v>1.6999999999999957</v>
      </c>
      <c r="D166" s="62">
        <f t="shared" si="5"/>
        <v>5.5</v>
      </c>
    </row>
    <row r="167" spans="1:4" x14ac:dyDescent="0.45">
      <c r="A167" s="18">
        <v>22555</v>
      </c>
      <c r="B167" s="19">
        <v>55.5</v>
      </c>
      <c r="C167" s="19">
        <f t="shared" si="4"/>
        <v>1.6000000000000014</v>
      </c>
      <c r="D167" s="62">
        <f t="shared" si="5"/>
        <v>10.5</v>
      </c>
    </row>
    <row r="168" spans="1:4" x14ac:dyDescent="0.45">
      <c r="A168" s="18">
        <v>22586</v>
      </c>
      <c r="B168" s="19">
        <v>51.9</v>
      </c>
      <c r="C168" s="19">
        <f t="shared" si="4"/>
        <v>-3.6000000000000014</v>
      </c>
      <c r="D168" s="62">
        <f t="shared" si="5"/>
        <v>5</v>
      </c>
    </row>
    <row r="169" spans="1:4" x14ac:dyDescent="0.45">
      <c r="A169" s="18">
        <v>22616</v>
      </c>
      <c r="B169" s="19">
        <v>56.3</v>
      </c>
      <c r="C169" s="19">
        <f t="shared" si="4"/>
        <v>4.3999999999999986</v>
      </c>
      <c r="D169" s="62">
        <f t="shared" si="5"/>
        <v>9.6999999999999957</v>
      </c>
    </row>
    <row r="170" spans="1:4" x14ac:dyDescent="0.45">
      <c r="A170" s="18">
        <v>22647</v>
      </c>
      <c r="B170" s="19">
        <v>57.1</v>
      </c>
      <c r="C170" s="19">
        <f t="shared" si="4"/>
        <v>0.80000000000000426</v>
      </c>
      <c r="D170" s="62">
        <f t="shared" si="5"/>
        <v>8</v>
      </c>
    </row>
    <row r="171" spans="1:4" x14ac:dyDescent="0.45">
      <c r="A171" s="18">
        <v>22678</v>
      </c>
      <c r="B171" s="19">
        <v>54.7</v>
      </c>
      <c r="C171" s="19">
        <f t="shared" si="4"/>
        <v>-2.3999999999999986</v>
      </c>
      <c r="D171" s="62">
        <f t="shared" si="5"/>
        <v>4.4000000000000057</v>
      </c>
    </row>
    <row r="172" spans="1:4" x14ac:dyDescent="0.45">
      <c r="A172" s="18">
        <v>22706</v>
      </c>
      <c r="B172" s="19">
        <v>56.8</v>
      </c>
      <c r="C172" s="19">
        <f t="shared" si="4"/>
        <v>2.0999999999999943</v>
      </c>
      <c r="D172" s="62">
        <f t="shared" si="5"/>
        <v>6.5999999999999943</v>
      </c>
    </row>
    <row r="173" spans="1:4" x14ac:dyDescent="0.45">
      <c r="A173" s="18">
        <v>22737</v>
      </c>
      <c r="B173" s="19">
        <v>53.6</v>
      </c>
      <c r="C173" s="19">
        <f t="shared" si="4"/>
        <v>-3.1999999999999957</v>
      </c>
      <c r="D173" s="62">
        <f t="shared" si="5"/>
        <v>1.8000000000000043</v>
      </c>
    </row>
    <row r="174" spans="1:4" x14ac:dyDescent="0.45">
      <c r="A174" s="18">
        <v>22767</v>
      </c>
      <c r="B174" s="19">
        <v>52</v>
      </c>
      <c r="C174" s="19">
        <f t="shared" si="4"/>
        <v>-1.6000000000000014</v>
      </c>
      <c r="D174" s="62">
        <f t="shared" si="5"/>
        <v>-3</v>
      </c>
    </row>
    <row r="175" spans="1:4" x14ac:dyDescent="0.45">
      <c r="A175" s="18">
        <v>22798</v>
      </c>
      <c r="B175" s="19">
        <v>51.7</v>
      </c>
      <c r="C175" s="19">
        <f t="shared" si="4"/>
        <v>-0.29999999999999716</v>
      </c>
      <c r="D175" s="62">
        <f t="shared" si="5"/>
        <v>1.7000000000000028</v>
      </c>
    </row>
    <row r="176" spans="1:4" x14ac:dyDescent="0.45">
      <c r="A176" s="18">
        <v>22828</v>
      </c>
      <c r="B176" s="19">
        <v>51.6</v>
      </c>
      <c r="C176" s="19">
        <f t="shared" si="4"/>
        <v>-0.10000000000000142</v>
      </c>
      <c r="D176" s="62">
        <f t="shared" si="5"/>
        <v>0.70000000000000284</v>
      </c>
    </row>
    <row r="177" spans="1:4" x14ac:dyDescent="0.45">
      <c r="A177" s="18">
        <v>22859</v>
      </c>
      <c r="B177" s="19">
        <v>47.7</v>
      </c>
      <c r="C177" s="19">
        <f t="shared" si="4"/>
        <v>-3.8999999999999986</v>
      </c>
      <c r="D177" s="62">
        <f t="shared" si="5"/>
        <v>-4.5</v>
      </c>
    </row>
    <row r="178" spans="1:4" x14ac:dyDescent="0.45">
      <c r="A178" s="18">
        <v>22890</v>
      </c>
      <c r="B178" s="19">
        <v>45.4</v>
      </c>
      <c r="C178" s="19">
        <f t="shared" si="4"/>
        <v>-2.3000000000000043</v>
      </c>
      <c r="D178" s="62">
        <f t="shared" si="5"/>
        <v>-8.5</v>
      </c>
    </row>
    <row r="179" spans="1:4" x14ac:dyDescent="0.45">
      <c r="A179" s="18">
        <v>22920</v>
      </c>
      <c r="B179" s="19">
        <v>43.9</v>
      </c>
      <c r="C179" s="19">
        <f t="shared" si="4"/>
        <v>-1.5</v>
      </c>
      <c r="D179" s="62">
        <f t="shared" si="5"/>
        <v>-11.600000000000001</v>
      </c>
    </row>
    <row r="180" spans="1:4" x14ac:dyDescent="0.45">
      <c r="A180" s="18">
        <v>22951</v>
      </c>
      <c r="B180" s="19">
        <v>47.1</v>
      </c>
      <c r="C180" s="19">
        <f t="shared" si="4"/>
        <v>3.2000000000000028</v>
      </c>
      <c r="D180" s="62">
        <f t="shared" si="5"/>
        <v>-4.7999999999999972</v>
      </c>
    </row>
    <row r="181" spans="1:4" x14ac:dyDescent="0.45">
      <c r="A181" s="18">
        <v>22981</v>
      </c>
      <c r="B181" s="19">
        <v>47.3</v>
      </c>
      <c r="C181" s="19">
        <f t="shared" si="4"/>
        <v>0.19999999999999574</v>
      </c>
      <c r="D181" s="62">
        <f t="shared" si="5"/>
        <v>-9</v>
      </c>
    </row>
    <row r="182" spans="1:4" x14ac:dyDescent="0.45">
      <c r="A182" s="18">
        <v>23012</v>
      </c>
      <c r="B182" s="19">
        <v>48.5</v>
      </c>
      <c r="C182" s="19">
        <f t="shared" si="4"/>
        <v>1.2000000000000028</v>
      </c>
      <c r="D182" s="62">
        <f t="shared" si="5"/>
        <v>-8.6000000000000014</v>
      </c>
    </row>
    <row r="183" spans="1:4" x14ac:dyDescent="0.45">
      <c r="A183" s="18">
        <v>23043</v>
      </c>
      <c r="B183" s="19">
        <v>51.7</v>
      </c>
      <c r="C183" s="19">
        <f t="shared" si="4"/>
        <v>3.2000000000000028</v>
      </c>
      <c r="D183" s="62">
        <f t="shared" si="5"/>
        <v>-3</v>
      </c>
    </row>
    <row r="184" spans="1:4" x14ac:dyDescent="0.45">
      <c r="A184" s="18">
        <v>23071</v>
      </c>
      <c r="B184" s="19">
        <v>47.5</v>
      </c>
      <c r="C184" s="19">
        <f t="shared" si="4"/>
        <v>-4.2000000000000028</v>
      </c>
      <c r="D184" s="62">
        <f t="shared" si="5"/>
        <v>-9.2999999999999972</v>
      </c>
    </row>
    <row r="185" spans="1:4" x14ac:dyDescent="0.45">
      <c r="A185" s="18">
        <v>23102</v>
      </c>
      <c r="B185" s="19">
        <v>55</v>
      </c>
      <c r="C185" s="19">
        <f t="shared" si="4"/>
        <v>7.5</v>
      </c>
      <c r="D185" s="62">
        <f t="shared" si="5"/>
        <v>1.3999999999999986</v>
      </c>
    </row>
    <row r="186" spans="1:4" x14ac:dyDescent="0.45">
      <c r="A186" s="18">
        <v>23132</v>
      </c>
      <c r="B186" s="19">
        <v>67.099999999999994</v>
      </c>
      <c r="C186" s="19">
        <f t="shared" si="4"/>
        <v>12.099999999999994</v>
      </c>
      <c r="D186" s="62">
        <f t="shared" si="5"/>
        <v>15.099999999999994</v>
      </c>
    </row>
    <row r="187" spans="1:4" x14ac:dyDescent="0.45">
      <c r="A187" s="18">
        <v>23163</v>
      </c>
      <c r="B187" s="19">
        <v>58.7</v>
      </c>
      <c r="C187" s="19">
        <f t="shared" si="4"/>
        <v>-8.3999999999999915</v>
      </c>
      <c r="D187" s="62">
        <f t="shared" si="5"/>
        <v>7</v>
      </c>
    </row>
    <row r="188" spans="1:4" x14ac:dyDescent="0.45">
      <c r="A188" s="18">
        <v>23193</v>
      </c>
      <c r="B188" s="19">
        <v>61</v>
      </c>
      <c r="C188" s="19">
        <f t="shared" si="4"/>
        <v>2.2999999999999972</v>
      </c>
      <c r="D188" s="62">
        <f t="shared" si="5"/>
        <v>9.3999999999999986</v>
      </c>
    </row>
    <row r="189" spans="1:4" x14ac:dyDescent="0.45">
      <c r="A189" s="18">
        <v>23224</v>
      </c>
      <c r="B189" s="19">
        <v>59.8</v>
      </c>
      <c r="C189" s="19">
        <f t="shared" si="4"/>
        <v>-1.2000000000000028</v>
      </c>
      <c r="D189" s="62">
        <f t="shared" si="5"/>
        <v>12.099999999999994</v>
      </c>
    </row>
    <row r="190" spans="1:4" x14ac:dyDescent="0.45">
      <c r="A190" s="18">
        <v>23255</v>
      </c>
      <c r="B190" s="19">
        <v>57.8</v>
      </c>
      <c r="C190" s="19">
        <f t="shared" si="4"/>
        <v>-2</v>
      </c>
      <c r="D190" s="62">
        <f t="shared" si="5"/>
        <v>12.399999999999999</v>
      </c>
    </row>
    <row r="191" spans="1:4" x14ac:dyDescent="0.45">
      <c r="A191" s="18">
        <v>23285</v>
      </c>
      <c r="B191" s="19">
        <v>76.900000000000006</v>
      </c>
      <c r="C191" s="19">
        <f t="shared" si="4"/>
        <v>19.100000000000009</v>
      </c>
      <c r="D191" s="62">
        <f t="shared" si="5"/>
        <v>33.000000000000007</v>
      </c>
    </row>
    <row r="192" spans="1:4" x14ac:dyDescent="0.45">
      <c r="A192" s="18">
        <v>23316</v>
      </c>
      <c r="B192" s="19">
        <v>66.2</v>
      </c>
      <c r="C192" s="19">
        <f t="shared" si="4"/>
        <v>-10.700000000000003</v>
      </c>
      <c r="D192" s="62">
        <f t="shared" si="5"/>
        <v>19.100000000000001</v>
      </c>
    </row>
    <row r="193" spans="1:4" x14ac:dyDescent="0.45">
      <c r="A193" s="18">
        <v>23346</v>
      </c>
      <c r="B193" s="19">
        <v>64.400000000000006</v>
      </c>
      <c r="C193" s="19">
        <f t="shared" si="4"/>
        <v>-1.7999999999999972</v>
      </c>
      <c r="D193" s="62">
        <f t="shared" si="5"/>
        <v>17.100000000000009</v>
      </c>
    </row>
    <row r="194" spans="1:4" x14ac:dyDescent="0.45">
      <c r="A194" s="18">
        <v>23377</v>
      </c>
      <c r="B194" s="19">
        <v>60</v>
      </c>
      <c r="C194" s="19">
        <f t="shared" si="4"/>
        <v>-4.4000000000000057</v>
      </c>
      <c r="D194" s="62">
        <f t="shared" si="5"/>
        <v>11.5</v>
      </c>
    </row>
    <row r="195" spans="1:4" x14ac:dyDescent="0.45">
      <c r="A195" s="18">
        <v>23408</v>
      </c>
      <c r="B195" s="19">
        <v>60.1</v>
      </c>
      <c r="C195" s="19">
        <f t="shared" ref="C195:C258" si="6">B195-B194</f>
        <v>0.10000000000000142</v>
      </c>
      <c r="D195" s="62">
        <f t="shared" si="5"/>
        <v>8.3999999999999986</v>
      </c>
    </row>
    <row r="196" spans="1:4" x14ac:dyDescent="0.45">
      <c r="A196" s="18">
        <v>23437</v>
      </c>
      <c r="B196" s="19">
        <v>60.6</v>
      </c>
      <c r="C196" s="19">
        <f t="shared" si="6"/>
        <v>0.5</v>
      </c>
      <c r="D196" s="62">
        <f t="shared" si="5"/>
        <v>13.100000000000001</v>
      </c>
    </row>
    <row r="197" spans="1:4" x14ac:dyDescent="0.45">
      <c r="A197" s="18">
        <v>23468</v>
      </c>
      <c r="B197" s="19">
        <v>65.400000000000006</v>
      </c>
      <c r="C197" s="19">
        <f t="shared" si="6"/>
        <v>4.8000000000000043</v>
      </c>
      <c r="D197" s="62">
        <f t="shared" si="5"/>
        <v>10.400000000000006</v>
      </c>
    </row>
    <row r="198" spans="1:4" x14ac:dyDescent="0.45">
      <c r="A198" s="18">
        <v>23498</v>
      </c>
      <c r="B198" s="19">
        <v>60.3</v>
      </c>
      <c r="C198" s="19">
        <f t="shared" si="6"/>
        <v>-5.1000000000000085</v>
      </c>
      <c r="D198" s="62">
        <f t="shared" si="5"/>
        <v>-6.7999999999999972</v>
      </c>
    </row>
    <row r="199" spans="1:4" x14ac:dyDescent="0.45">
      <c r="A199" s="18">
        <v>23529</v>
      </c>
      <c r="B199" s="19">
        <v>58.9</v>
      </c>
      <c r="C199" s="19">
        <f t="shared" si="6"/>
        <v>-1.3999999999999986</v>
      </c>
      <c r="D199" s="62">
        <f t="shared" si="5"/>
        <v>0.19999999999999574</v>
      </c>
    </row>
    <row r="200" spans="1:4" x14ac:dyDescent="0.45">
      <c r="A200" s="18">
        <v>23559</v>
      </c>
      <c r="B200" s="19">
        <v>60.9</v>
      </c>
      <c r="C200" s="19">
        <f t="shared" si="6"/>
        <v>2</v>
      </c>
      <c r="D200" s="62">
        <f t="shared" si="5"/>
        <v>-0.10000000000000142</v>
      </c>
    </row>
    <row r="201" spans="1:4" x14ac:dyDescent="0.45">
      <c r="A201" s="18">
        <v>23590</v>
      </c>
      <c r="B201" s="19">
        <v>61.7</v>
      </c>
      <c r="C201" s="19">
        <f t="shared" si="6"/>
        <v>0.80000000000000426</v>
      </c>
      <c r="D201" s="62">
        <f t="shared" si="5"/>
        <v>1.9000000000000057</v>
      </c>
    </row>
    <row r="202" spans="1:4" x14ac:dyDescent="0.45">
      <c r="A202" s="18">
        <v>23621</v>
      </c>
      <c r="B202" s="19">
        <v>64.8</v>
      </c>
      <c r="C202" s="19">
        <f t="shared" si="6"/>
        <v>3.0999999999999943</v>
      </c>
      <c r="D202" s="62">
        <f t="shared" si="5"/>
        <v>7</v>
      </c>
    </row>
    <row r="203" spans="1:4" x14ac:dyDescent="0.45">
      <c r="A203" s="18">
        <v>23651</v>
      </c>
      <c r="B203" s="19">
        <v>68.8</v>
      </c>
      <c r="C203" s="19">
        <f t="shared" si="6"/>
        <v>4</v>
      </c>
      <c r="D203" s="62">
        <f t="shared" si="5"/>
        <v>-8.1000000000000085</v>
      </c>
    </row>
    <row r="204" spans="1:4" x14ac:dyDescent="0.45">
      <c r="A204" s="18">
        <v>23682</v>
      </c>
      <c r="B204" s="19">
        <v>68.5</v>
      </c>
      <c r="C204" s="19">
        <f t="shared" si="6"/>
        <v>-0.29999999999999716</v>
      </c>
      <c r="D204" s="62">
        <f t="shared" si="5"/>
        <v>2.2999999999999972</v>
      </c>
    </row>
    <row r="205" spans="1:4" x14ac:dyDescent="0.45">
      <c r="A205" s="18">
        <v>23712</v>
      </c>
      <c r="B205" s="19">
        <v>69.599999999999994</v>
      </c>
      <c r="C205" s="19">
        <f t="shared" si="6"/>
        <v>1.0999999999999943</v>
      </c>
      <c r="D205" s="62">
        <f t="shared" si="5"/>
        <v>5.1999999999999886</v>
      </c>
    </row>
    <row r="206" spans="1:4" x14ac:dyDescent="0.45">
      <c r="A206" s="18">
        <v>23743</v>
      </c>
      <c r="B206" s="19">
        <v>70.7</v>
      </c>
      <c r="C206" s="19">
        <f t="shared" si="6"/>
        <v>1.1000000000000085</v>
      </c>
      <c r="D206" s="62">
        <f t="shared" si="5"/>
        <v>10.700000000000003</v>
      </c>
    </row>
    <row r="207" spans="1:4" x14ac:dyDescent="0.45">
      <c r="A207" s="18">
        <v>23774</v>
      </c>
      <c r="B207" s="19">
        <v>64.8</v>
      </c>
      <c r="C207" s="19">
        <f t="shared" si="6"/>
        <v>-5.9000000000000057</v>
      </c>
      <c r="D207" s="62">
        <f t="shared" ref="D207:D270" si="7">B207-B195</f>
        <v>4.6999999999999957</v>
      </c>
    </row>
    <row r="208" spans="1:4" x14ac:dyDescent="0.45">
      <c r="A208" s="18">
        <v>23802</v>
      </c>
      <c r="B208" s="19">
        <v>64.5</v>
      </c>
      <c r="C208" s="19">
        <f t="shared" si="6"/>
        <v>-0.29999999999999716</v>
      </c>
      <c r="D208" s="62">
        <f t="shared" si="7"/>
        <v>3.8999999999999986</v>
      </c>
    </row>
    <row r="209" spans="1:4" x14ac:dyDescent="0.45">
      <c r="A209" s="18">
        <v>23833</v>
      </c>
      <c r="B209" s="19">
        <v>68.7</v>
      </c>
      <c r="C209" s="19">
        <f t="shared" si="6"/>
        <v>4.2000000000000028</v>
      </c>
      <c r="D209" s="62">
        <f t="shared" si="7"/>
        <v>3.2999999999999972</v>
      </c>
    </row>
    <row r="210" spans="1:4" x14ac:dyDescent="0.45">
      <c r="A210" s="18">
        <v>23863</v>
      </c>
      <c r="B210" s="19">
        <v>70</v>
      </c>
      <c r="C210" s="19">
        <f t="shared" si="6"/>
        <v>1.2999999999999972</v>
      </c>
      <c r="D210" s="62">
        <f t="shared" si="7"/>
        <v>9.7000000000000028</v>
      </c>
    </row>
    <row r="211" spans="1:4" x14ac:dyDescent="0.45">
      <c r="A211" s="18">
        <v>23894</v>
      </c>
      <c r="B211" s="19">
        <v>73.2</v>
      </c>
      <c r="C211" s="19">
        <f t="shared" si="6"/>
        <v>3.2000000000000028</v>
      </c>
      <c r="D211" s="62">
        <f t="shared" si="7"/>
        <v>14.300000000000004</v>
      </c>
    </row>
    <row r="212" spans="1:4" x14ac:dyDescent="0.45">
      <c r="A212" s="18">
        <v>23924</v>
      </c>
      <c r="B212" s="19">
        <v>71.8</v>
      </c>
      <c r="C212" s="19">
        <f t="shared" si="6"/>
        <v>-1.4000000000000057</v>
      </c>
      <c r="D212" s="62">
        <f t="shared" si="7"/>
        <v>10.899999999999999</v>
      </c>
    </row>
    <row r="213" spans="1:4" x14ac:dyDescent="0.45">
      <c r="A213" s="18">
        <v>23955</v>
      </c>
      <c r="B213" s="19">
        <v>70.5</v>
      </c>
      <c r="C213" s="19">
        <f t="shared" si="6"/>
        <v>-1.2999999999999972</v>
      </c>
      <c r="D213" s="62">
        <f t="shared" si="7"/>
        <v>8.7999999999999972</v>
      </c>
    </row>
    <row r="214" spans="1:4" x14ac:dyDescent="0.45">
      <c r="A214" s="18">
        <v>23986</v>
      </c>
      <c r="B214" s="19">
        <v>66.3</v>
      </c>
      <c r="C214" s="19">
        <f t="shared" si="6"/>
        <v>-4.2000000000000028</v>
      </c>
      <c r="D214" s="62">
        <f t="shared" si="7"/>
        <v>1.5</v>
      </c>
    </row>
    <row r="215" spans="1:4" x14ac:dyDescent="0.45">
      <c r="A215" s="18">
        <v>24016</v>
      </c>
      <c r="B215" s="19">
        <v>68.599999999999994</v>
      </c>
      <c r="C215" s="19">
        <f t="shared" si="6"/>
        <v>2.2999999999999972</v>
      </c>
      <c r="D215" s="62">
        <f t="shared" si="7"/>
        <v>-0.20000000000000284</v>
      </c>
    </row>
    <row r="216" spans="1:4" x14ac:dyDescent="0.45">
      <c r="A216" s="18">
        <v>24047</v>
      </c>
      <c r="B216" s="19">
        <v>70.599999999999994</v>
      </c>
      <c r="C216" s="19">
        <f t="shared" si="6"/>
        <v>2</v>
      </c>
      <c r="D216" s="62">
        <f t="shared" si="7"/>
        <v>2.0999999999999943</v>
      </c>
    </row>
    <row r="217" spans="1:4" x14ac:dyDescent="0.45">
      <c r="A217" s="18">
        <v>24077</v>
      </c>
      <c r="B217" s="19">
        <v>67</v>
      </c>
      <c r="C217" s="19">
        <f t="shared" si="6"/>
        <v>-3.5999999999999943</v>
      </c>
      <c r="D217" s="62">
        <f t="shared" si="7"/>
        <v>-2.5999999999999943</v>
      </c>
    </row>
    <row r="218" spans="1:4" x14ac:dyDescent="0.45">
      <c r="A218" s="18">
        <v>24108</v>
      </c>
      <c r="B218" s="19">
        <v>75.900000000000006</v>
      </c>
      <c r="C218" s="19">
        <f t="shared" si="6"/>
        <v>8.9000000000000057</v>
      </c>
      <c r="D218" s="62">
        <f t="shared" si="7"/>
        <v>5.2000000000000028</v>
      </c>
    </row>
    <row r="219" spans="1:4" x14ac:dyDescent="0.45">
      <c r="A219" s="18">
        <v>24139</v>
      </c>
      <c r="B219" s="19">
        <v>80.900000000000006</v>
      </c>
      <c r="C219" s="19">
        <f t="shared" si="6"/>
        <v>5</v>
      </c>
      <c r="D219" s="62">
        <f t="shared" si="7"/>
        <v>16.100000000000009</v>
      </c>
    </row>
    <row r="220" spans="1:4" x14ac:dyDescent="0.45">
      <c r="A220" s="18">
        <v>24167</v>
      </c>
      <c r="B220" s="19">
        <v>85.7</v>
      </c>
      <c r="C220" s="19">
        <f t="shared" si="6"/>
        <v>4.7999999999999972</v>
      </c>
      <c r="D220" s="62">
        <f t="shared" si="7"/>
        <v>21.200000000000003</v>
      </c>
    </row>
    <row r="221" spans="1:4" x14ac:dyDescent="0.45">
      <c r="A221" s="18">
        <v>24198</v>
      </c>
      <c r="B221" s="19">
        <v>83.9</v>
      </c>
      <c r="C221" s="19">
        <f t="shared" si="6"/>
        <v>-1.7999999999999972</v>
      </c>
      <c r="D221" s="62">
        <f t="shared" si="7"/>
        <v>15.200000000000003</v>
      </c>
    </row>
    <row r="222" spans="1:4" x14ac:dyDescent="0.45">
      <c r="A222" s="18">
        <v>24228</v>
      </c>
      <c r="B222" s="19">
        <v>83.3</v>
      </c>
      <c r="C222" s="19">
        <f t="shared" si="6"/>
        <v>-0.60000000000000853</v>
      </c>
      <c r="D222" s="62">
        <f t="shared" si="7"/>
        <v>13.299999999999997</v>
      </c>
    </row>
    <row r="223" spans="1:4" x14ac:dyDescent="0.45">
      <c r="A223" s="18">
        <v>24259</v>
      </c>
      <c r="B223" s="19">
        <v>81.5</v>
      </c>
      <c r="C223" s="19">
        <f t="shared" si="6"/>
        <v>-1.7999999999999972</v>
      </c>
      <c r="D223" s="62">
        <f t="shared" si="7"/>
        <v>8.2999999999999972</v>
      </c>
    </row>
    <row r="224" spans="1:4" x14ac:dyDescent="0.45">
      <c r="A224" s="18">
        <v>24289</v>
      </c>
      <c r="B224" s="19">
        <v>79.7</v>
      </c>
      <c r="C224" s="19">
        <f t="shared" si="6"/>
        <v>-1.7999999999999972</v>
      </c>
      <c r="D224" s="62">
        <f t="shared" si="7"/>
        <v>7.9000000000000057</v>
      </c>
    </row>
    <row r="225" spans="1:4" x14ac:dyDescent="0.45">
      <c r="A225" s="18">
        <v>24320</v>
      </c>
      <c r="B225" s="19">
        <v>79.5</v>
      </c>
      <c r="C225" s="19">
        <f t="shared" si="6"/>
        <v>-0.20000000000000284</v>
      </c>
      <c r="D225" s="62">
        <f t="shared" si="7"/>
        <v>9</v>
      </c>
    </row>
    <row r="226" spans="1:4" x14ac:dyDescent="0.45">
      <c r="A226" s="18">
        <v>24351</v>
      </c>
      <c r="B226" s="19">
        <v>73.7</v>
      </c>
      <c r="C226" s="19">
        <f t="shared" si="6"/>
        <v>-5.7999999999999972</v>
      </c>
      <c r="D226" s="62">
        <f t="shared" si="7"/>
        <v>7.4000000000000057</v>
      </c>
    </row>
    <row r="227" spans="1:4" x14ac:dyDescent="0.45">
      <c r="A227" s="18">
        <v>24381</v>
      </c>
      <c r="B227" s="19">
        <v>70.3</v>
      </c>
      <c r="C227" s="19">
        <f t="shared" si="6"/>
        <v>-3.4000000000000057</v>
      </c>
      <c r="D227" s="62">
        <f t="shared" si="7"/>
        <v>1.7000000000000028</v>
      </c>
    </row>
    <row r="228" spans="1:4" x14ac:dyDescent="0.45">
      <c r="A228" s="18">
        <v>24412</v>
      </c>
      <c r="B228" s="19">
        <v>71.900000000000006</v>
      </c>
      <c r="C228" s="19">
        <f t="shared" si="6"/>
        <v>1.6000000000000085</v>
      </c>
      <c r="D228" s="62">
        <f t="shared" si="7"/>
        <v>1.3000000000000114</v>
      </c>
    </row>
    <row r="229" spans="1:4" x14ac:dyDescent="0.45">
      <c r="A229" s="18">
        <v>24442</v>
      </c>
      <c r="B229" s="19">
        <v>67.599999999999994</v>
      </c>
      <c r="C229" s="19">
        <f t="shared" si="6"/>
        <v>-4.3000000000000114</v>
      </c>
      <c r="D229" s="62">
        <f t="shared" si="7"/>
        <v>0.59999999999999432</v>
      </c>
    </row>
    <row r="230" spans="1:4" x14ac:dyDescent="0.45">
      <c r="A230" s="18">
        <v>24473</v>
      </c>
      <c r="B230" s="19">
        <v>72.900000000000006</v>
      </c>
      <c r="C230" s="19">
        <f t="shared" si="6"/>
        <v>5.3000000000000114</v>
      </c>
      <c r="D230" s="62">
        <f t="shared" si="7"/>
        <v>-3</v>
      </c>
    </row>
    <row r="231" spans="1:4" x14ac:dyDescent="0.45">
      <c r="A231" s="18">
        <v>24504</v>
      </c>
      <c r="B231" s="19">
        <v>61.8</v>
      </c>
      <c r="C231" s="19">
        <f t="shared" si="6"/>
        <v>-11.100000000000009</v>
      </c>
      <c r="D231" s="62">
        <f t="shared" si="7"/>
        <v>-19.100000000000009</v>
      </c>
    </row>
    <row r="232" spans="1:4" x14ac:dyDescent="0.45">
      <c r="A232" s="18">
        <v>24532</v>
      </c>
      <c r="B232" s="19">
        <v>54</v>
      </c>
      <c r="C232" s="19">
        <f t="shared" si="6"/>
        <v>-7.7999999999999972</v>
      </c>
      <c r="D232" s="62">
        <f t="shared" si="7"/>
        <v>-31.700000000000003</v>
      </c>
    </row>
    <row r="233" spans="1:4" x14ac:dyDescent="0.45">
      <c r="A233" s="18">
        <v>24563</v>
      </c>
      <c r="B233" s="19">
        <v>56.3</v>
      </c>
      <c r="C233" s="19">
        <f t="shared" si="6"/>
        <v>2.2999999999999972</v>
      </c>
      <c r="D233" s="62">
        <f t="shared" si="7"/>
        <v>-27.600000000000009</v>
      </c>
    </row>
    <row r="234" spans="1:4" x14ac:dyDescent="0.45">
      <c r="A234" s="18">
        <v>24593</v>
      </c>
      <c r="B234" s="19">
        <v>56.1</v>
      </c>
      <c r="C234" s="19">
        <f t="shared" si="6"/>
        <v>-0.19999999999999574</v>
      </c>
      <c r="D234" s="62">
        <f t="shared" si="7"/>
        <v>-27.199999999999996</v>
      </c>
    </row>
    <row r="235" spans="1:4" x14ac:dyDescent="0.45">
      <c r="A235" s="18">
        <v>24624</v>
      </c>
      <c r="B235" s="19">
        <v>58.4</v>
      </c>
      <c r="C235" s="19">
        <f t="shared" si="6"/>
        <v>2.2999999999999972</v>
      </c>
      <c r="D235" s="62">
        <f t="shared" si="7"/>
        <v>-23.1</v>
      </c>
    </row>
    <row r="236" spans="1:4" x14ac:dyDescent="0.45">
      <c r="A236" s="18">
        <v>24654</v>
      </c>
      <c r="B236" s="19">
        <v>63.9</v>
      </c>
      <c r="C236" s="19">
        <f t="shared" si="6"/>
        <v>5.5</v>
      </c>
      <c r="D236" s="62">
        <f t="shared" si="7"/>
        <v>-15.800000000000004</v>
      </c>
    </row>
    <row r="237" spans="1:4" x14ac:dyDescent="0.45">
      <c r="A237" s="18">
        <v>24685</v>
      </c>
      <c r="B237" s="19">
        <v>67.5</v>
      </c>
      <c r="C237" s="19">
        <f t="shared" si="6"/>
        <v>3.6000000000000014</v>
      </c>
      <c r="D237" s="62">
        <f t="shared" si="7"/>
        <v>-12</v>
      </c>
    </row>
    <row r="238" spans="1:4" x14ac:dyDescent="0.45">
      <c r="A238" s="18">
        <v>24716</v>
      </c>
      <c r="B238" s="19">
        <v>75.2</v>
      </c>
      <c r="C238" s="19">
        <f t="shared" si="6"/>
        <v>7.7000000000000028</v>
      </c>
      <c r="D238" s="62">
        <f t="shared" si="7"/>
        <v>1.5</v>
      </c>
    </row>
    <row r="239" spans="1:4" x14ac:dyDescent="0.45">
      <c r="A239" s="18">
        <v>24746</v>
      </c>
      <c r="B239" s="19">
        <v>78.7</v>
      </c>
      <c r="C239" s="19">
        <f t="shared" si="6"/>
        <v>3.5</v>
      </c>
      <c r="D239" s="62">
        <f t="shared" si="7"/>
        <v>8.4000000000000057</v>
      </c>
    </row>
    <row r="240" spans="1:4" x14ac:dyDescent="0.45">
      <c r="A240" s="18">
        <v>24777</v>
      </c>
      <c r="B240" s="19">
        <v>83.8</v>
      </c>
      <c r="C240" s="19">
        <f t="shared" si="6"/>
        <v>5.0999999999999943</v>
      </c>
      <c r="D240" s="62">
        <f t="shared" si="7"/>
        <v>11.899999999999991</v>
      </c>
    </row>
    <row r="241" spans="1:4" x14ac:dyDescent="0.45">
      <c r="A241" s="18">
        <v>24807</v>
      </c>
      <c r="B241" s="19">
        <v>79.599999999999994</v>
      </c>
      <c r="C241" s="19">
        <f t="shared" si="6"/>
        <v>-4.2000000000000028</v>
      </c>
      <c r="D241" s="62">
        <f t="shared" si="7"/>
        <v>12</v>
      </c>
    </row>
    <row r="242" spans="1:4" x14ac:dyDescent="0.45">
      <c r="A242" s="18">
        <v>24838</v>
      </c>
      <c r="B242" s="19">
        <v>78</v>
      </c>
      <c r="C242" s="19">
        <f t="shared" si="6"/>
        <v>-1.5999999999999943</v>
      </c>
      <c r="D242" s="62">
        <f t="shared" si="7"/>
        <v>5.0999999999999943</v>
      </c>
    </row>
    <row r="243" spans="1:4" x14ac:dyDescent="0.45">
      <c r="A243" s="18">
        <v>24869</v>
      </c>
      <c r="B243" s="19">
        <v>76.3</v>
      </c>
      <c r="C243" s="19">
        <f t="shared" si="6"/>
        <v>-1.7000000000000028</v>
      </c>
      <c r="D243" s="62">
        <f t="shared" si="7"/>
        <v>14.5</v>
      </c>
    </row>
    <row r="244" spans="1:4" x14ac:dyDescent="0.45">
      <c r="A244" s="18">
        <v>24898</v>
      </c>
      <c r="B244" s="19">
        <v>76.099999999999994</v>
      </c>
      <c r="C244" s="19">
        <f t="shared" si="6"/>
        <v>-0.20000000000000284</v>
      </c>
      <c r="D244" s="62">
        <f t="shared" si="7"/>
        <v>22.099999999999994</v>
      </c>
    </row>
    <row r="245" spans="1:4" x14ac:dyDescent="0.45">
      <c r="A245" s="18">
        <v>24929</v>
      </c>
      <c r="B245" s="19">
        <v>71.5</v>
      </c>
      <c r="C245" s="19">
        <f t="shared" si="6"/>
        <v>-4.5999999999999943</v>
      </c>
      <c r="D245" s="62">
        <f t="shared" si="7"/>
        <v>15.200000000000003</v>
      </c>
    </row>
    <row r="246" spans="1:4" x14ac:dyDescent="0.45">
      <c r="A246" s="18">
        <v>24959</v>
      </c>
      <c r="B246" s="19">
        <v>69.2</v>
      </c>
      <c r="C246" s="19">
        <f t="shared" si="6"/>
        <v>-2.2999999999999972</v>
      </c>
      <c r="D246" s="62">
        <f t="shared" si="7"/>
        <v>13.100000000000001</v>
      </c>
    </row>
    <row r="247" spans="1:4" x14ac:dyDescent="0.45">
      <c r="A247" s="18">
        <v>24990</v>
      </c>
      <c r="B247" s="19">
        <v>70.400000000000006</v>
      </c>
      <c r="C247" s="19">
        <f t="shared" si="6"/>
        <v>1.2000000000000028</v>
      </c>
      <c r="D247" s="62">
        <f t="shared" si="7"/>
        <v>12.000000000000007</v>
      </c>
    </row>
    <row r="248" spans="1:4" x14ac:dyDescent="0.45">
      <c r="A248" s="18">
        <v>25020</v>
      </c>
      <c r="B248" s="19">
        <v>67.099999999999994</v>
      </c>
      <c r="C248" s="19">
        <f t="shared" si="6"/>
        <v>-3.3000000000000114</v>
      </c>
      <c r="D248" s="62">
        <f t="shared" si="7"/>
        <v>3.1999999999999957</v>
      </c>
    </row>
    <row r="249" spans="1:4" x14ac:dyDescent="0.45">
      <c r="A249" s="18">
        <v>25051</v>
      </c>
      <c r="B249" s="19">
        <v>74.3</v>
      </c>
      <c r="C249" s="19">
        <f t="shared" si="6"/>
        <v>7.2000000000000028</v>
      </c>
      <c r="D249" s="62">
        <f t="shared" si="7"/>
        <v>6.7999999999999972</v>
      </c>
    </row>
    <row r="250" spans="1:4" x14ac:dyDescent="0.45">
      <c r="A250" s="18">
        <v>25082</v>
      </c>
      <c r="B250" s="19">
        <v>72.400000000000006</v>
      </c>
      <c r="C250" s="19">
        <f t="shared" si="6"/>
        <v>-1.8999999999999915</v>
      </c>
      <c r="D250" s="62">
        <f t="shared" si="7"/>
        <v>-2.7999999999999972</v>
      </c>
    </row>
    <row r="251" spans="1:4" x14ac:dyDescent="0.45">
      <c r="A251" s="18">
        <v>25112</v>
      </c>
      <c r="B251" s="19">
        <v>70.8</v>
      </c>
      <c r="C251" s="19">
        <f t="shared" si="6"/>
        <v>-1.6000000000000085</v>
      </c>
      <c r="D251" s="62">
        <f t="shared" si="7"/>
        <v>-7.9000000000000057</v>
      </c>
    </row>
    <row r="252" spans="1:4" x14ac:dyDescent="0.45">
      <c r="A252" s="18">
        <v>25143</v>
      </c>
      <c r="B252" s="19">
        <v>69.5</v>
      </c>
      <c r="C252" s="19">
        <f t="shared" si="6"/>
        <v>-1.2999999999999972</v>
      </c>
      <c r="D252" s="62">
        <f t="shared" si="7"/>
        <v>-14.299999999999997</v>
      </c>
    </row>
    <row r="253" spans="1:4" x14ac:dyDescent="0.45">
      <c r="A253" s="18">
        <v>25173</v>
      </c>
      <c r="B253" s="19">
        <v>76.8</v>
      </c>
      <c r="C253" s="19">
        <f t="shared" si="6"/>
        <v>7.2999999999999972</v>
      </c>
      <c r="D253" s="62">
        <f t="shared" si="7"/>
        <v>-2.7999999999999972</v>
      </c>
    </row>
    <row r="254" spans="1:4" x14ac:dyDescent="0.45">
      <c r="A254" s="18">
        <v>25204</v>
      </c>
      <c r="B254" s="19">
        <v>77.099999999999994</v>
      </c>
      <c r="C254" s="19">
        <f t="shared" si="6"/>
        <v>0.29999999999999716</v>
      </c>
      <c r="D254" s="62">
        <f t="shared" si="7"/>
        <v>-0.90000000000000568</v>
      </c>
    </row>
    <row r="255" spans="1:4" x14ac:dyDescent="0.45">
      <c r="A255" s="18">
        <v>25235</v>
      </c>
      <c r="B255" s="19">
        <v>79.599999999999994</v>
      </c>
      <c r="C255" s="19">
        <f t="shared" si="6"/>
        <v>2.5</v>
      </c>
      <c r="D255" s="62">
        <f t="shared" si="7"/>
        <v>3.2999999999999972</v>
      </c>
    </row>
    <row r="256" spans="1:4" x14ac:dyDescent="0.45">
      <c r="A256" s="18">
        <v>25263</v>
      </c>
      <c r="B256" s="19">
        <v>79.400000000000006</v>
      </c>
      <c r="C256" s="19">
        <f t="shared" si="6"/>
        <v>-0.19999999999998863</v>
      </c>
      <c r="D256" s="62">
        <f t="shared" si="7"/>
        <v>3.3000000000000114</v>
      </c>
    </row>
    <row r="257" spans="1:4" x14ac:dyDescent="0.45">
      <c r="A257" s="18">
        <v>25294</v>
      </c>
      <c r="B257" s="19">
        <v>78.8</v>
      </c>
      <c r="C257" s="19">
        <f t="shared" si="6"/>
        <v>-0.60000000000000853</v>
      </c>
      <c r="D257" s="62">
        <f t="shared" si="7"/>
        <v>7.2999999999999972</v>
      </c>
    </row>
    <row r="258" spans="1:4" x14ac:dyDescent="0.45">
      <c r="A258" s="18">
        <v>25324</v>
      </c>
      <c r="B258" s="19">
        <v>79.3</v>
      </c>
      <c r="C258" s="19">
        <f t="shared" si="6"/>
        <v>0.5</v>
      </c>
      <c r="D258" s="62">
        <f t="shared" si="7"/>
        <v>10.099999999999994</v>
      </c>
    </row>
    <row r="259" spans="1:4" x14ac:dyDescent="0.45">
      <c r="A259" s="18">
        <v>25355</v>
      </c>
      <c r="B259" s="19">
        <v>80.900000000000006</v>
      </c>
      <c r="C259" s="19">
        <f t="shared" ref="C259:C322" si="8">B259-B258</f>
        <v>1.6000000000000085</v>
      </c>
      <c r="D259" s="62">
        <f t="shared" si="7"/>
        <v>10.5</v>
      </c>
    </row>
    <row r="260" spans="1:4" x14ac:dyDescent="0.45">
      <c r="A260" s="18">
        <v>25385</v>
      </c>
      <c r="B260" s="19">
        <v>80.900000000000006</v>
      </c>
      <c r="C260" s="19">
        <f t="shared" si="8"/>
        <v>0</v>
      </c>
      <c r="D260" s="62">
        <f t="shared" si="7"/>
        <v>13.800000000000011</v>
      </c>
    </row>
    <row r="261" spans="1:4" x14ac:dyDescent="0.45">
      <c r="A261" s="18">
        <v>25416</v>
      </c>
      <c r="B261" s="19">
        <v>84.4</v>
      </c>
      <c r="C261" s="19">
        <f t="shared" si="8"/>
        <v>3.5</v>
      </c>
      <c r="D261" s="62">
        <f t="shared" si="7"/>
        <v>10.100000000000009</v>
      </c>
    </row>
    <row r="262" spans="1:4" x14ac:dyDescent="0.45">
      <c r="A262" s="18">
        <v>25447</v>
      </c>
      <c r="B262" s="19">
        <v>83.2</v>
      </c>
      <c r="C262" s="19">
        <f t="shared" si="8"/>
        <v>-1.2000000000000028</v>
      </c>
      <c r="D262" s="62">
        <f t="shared" si="7"/>
        <v>10.799999999999997</v>
      </c>
    </row>
    <row r="263" spans="1:4" x14ac:dyDescent="0.45">
      <c r="A263" s="18">
        <v>25477</v>
      </c>
      <c r="B263" s="19">
        <v>85.3</v>
      </c>
      <c r="C263" s="19">
        <f t="shared" si="8"/>
        <v>2.0999999999999943</v>
      </c>
      <c r="D263" s="62">
        <f t="shared" si="7"/>
        <v>14.5</v>
      </c>
    </row>
    <row r="264" spans="1:4" x14ac:dyDescent="0.45">
      <c r="A264" s="18">
        <v>25508</v>
      </c>
      <c r="B264" s="19">
        <v>81.8</v>
      </c>
      <c r="C264" s="19">
        <f t="shared" si="8"/>
        <v>-3.5</v>
      </c>
      <c r="D264" s="62">
        <f t="shared" si="7"/>
        <v>12.299999999999997</v>
      </c>
    </row>
    <row r="265" spans="1:4" x14ac:dyDescent="0.45">
      <c r="A265" s="18">
        <v>25538</v>
      </c>
      <c r="B265" s="19">
        <v>82.2</v>
      </c>
      <c r="C265" s="19">
        <f t="shared" si="8"/>
        <v>0.40000000000000568</v>
      </c>
      <c r="D265" s="62">
        <f t="shared" si="7"/>
        <v>5.4000000000000057</v>
      </c>
    </row>
    <row r="266" spans="1:4" x14ac:dyDescent="0.45">
      <c r="A266" s="18">
        <v>25569</v>
      </c>
      <c r="B266" s="19">
        <v>80.599999999999994</v>
      </c>
      <c r="C266" s="19">
        <f t="shared" si="8"/>
        <v>-1.6000000000000085</v>
      </c>
      <c r="D266" s="62">
        <f t="shared" si="7"/>
        <v>3.5</v>
      </c>
    </row>
    <row r="267" spans="1:4" x14ac:dyDescent="0.45">
      <c r="A267" s="18">
        <v>25600</v>
      </c>
      <c r="B267" s="19">
        <v>74.5</v>
      </c>
      <c r="C267" s="19">
        <f t="shared" si="8"/>
        <v>-6.0999999999999943</v>
      </c>
      <c r="D267" s="62">
        <f t="shared" si="7"/>
        <v>-5.0999999999999943</v>
      </c>
    </row>
    <row r="268" spans="1:4" x14ac:dyDescent="0.45">
      <c r="A268" s="18">
        <v>25628</v>
      </c>
      <c r="B268" s="19">
        <v>67.8</v>
      </c>
      <c r="C268" s="19">
        <f t="shared" si="8"/>
        <v>-6.7000000000000028</v>
      </c>
      <c r="D268" s="62">
        <f t="shared" si="7"/>
        <v>-11.600000000000009</v>
      </c>
    </row>
    <row r="269" spans="1:4" x14ac:dyDescent="0.45">
      <c r="A269" s="18">
        <v>25659</v>
      </c>
      <c r="B269" s="19">
        <v>75.099999999999994</v>
      </c>
      <c r="C269" s="19">
        <f t="shared" si="8"/>
        <v>7.2999999999999972</v>
      </c>
      <c r="D269" s="62">
        <f t="shared" si="7"/>
        <v>-3.7000000000000028</v>
      </c>
    </row>
    <row r="270" spans="1:4" x14ac:dyDescent="0.45">
      <c r="A270" s="18">
        <v>25689</v>
      </c>
      <c r="B270" s="19">
        <v>78.3</v>
      </c>
      <c r="C270" s="19">
        <f t="shared" si="8"/>
        <v>3.2000000000000028</v>
      </c>
      <c r="D270" s="62">
        <f t="shared" si="7"/>
        <v>-1</v>
      </c>
    </row>
    <row r="271" spans="1:4" x14ac:dyDescent="0.45">
      <c r="A271" s="18">
        <v>25720</v>
      </c>
      <c r="B271" s="19">
        <v>73.8</v>
      </c>
      <c r="C271" s="19">
        <f t="shared" si="8"/>
        <v>-4.5</v>
      </c>
      <c r="D271" s="62">
        <f t="shared" ref="D271:D334" si="9">B271-B259</f>
        <v>-7.1000000000000085</v>
      </c>
    </row>
    <row r="272" spans="1:4" x14ac:dyDescent="0.45">
      <c r="A272" s="18">
        <v>25750</v>
      </c>
      <c r="B272" s="19">
        <v>72.400000000000006</v>
      </c>
      <c r="C272" s="19">
        <f t="shared" si="8"/>
        <v>-1.3999999999999915</v>
      </c>
      <c r="D272" s="62">
        <f t="shared" si="9"/>
        <v>-8.5</v>
      </c>
    </row>
    <row r="273" spans="1:4" x14ac:dyDescent="0.45">
      <c r="A273" s="18">
        <v>25781</v>
      </c>
      <c r="B273" s="19">
        <v>68.599999999999994</v>
      </c>
      <c r="C273" s="19">
        <f t="shared" si="8"/>
        <v>-3.8000000000000114</v>
      </c>
      <c r="D273" s="62">
        <f t="shared" si="9"/>
        <v>-15.800000000000011</v>
      </c>
    </row>
    <row r="274" spans="1:4" x14ac:dyDescent="0.45">
      <c r="A274" s="18">
        <v>25812</v>
      </c>
      <c r="B274" s="19">
        <v>70.599999999999994</v>
      </c>
      <c r="C274" s="19">
        <f t="shared" si="8"/>
        <v>2</v>
      </c>
      <c r="D274" s="62">
        <f t="shared" si="9"/>
        <v>-12.600000000000009</v>
      </c>
    </row>
    <row r="275" spans="1:4" x14ac:dyDescent="0.45">
      <c r="A275" s="18">
        <v>25842</v>
      </c>
      <c r="B275" s="19">
        <v>67.8</v>
      </c>
      <c r="C275" s="19">
        <f t="shared" si="8"/>
        <v>-2.7999999999999972</v>
      </c>
      <c r="D275" s="62">
        <f t="shared" si="9"/>
        <v>-17.5</v>
      </c>
    </row>
    <row r="276" spans="1:4" x14ac:dyDescent="0.45">
      <c r="A276" s="18">
        <v>25873</v>
      </c>
      <c r="B276" s="19">
        <v>68.099999999999994</v>
      </c>
      <c r="C276" s="19">
        <f t="shared" si="8"/>
        <v>0.29999999999999716</v>
      </c>
      <c r="D276" s="62">
        <f t="shared" si="9"/>
        <v>-13.700000000000003</v>
      </c>
    </row>
    <row r="277" spans="1:4" x14ac:dyDescent="0.45">
      <c r="A277" s="18">
        <v>25903</v>
      </c>
      <c r="B277" s="19">
        <v>64.5</v>
      </c>
      <c r="C277" s="19">
        <f t="shared" si="8"/>
        <v>-3.5999999999999943</v>
      </c>
      <c r="D277" s="62">
        <f t="shared" si="9"/>
        <v>-17.700000000000003</v>
      </c>
    </row>
    <row r="278" spans="1:4" x14ac:dyDescent="0.45">
      <c r="A278" s="18">
        <v>25934</v>
      </c>
      <c r="B278" s="19">
        <v>65.099999999999994</v>
      </c>
      <c r="C278" s="19">
        <f t="shared" si="8"/>
        <v>0.59999999999999432</v>
      </c>
      <c r="D278" s="62">
        <f t="shared" si="9"/>
        <v>-15.5</v>
      </c>
    </row>
    <row r="279" spans="1:4" x14ac:dyDescent="0.45">
      <c r="A279" s="18">
        <v>25965</v>
      </c>
      <c r="B279" s="19">
        <v>64.599999999999994</v>
      </c>
      <c r="C279" s="19">
        <f t="shared" si="8"/>
        <v>-0.5</v>
      </c>
      <c r="D279" s="62">
        <f t="shared" si="9"/>
        <v>-9.9000000000000057</v>
      </c>
    </row>
    <row r="280" spans="1:4" x14ac:dyDescent="0.45">
      <c r="A280" s="18">
        <v>25993</v>
      </c>
      <c r="B280" s="19">
        <v>67</v>
      </c>
      <c r="C280" s="19">
        <f t="shared" si="8"/>
        <v>2.4000000000000057</v>
      </c>
      <c r="D280" s="62">
        <f t="shared" si="9"/>
        <v>-0.79999999999999716</v>
      </c>
    </row>
    <row r="281" spans="1:4" x14ac:dyDescent="0.45">
      <c r="A281" s="18">
        <v>26024</v>
      </c>
      <c r="B281" s="19">
        <v>70.8</v>
      </c>
      <c r="C281" s="19">
        <f t="shared" si="8"/>
        <v>3.7999999999999972</v>
      </c>
      <c r="D281" s="62">
        <f t="shared" si="9"/>
        <v>-4.2999999999999972</v>
      </c>
    </row>
    <row r="282" spans="1:4" x14ac:dyDescent="0.45">
      <c r="A282" s="18">
        <v>26054</v>
      </c>
      <c r="B282" s="19">
        <v>71.599999999999994</v>
      </c>
      <c r="C282" s="19">
        <f t="shared" si="8"/>
        <v>0.79999999999999716</v>
      </c>
      <c r="D282" s="62">
        <f t="shared" si="9"/>
        <v>-6.7000000000000028</v>
      </c>
    </row>
    <row r="283" spans="1:4" x14ac:dyDescent="0.45">
      <c r="A283" s="18">
        <v>26085</v>
      </c>
      <c r="B283" s="19">
        <v>78.099999999999994</v>
      </c>
      <c r="C283" s="19">
        <f t="shared" si="8"/>
        <v>6.5</v>
      </c>
      <c r="D283" s="62">
        <f t="shared" si="9"/>
        <v>4.2999999999999972</v>
      </c>
    </row>
    <row r="284" spans="1:4" x14ac:dyDescent="0.45">
      <c r="A284" s="18">
        <v>26115</v>
      </c>
      <c r="B284" s="19">
        <v>72.599999999999994</v>
      </c>
      <c r="C284" s="19">
        <f t="shared" si="8"/>
        <v>-5.5</v>
      </c>
      <c r="D284" s="62">
        <f t="shared" si="9"/>
        <v>0.19999999999998863</v>
      </c>
    </row>
    <row r="285" spans="1:4" x14ac:dyDescent="0.45">
      <c r="A285" s="18">
        <v>26146</v>
      </c>
      <c r="B285" s="19">
        <v>72.400000000000006</v>
      </c>
      <c r="C285" s="19">
        <f t="shared" si="8"/>
        <v>-0.19999999999998863</v>
      </c>
      <c r="D285" s="62">
        <f t="shared" si="9"/>
        <v>3.8000000000000114</v>
      </c>
    </row>
    <row r="286" spans="1:4" x14ac:dyDescent="0.45">
      <c r="A286" s="18">
        <v>26177</v>
      </c>
      <c r="B286" s="19">
        <v>52.3</v>
      </c>
      <c r="C286" s="19">
        <f t="shared" si="8"/>
        <v>-20.100000000000009</v>
      </c>
      <c r="D286" s="62">
        <f t="shared" si="9"/>
        <v>-18.299999999999997</v>
      </c>
    </row>
    <row r="287" spans="1:4" x14ac:dyDescent="0.45">
      <c r="A287" s="18">
        <v>26207</v>
      </c>
      <c r="B287" s="19">
        <v>51.7</v>
      </c>
      <c r="C287" s="19">
        <f t="shared" si="8"/>
        <v>-0.59999999999999432</v>
      </c>
      <c r="D287" s="62">
        <f t="shared" si="9"/>
        <v>-16.099999999999994</v>
      </c>
    </row>
    <row r="288" spans="1:4" x14ac:dyDescent="0.45">
      <c r="A288" s="18">
        <v>26238</v>
      </c>
      <c r="B288" s="19">
        <v>53.9</v>
      </c>
      <c r="C288" s="19">
        <f t="shared" si="8"/>
        <v>2.1999999999999957</v>
      </c>
      <c r="D288" s="62">
        <f t="shared" si="9"/>
        <v>-14.199999999999996</v>
      </c>
    </row>
    <row r="289" spans="1:4" x14ac:dyDescent="0.45">
      <c r="A289" s="18">
        <v>26268</v>
      </c>
      <c r="B289" s="19">
        <v>65.099999999999994</v>
      </c>
      <c r="C289" s="19">
        <f t="shared" si="8"/>
        <v>11.199999999999996</v>
      </c>
      <c r="D289" s="62">
        <f t="shared" si="9"/>
        <v>0.59999999999999432</v>
      </c>
    </row>
    <row r="290" spans="1:4" x14ac:dyDescent="0.45">
      <c r="A290" s="18">
        <v>26299</v>
      </c>
      <c r="B290" s="19">
        <v>79.3</v>
      </c>
      <c r="C290" s="19">
        <f t="shared" si="8"/>
        <v>14.200000000000003</v>
      </c>
      <c r="D290" s="62">
        <f t="shared" si="9"/>
        <v>14.200000000000003</v>
      </c>
    </row>
    <row r="291" spans="1:4" x14ac:dyDescent="0.45">
      <c r="A291" s="18">
        <v>26330</v>
      </c>
      <c r="B291" s="19">
        <v>74.099999999999994</v>
      </c>
      <c r="C291" s="19">
        <f t="shared" si="8"/>
        <v>-5.2000000000000028</v>
      </c>
      <c r="D291" s="62">
        <f t="shared" si="9"/>
        <v>9.5</v>
      </c>
    </row>
    <row r="292" spans="1:4" x14ac:dyDescent="0.45">
      <c r="A292" s="18">
        <v>26359</v>
      </c>
      <c r="B292" s="19">
        <v>73.900000000000006</v>
      </c>
      <c r="C292" s="19">
        <f t="shared" si="8"/>
        <v>-0.19999999999998863</v>
      </c>
      <c r="D292" s="62">
        <f t="shared" si="9"/>
        <v>6.9000000000000057</v>
      </c>
    </row>
    <row r="293" spans="1:4" x14ac:dyDescent="0.45">
      <c r="A293" s="18">
        <v>26390</v>
      </c>
      <c r="B293" s="19">
        <v>73.400000000000006</v>
      </c>
      <c r="C293" s="19">
        <f t="shared" si="8"/>
        <v>-0.5</v>
      </c>
      <c r="D293" s="62">
        <f t="shared" si="9"/>
        <v>2.6000000000000085</v>
      </c>
    </row>
    <row r="294" spans="1:4" x14ac:dyDescent="0.45">
      <c r="A294" s="18">
        <v>26420</v>
      </c>
      <c r="B294" s="19">
        <v>71.400000000000006</v>
      </c>
      <c r="C294" s="19">
        <f t="shared" si="8"/>
        <v>-2</v>
      </c>
      <c r="D294" s="62">
        <f t="shared" si="9"/>
        <v>-0.19999999999998863</v>
      </c>
    </row>
    <row r="295" spans="1:4" x14ac:dyDescent="0.45">
      <c r="A295" s="18">
        <v>26451</v>
      </c>
      <c r="B295" s="19">
        <v>70.2</v>
      </c>
      <c r="C295" s="19">
        <f t="shared" si="8"/>
        <v>-1.2000000000000028</v>
      </c>
      <c r="D295" s="62">
        <f t="shared" si="9"/>
        <v>-7.8999999999999915</v>
      </c>
    </row>
    <row r="296" spans="1:4" x14ac:dyDescent="0.45">
      <c r="A296" s="18">
        <v>26481</v>
      </c>
      <c r="B296" s="19">
        <v>70.599999999999994</v>
      </c>
      <c r="C296" s="19">
        <f t="shared" si="8"/>
        <v>0.39999999999999147</v>
      </c>
      <c r="D296" s="62">
        <f t="shared" si="9"/>
        <v>-2</v>
      </c>
    </row>
    <row r="297" spans="1:4" x14ac:dyDescent="0.45">
      <c r="A297" s="18">
        <v>26512</v>
      </c>
      <c r="B297" s="19">
        <v>70.099999999999994</v>
      </c>
      <c r="C297" s="19">
        <f t="shared" si="8"/>
        <v>-0.5</v>
      </c>
      <c r="D297" s="62">
        <f t="shared" si="9"/>
        <v>-2.3000000000000114</v>
      </c>
    </row>
    <row r="298" spans="1:4" x14ac:dyDescent="0.45">
      <c r="A298" s="18">
        <v>26543</v>
      </c>
      <c r="B298" s="19">
        <v>67.8</v>
      </c>
      <c r="C298" s="19">
        <f t="shared" si="8"/>
        <v>-2.2999999999999972</v>
      </c>
      <c r="D298" s="62">
        <f t="shared" si="9"/>
        <v>15.5</v>
      </c>
    </row>
    <row r="299" spans="1:4" x14ac:dyDescent="0.45">
      <c r="A299" s="18">
        <v>26573</v>
      </c>
      <c r="B299" s="19">
        <v>72</v>
      </c>
      <c r="C299" s="19">
        <f t="shared" si="8"/>
        <v>4.2000000000000028</v>
      </c>
      <c r="D299" s="62">
        <f t="shared" si="9"/>
        <v>20.299999999999997</v>
      </c>
    </row>
    <row r="300" spans="1:4" x14ac:dyDescent="0.45">
      <c r="A300" s="18">
        <v>26604</v>
      </c>
      <c r="B300" s="19">
        <v>74.5</v>
      </c>
      <c r="C300" s="19">
        <f t="shared" si="8"/>
        <v>2.5</v>
      </c>
      <c r="D300" s="62">
        <f t="shared" si="9"/>
        <v>20.6</v>
      </c>
    </row>
    <row r="301" spans="1:4" x14ac:dyDescent="0.45">
      <c r="A301" s="18">
        <v>26634</v>
      </c>
      <c r="B301" s="19">
        <v>78</v>
      </c>
      <c r="C301" s="19">
        <f t="shared" si="8"/>
        <v>3.5</v>
      </c>
      <c r="D301" s="62">
        <f t="shared" si="9"/>
        <v>12.900000000000006</v>
      </c>
    </row>
    <row r="302" spans="1:4" x14ac:dyDescent="0.45">
      <c r="A302" s="18">
        <v>26665</v>
      </c>
      <c r="B302" s="19">
        <v>82.9</v>
      </c>
      <c r="C302" s="19">
        <f t="shared" si="8"/>
        <v>4.9000000000000057</v>
      </c>
      <c r="D302" s="62">
        <f t="shared" si="9"/>
        <v>3.6000000000000085</v>
      </c>
    </row>
    <row r="303" spans="1:4" x14ac:dyDescent="0.45">
      <c r="A303" s="18">
        <v>26696</v>
      </c>
      <c r="B303" s="19">
        <v>87.8</v>
      </c>
      <c r="C303" s="19">
        <f t="shared" si="8"/>
        <v>4.8999999999999915</v>
      </c>
      <c r="D303" s="62">
        <f t="shared" si="9"/>
        <v>13.700000000000003</v>
      </c>
    </row>
    <row r="304" spans="1:4" x14ac:dyDescent="0.45">
      <c r="A304" s="18">
        <v>26724</v>
      </c>
      <c r="B304" s="19">
        <v>90</v>
      </c>
      <c r="C304" s="19">
        <f t="shared" si="8"/>
        <v>2.2000000000000028</v>
      </c>
      <c r="D304" s="62">
        <f t="shared" si="9"/>
        <v>16.099999999999994</v>
      </c>
    </row>
    <row r="305" spans="1:4" x14ac:dyDescent="0.45">
      <c r="A305" s="18">
        <v>26755</v>
      </c>
      <c r="B305" s="19">
        <v>88.3</v>
      </c>
      <c r="C305" s="19">
        <f t="shared" si="8"/>
        <v>-1.7000000000000028</v>
      </c>
      <c r="D305" s="62">
        <f t="shared" si="9"/>
        <v>14.899999999999991</v>
      </c>
    </row>
    <row r="306" spans="1:4" x14ac:dyDescent="0.45">
      <c r="A306" s="18">
        <v>26785</v>
      </c>
      <c r="B306" s="19">
        <v>89.3</v>
      </c>
      <c r="C306" s="19">
        <f t="shared" si="8"/>
        <v>1</v>
      </c>
      <c r="D306" s="62">
        <f t="shared" si="9"/>
        <v>17.899999999999991</v>
      </c>
    </row>
    <row r="307" spans="1:4" x14ac:dyDescent="0.45">
      <c r="A307" s="18">
        <v>26816</v>
      </c>
      <c r="B307" s="19">
        <v>87.6</v>
      </c>
      <c r="C307" s="19">
        <f t="shared" si="8"/>
        <v>-1.7000000000000028</v>
      </c>
      <c r="D307" s="62">
        <f t="shared" si="9"/>
        <v>17.399999999999991</v>
      </c>
    </row>
    <row r="308" spans="1:4" x14ac:dyDescent="0.45">
      <c r="A308" s="18">
        <v>26846</v>
      </c>
      <c r="B308" s="19">
        <v>69.599999999999994</v>
      </c>
      <c r="C308" s="19">
        <f t="shared" si="8"/>
        <v>-18</v>
      </c>
      <c r="D308" s="62">
        <f t="shared" si="9"/>
        <v>-1</v>
      </c>
    </row>
    <row r="309" spans="1:4" x14ac:dyDescent="0.45">
      <c r="A309" s="18">
        <v>26877</v>
      </c>
      <c r="B309" s="19">
        <v>86.1</v>
      </c>
      <c r="C309" s="19">
        <f t="shared" si="8"/>
        <v>16.5</v>
      </c>
      <c r="D309" s="62">
        <f t="shared" si="9"/>
        <v>16</v>
      </c>
    </row>
    <row r="310" spans="1:4" x14ac:dyDescent="0.45">
      <c r="A310" s="18">
        <v>26908</v>
      </c>
      <c r="B310" s="19">
        <v>92.1</v>
      </c>
      <c r="C310" s="19">
        <f t="shared" si="8"/>
        <v>6</v>
      </c>
      <c r="D310" s="62">
        <f t="shared" si="9"/>
        <v>24.299999999999997</v>
      </c>
    </row>
    <row r="311" spans="1:4" x14ac:dyDescent="0.45">
      <c r="A311" s="18">
        <v>26938</v>
      </c>
      <c r="B311" s="19">
        <v>92.9</v>
      </c>
      <c r="C311" s="19">
        <f t="shared" si="8"/>
        <v>0.80000000000001137</v>
      </c>
      <c r="D311" s="62">
        <f t="shared" si="9"/>
        <v>20.900000000000006</v>
      </c>
    </row>
    <row r="312" spans="1:4" x14ac:dyDescent="0.45">
      <c r="A312" s="18">
        <v>26969</v>
      </c>
      <c r="B312" s="19">
        <v>97.6</v>
      </c>
      <c r="C312" s="19">
        <f t="shared" si="8"/>
        <v>4.6999999999999886</v>
      </c>
      <c r="D312" s="62">
        <f t="shared" si="9"/>
        <v>23.099999999999994</v>
      </c>
    </row>
    <row r="313" spans="1:4" x14ac:dyDescent="0.45">
      <c r="A313" s="18">
        <v>26999</v>
      </c>
      <c r="B313" s="19">
        <v>94.2</v>
      </c>
      <c r="C313" s="19">
        <f t="shared" si="8"/>
        <v>-3.3999999999999915</v>
      </c>
      <c r="D313" s="62">
        <f t="shared" si="9"/>
        <v>16.200000000000003</v>
      </c>
    </row>
    <row r="314" spans="1:4" x14ac:dyDescent="0.45">
      <c r="A314" s="18">
        <v>27030</v>
      </c>
      <c r="B314" s="19">
        <v>95.3</v>
      </c>
      <c r="C314" s="19">
        <f t="shared" si="8"/>
        <v>1.0999999999999943</v>
      </c>
      <c r="D314" s="62">
        <f t="shared" si="9"/>
        <v>12.399999999999991</v>
      </c>
    </row>
    <row r="315" spans="1:4" x14ac:dyDescent="0.45">
      <c r="A315" s="18">
        <v>27061</v>
      </c>
      <c r="B315" s="19">
        <v>93.6</v>
      </c>
      <c r="C315" s="19">
        <f t="shared" si="8"/>
        <v>-1.7000000000000028</v>
      </c>
      <c r="D315" s="62">
        <f t="shared" si="9"/>
        <v>5.7999999999999972</v>
      </c>
    </row>
    <row r="316" spans="1:4" x14ac:dyDescent="0.45">
      <c r="A316" s="18">
        <v>27089</v>
      </c>
      <c r="B316" s="19">
        <v>94</v>
      </c>
      <c r="C316" s="19">
        <f t="shared" si="8"/>
        <v>0.40000000000000568</v>
      </c>
      <c r="D316" s="62">
        <f t="shared" si="9"/>
        <v>4</v>
      </c>
    </row>
    <row r="317" spans="1:4" x14ac:dyDescent="0.45">
      <c r="A317" s="18">
        <v>27120</v>
      </c>
      <c r="B317" s="19">
        <v>93.5</v>
      </c>
      <c r="C317" s="19">
        <f t="shared" si="8"/>
        <v>-0.5</v>
      </c>
      <c r="D317" s="62">
        <f t="shared" si="9"/>
        <v>5.2000000000000028</v>
      </c>
    </row>
    <row r="318" spans="1:4" x14ac:dyDescent="0.45">
      <c r="A318" s="18">
        <v>27150</v>
      </c>
      <c r="B318" s="19">
        <v>92.3</v>
      </c>
      <c r="C318" s="19">
        <f t="shared" si="8"/>
        <v>-1.2000000000000028</v>
      </c>
      <c r="D318" s="62">
        <f t="shared" si="9"/>
        <v>3</v>
      </c>
    </row>
    <row r="319" spans="1:4" x14ac:dyDescent="0.45">
      <c r="A319" s="18">
        <v>27181</v>
      </c>
      <c r="B319" s="19">
        <v>88.6</v>
      </c>
      <c r="C319" s="19">
        <f t="shared" si="8"/>
        <v>-3.7000000000000028</v>
      </c>
      <c r="D319" s="62">
        <f t="shared" si="9"/>
        <v>1</v>
      </c>
    </row>
    <row r="320" spans="1:4" x14ac:dyDescent="0.45">
      <c r="A320" s="18">
        <v>27211</v>
      </c>
      <c r="B320" s="19">
        <v>90.4</v>
      </c>
      <c r="C320" s="19">
        <f t="shared" si="8"/>
        <v>1.8000000000000114</v>
      </c>
      <c r="D320" s="62">
        <f t="shared" si="9"/>
        <v>20.800000000000011</v>
      </c>
    </row>
    <row r="321" spans="1:4" x14ac:dyDescent="0.45">
      <c r="A321" s="18">
        <v>27242</v>
      </c>
      <c r="B321" s="19">
        <v>86.1</v>
      </c>
      <c r="C321" s="19">
        <f t="shared" si="8"/>
        <v>-4.3000000000000114</v>
      </c>
      <c r="D321" s="62">
        <f t="shared" si="9"/>
        <v>0</v>
      </c>
    </row>
    <row r="322" spans="1:4" x14ac:dyDescent="0.45">
      <c r="A322" s="18">
        <v>27273</v>
      </c>
      <c r="B322" s="19">
        <v>81</v>
      </c>
      <c r="C322" s="19">
        <f t="shared" si="8"/>
        <v>-5.0999999999999943</v>
      </c>
      <c r="D322" s="62">
        <f t="shared" si="9"/>
        <v>-11.099999999999994</v>
      </c>
    </row>
    <row r="323" spans="1:4" x14ac:dyDescent="0.45">
      <c r="A323" s="18">
        <v>27303</v>
      </c>
      <c r="B323" s="19">
        <v>75.7</v>
      </c>
      <c r="C323" s="19">
        <f t="shared" ref="C323:C386" si="10">B323-B322</f>
        <v>-5.2999999999999972</v>
      </c>
      <c r="D323" s="62">
        <f t="shared" si="9"/>
        <v>-17.200000000000003</v>
      </c>
    </row>
    <row r="324" spans="1:4" x14ac:dyDescent="0.45">
      <c r="A324" s="18">
        <v>27334</v>
      </c>
      <c r="B324" s="19">
        <v>71</v>
      </c>
      <c r="C324" s="19">
        <f t="shared" si="10"/>
        <v>-4.7000000000000028</v>
      </c>
      <c r="D324" s="62">
        <f t="shared" si="9"/>
        <v>-26.599999999999994</v>
      </c>
    </row>
    <row r="325" spans="1:4" x14ac:dyDescent="0.45">
      <c r="A325" s="18">
        <v>27364</v>
      </c>
      <c r="B325" s="19">
        <v>64.7</v>
      </c>
      <c r="C325" s="19">
        <f t="shared" si="10"/>
        <v>-6.2999999999999972</v>
      </c>
      <c r="D325" s="62">
        <f t="shared" si="9"/>
        <v>-29.5</v>
      </c>
    </row>
    <row r="326" spans="1:4" x14ac:dyDescent="0.45">
      <c r="A326" s="18">
        <v>27395</v>
      </c>
      <c r="B326" s="19">
        <v>54.1</v>
      </c>
      <c r="C326" s="19">
        <f t="shared" si="10"/>
        <v>-10.600000000000001</v>
      </c>
      <c r="D326" s="62">
        <f t="shared" si="9"/>
        <v>-41.199999999999996</v>
      </c>
    </row>
    <row r="327" spans="1:4" x14ac:dyDescent="0.45">
      <c r="A327" s="18">
        <v>27426</v>
      </c>
      <c r="B327" s="19">
        <v>48.8</v>
      </c>
      <c r="C327" s="19">
        <f t="shared" si="10"/>
        <v>-5.3000000000000043</v>
      </c>
      <c r="D327" s="62">
        <f t="shared" si="9"/>
        <v>-44.8</v>
      </c>
    </row>
    <row r="328" spans="1:4" x14ac:dyDescent="0.45">
      <c r="A328" s="18">
        <v>27454</v>
      </c>
      <c r="B328" s="19">
        <v>42.7</v>
      </c>
      <c r="C328" s="19">
        <f t="shared" si="10"/>
        <v>-6.0999999999999943</v>
      </c>
      <c r="D328" s="62">
        <f t="shared" si="9"/>
        <v>-51.3</v>
      </c>
    </row>
    <row r="329" spans="1:4" x14ac:dyDescent="0.45">
      <c r="A329" s="18">
        <v>27485</v>
      </c>
      <c r="B329" s="19">
        <v>42.6</v>
      </c>
      <c r="C329" s="19">
        <f t="shared" si="10"/>
        <v>-0.10000000000000142</v>
      </c>
      <c r="D329" s="62">
        <f t="shared" si="9"/>
        <v>-50.9</v>
      </c>
    </row>
    <row r="330" spans="1:4" x14ac:dyDescent="0.45">
      <c r="A330" s="18">
        <v>27515</v>
      </c>
      <c r="B330" s="19">
        <v>45.4</v>
      </c>
      <c r="C330" s="19">
        <f t="shared" si="10"/>
        <v>2.7999999999999972</v>
      </c>
      <c r="D330" s="62">
        <f t="shared" si="9"/>
        <v>-46.9</v>
      </c>
    </row>
    <row r="331" spans="1:4" x14ac:dyDescent="0.45">
      <c r="A331" s="18">
        <v>27546</v>
      </c>
      <c r="B331" s="19">
        <v>44</v>
      </c>
      <c r="C331" s="19">
        <f t="shared" si="10"/>
        <v>-1.3999999999999986</v>
      </c>
      <c r="D331" s="62">
        <f t="shared" si="9"/>
        <v>-44.599999999999994</v>
      </c>
    </row>
    <row r="332" spans="1:4" x14ac:dyDescent="0.45">
      <c r="A332" s="18">
        <v>27576</v>
      </c>
      <c r="B332" s="19">
        <v>53</v>
      </c>
      <c r="C332" s="19">
        <f t="shared" si="10"/>
        <v>9</v>
      </c>
      <c r="D332" s="62">
        <f t="shared" si="9"/>
        <v>-37.400000000000006</v>
      </c>
    </row>
    <row r="333" spans="1:4" x14ac:dyDescent="0.45">
      <c r="A333" s="18">
        <v>27607</v>
      </c>
      <c r="B333" s="19">
        <v>68.8</v>
      </c>
      <c r="C333" s="19">
        <f t="shared" si="10"/>
        <v>15.799999999999997</v>
      </c>
      <c r="D333" s="62">
        <f t="shared" si="9"/>
        <v>-17.299999999999997</v>
      </c>
    </row>
    <row r="334" spans="1:4" x14ac:dyDescent="0.45">
      <c r="A334" s="18">
        <v>27638</v>
      </c>
      <c r="B334" s="19">
        <v>73.599999999999994</v>
      </c>
      <c r="C334" s="19">
        <f t="shared" si="10"/>
        <v>4.7999999999999972</v>
      </c>
      <c r="D334" s="62">
        <f t="shared" si="9"/>
        <v>-7.4000000000000057</v>
      </c>
    </row>
    <row r="335" spans="1:4" x14ac:dyDescent="0.45">
      <c r="A335" s="18">
        <v>27668</v>
      </c>
      <c r="B335" s="19">
        <v>75.3</v>
      </c>
      <c r="C335" s="19">
        <f t="shared" si="10"/>
        <v>1.7000000000000028</v>
      </c>
      <c r="D335" s="62">
        <f t="shared" ref="D335:D398" si="11">B335-B323</f>
        <v>-0.40000000000000568</v>
      </c>
    </row>
    <row r="336" spans="1:4" x14ac:dyDescent="0.45">
      <c r="A336" s="18">
        <v>27699</v>
      </c>
      <c r="B336" s="19">
        <v>70.8</v>
      </c>
      <c r="C336" s="19">
        <f t="shared" si="10"/>
        <v>-4.5</v>
      </c>
      <c r="D336" s="62">
        <f t="shared" si="11"/>
        <v>-0.20000000000000284</v>
      </c>
    </row>
    <row r="337" spans="1:4" x14ac:dyDescent="0.45">
      <c r="A337" s="18">
        <v>27729</v>
      </c>
      <c r="B337" s="19">
        <v>64.400000000000006</v>
      </c>
      <c r="C337" s="19">
        <f t="shared" si="10"/>
        <v>-6.3999999999999915</v>
      </c>
      <c r="D337" s="62">
        <f t="shared" si="11"/>
        <v>-0.29999999999999716</v>
      </c>
    </row>
    <row r="338" spans="1:4" x14ac:dyDescent="0.45">
      <c r="A338" s="18">
        <v>27760</v>
      </c>
      <c r="B338" s="19">
        <v>70.2</v>
      </c>
      <c r="C338" s="19">
        <f t="shared" si="10"/>
        <v>5.7999999999999972</v>
      </c>
      <c r="D338" s="62">
        <f t="shared" si="11"/>
        <v>16.100000000000001</v>
      </c>
    </row>
    <row r="339" spans="1:4" x14ac:dyDescent="0.45">
      <c r="A339" s="18">
        <v>27791</v>
      </c>
      <c r="B339" s="19">
        <v>73.2</v>
      </c>
      <c r="C339" s="19">
        <f t="shared" si="10"/>
        <v>3</v>
      </c>
      <c r="D339" s="62">
        <f t="shared" si="11"/>
        <v>24.400000000000006</v>
      </c>
    </row>
    <row r="340" spans="1:4" x14ac:dyDescent="0.45">
      <c r="A340" s="18">
        <v>27820</v>
      </c>
      <c r="B340" s="19">
        <v>74.3</v>
      </c>
      <c r="C340" s="19">
        <f t="shared" si="10"/>
        <v>1.0999999999999943</v>
      </c>
      <c r="D340" s="62">
        <f t="shared" si="11"/>
        <v>31.599999999999994</v>
      </c>
    </row>
    <row r="341" spans="1:4" x14ac:dyDescent="0.45">
      <c r="A341" s="18">
        <v>27851</v>
      </c>
      <c r="B341" s="19">
        <v>75.900000000000006</v>
      </c>
      <c r="C341" s="19">
        <f t="shared" si="10"/>
        <v>1.6000000000000085</v>
      </c>
      <c r="D341" s="62">
        <f t="shared" si="11"/>
        <v>33.300000000000004</v>
      </c>
    </row>
    <row r="342" spans="1:4" x14ac:dyDescent="0.45">
      <c r="A342" s="18">
        <v>27881</v>
      </c>
      <c r="B342" s="19">
        <v>78</v>
      </c>
      <c r="C342" s="19">
        <f t="shared" si="10"/>
        <v>2.0999999999999943</v>
      </c>
      <c r="D342" s="62">
        <f t="shared" si="11"/>
        <v>32.6</v>
      </c>
    </row>
    <row r="343" spans="1:4" x14ac:dyDescent="0.45">
      <c r="A343" s="18">
        <v>27912</v>
      </c>
      <c r="B343" s="19">
        <v>80.099999999999994</v>
      </c>
      <c r="C343" s="19">
        <f t="shared" si="10"/>
        <v>2.0999999999999943</v>
      </c>
      <c r="D343" s="62">
        <f t="shared" si="11"/>
        <v>36.099999999999994</v>
      </c>
    </row>
    <row r="344" spans="1:4" x14ac:dyDescent="0.45">
      <c r="A344" s="18">
        <v>27942</v>
      </c>
      <c r="B344" s="19">
        <v>84.2</v>
      </c>
      <c r="C344" s="19">
        <f t="shared" si="10"/>
        <v>4.1000000000000085</v>
      </c>
      <c r="D344" s="62">
        <f t="shared" si="11"/>
        <v>31.200000000000003</v>
      </c>
    </row>
    <row r="345" spans="1:4" x14ac:dyDescent="0.45">
      <c r="A345" s="18">
        <v>27973</v>
      </c>
      <c r="B345" s="19">
        <v>73.3</v>
      </c>
      <c r="C345" s="19">
        <f t="shared" si="10"/>
        <v>-10.900000000000006</v>
      </c>
      <c r="D345" s="62">
        <f t="shared" si="11"/>
        <v>4.5</v>
      </c>
    </row>
    <row r="346" spans="1:4" x14ac:dyDescent="0.45">
      <c r="A346" s="18">
        <v>28004</v>
      </c>
      <c r="B346" s="19">
        <v>70.599999999999994</v>
      </c>
      <c r="C346" s="19">
        <f t="shared" si="10"/>
        <v>-2.7000000000000028</v>
      </c>
      <c r="D346" s="62">
        <f t="shared" si="11"/>
        <v>-3</v>
      </c>
    </row>
    <row r="347" spans="1:4" x14ac:dyDescent="0.45">
      <c r="A347" s="18">
        <v>28034</v>
      </c>
      <c r="B347" s="19">
        <v>67.099999999999994</v>
      </c>
      <c r="C347" s="19">
        <f t="shared" si="10"/>
        <v>-3.5</v>
      </c>
      <c r="D347" s="62">
        <f t="shared" si="11"/>
        <v>-8.2000000000000028</v>
      </c>
    </row>
    <row r="348" spans="1:4" x14ac:dyDescent="0.45">
      <c r="A348" s="18">
        <v>28065</v>
      </c>
      <c r="B348" s="19">
        <v>69.7</v>
      </c>
      <c r="C348" s="19">
        <f t="shared" si="10"/>
        <v>2.6000000000000085</v>
      </c>
      <c r="D348" s="62">
        <f t="shared" si="11"/>
        <v>-1.0999999999999943</v>
      </c>
    </row>
    <row r="349" spans="1:4" x14ac:dyDescent="0.45">
      <c r="A349" s="18">
        <v>28095</v>
      </c>
      <c r="B349" s="19">
        <v>75.8</v>
      </c>
      <c r="C349" s="19">
        <f t="shared" si="10"/>
        <v>6.0999999999999943</v>
      </c>
      <c r="D349" s="62">
        <f t="shared" si="11"/>
        <v>11.399999999999991</v>
      </c>
    </row>
    <row r="350" spans="1:4" x14ac:dyDescent="0.45">
      <c r="A350" s="18">
        <v>28126</v>
      </c>
      <c r="B350" s="19">
        <v>78.400000000000006</v>
      </c>
      <c r="C350" s="19">
        <f t="shared" si="10"/>
        <v>2.6000000000000085</v>
      </c>
      <c r="D350" s="62">
        <f t="shared" si="11"/>
        <v>8.2000000000000028</v>
      </c>
    </row>
    <row r="351" spans="1:4" x14ac:dyDescent="0.45">
      <c r="A351" s="18">
        <v>28157</v>
      </c>
      <c r="B351" s="19">
        <v>76.8</v>
      </c>
      <c r="C351" s="19">
        <f t="shared" si="10"/>
        <v>-1.6000000000000085</v>
      </c>
      <c r="D351" s="62">
        <f t="shared" si="11"/>
        <v>3.5999999999999943</v>
      </c>
    </row>
    <row r="352" spans="1:4" x14ac:dyDescent="0.45">
      <c r="A352" s="18">
        <v>28185</v>
      </c>
      <c r="B352" s="19">
        <v>80.900000000000006</v>
      </c>
      <c r="C352" s="19">
        <f t="shared" si="10"/>
        <v>4.1000000000000085</v>
      </c>
      <c r="D352" s="62">
        <f t="shared" si="11"/>
        <v>6.6000000000000085</v>
      </c>
    </row>
    <row r="353" spans="1:4" x14ac:dyDescent="0.45">
      <c r="A353" s="18">
        <v>28216</v>
      </c>
      <c r="B353" s="19">
        <v>78.8</v>
      </c>
      <c r="C353" s="19">
        <f t="shared" si="10"/>
        <v>-2.1000000000000085</v>
      </c>
      <c r="D353" s="62">
        <f t="shared" si="11"/>
        <v>2.8999999999999915</v>
      </c>
    </row>
    <row r="354" spans="1:4" x14ac:dyDescent="0.45">
      <c r="A354" s="18">
        <v>28246</v>
      </c>
      <c r="B354" s="19">
        <v>75.7</v>
      </c>
      <c r="C354" s="19">
        <f t="shared" si="10"/>
        <v>-3.0999999999999943</v>
      </c>
      <c r="D354" s="62">
        <f t="shared" si="11"/>
        <v>-2.2999999999999972</v>
      </c>
    </row>
    <row r="355" spans="1:4" x14ac:dyDescent="0.45">
      <c r="A355" s="18">
        <v>28277</v>
      </c>
      <c r="B355" s="19">
        <v>71.900000000000006</v>
      </c>
      <c r="C355" s="19">
        <f t="shared" si="10"/>
        <v>-3.7999999999999972</v>
      </c>
      <c r="D355" s="62">
        <f t="shared" si="11"/>
        <v>-8.1999999999999886</v>
      </c>
    </row>
    <row r="356" spans="1:4" x14ac:dyDescent="0.45">
      <c r="A356" s="18">
        <v>28307</v>
      </c>
      <c r="B356" s="19">
        <v>69</v>
      </c>
      <c r="C356" s="19">
        <f t="shared" si="10"/>
        <v>-2.9000000000000057</v>
      </c>
      <c r="D356" s="62">
        <f t="shared" si="11"/>
        <v>-15.200000000000003</v>
      </c>
    </row>
    <row r="357" spans="1:4" x14ac:dyDescent="0.45">
      <c r="A357" s="18">
        <v>28338</v>
      </c>
      <c r="B357" s="19">
        <v>70.400000000000006</v>
      </c>
      <c r="C357" s="19">
        <f t="shared" si="10"/>
        <v>1.4000000000000057</v>
      </c>
      <c r="D357" s="62">
        <f t="shared" si="11"/>
        <v>-2.8999999999999915</v>
      </c>
    </row>
    <row r="358" spans="1:4" x14ac:dyDescent="0.45">
      <c r="A358" s="18">
        <v>28369</v>
      </c>
      <c r="B358" s="19">
        <v>65.400000000000006</v>
      </c>
      <c r="C358" s="19">
        <f t="shared" si="10"/>
        <v>-5</v>
      </c>
      <c r="D358" s="62">
        <f t="shared" si="11"/>
        <v>-5.1999999999999886</v>
      </c>
    </row>
    <row r="359" spans="1:4" x14ac:dyDescent="0.45">
      <c r="A359" s="18">
        <v>28399</v>
      </c>
      <c r="B359" s="19">
        <v>64.5</v>
      </c>
      <c r="C359" s="19">
        <f t="shared" si="10"/>
        <v>-0.90000000000000568</v>
      </c>
      <c r="D359" s="62">
        <f t="shared" si="11"/>
        <v>-2.5999999999999943</v>
      </c>
    </row>
    <row r="360" spans="1:4" x14ac:dyDescent="0.45">
      <c r="A360" s="18">
        <v>28430</v>
      </c>
      <c r="B360" s="19">
        <v>62</v>
      </c>
      <c r="C360" s="19">
        <f t="shared" si="10"/>
        <v>-2.5</v>
      </c>
      <c r="D360" s="62">
        <f t="shared" si="11"/>
        <v>-7.7000000000000028</v>
      </c>
    </row>
    <row r="361" spans="1:4" x14ac:dyDescent="0.45">
      <c r="A361" s="18">
        <v>28460</v>
      </c>
      <c r="B361" s="19">
        <v>67.2</v>
      </c>
      <c r="C361" s="19">
        <f t="shared" si="10"/>
        <v>5.2000000000000028</v>
      </c>
      <c r="D361" s="62">
        <f t="shared" si="11"/>
        <v>-8.5999999999999943</v>
      </c>
    </row>
    <row r="362" spans="1:4" x14ac:dyDescent="0.45">
      <c r="A362" s="18">
        <v>28491</v>
      </c>
      <c r="B362" s="19">
        <v>71.099999999999994</v>
      </c>
      <c r="C362" s="19">
        <f t="shared" si="10"/>
        <v>3.8999999999999915</v>
      </c>
      <c r="D362" s="62">
        <f t="shared" si="11"/>
        <v>-7.3000000000000114</v>
      </c>
    </row>
    <row r="363" spans="1:4" x14ac:dyDescent="0.45">
      <c r="A363" s="18">
        <v>28522</v>
      </c>
      <c r="B363" s="19">
        <v>74.400000000000006</v>
      </c>
      <c r="C363" s="19">
        <f t="shared" si="10"/>
        <v>3.3000000000000114</v>
      </c>
      <c r="D363" s="62">
        <f t="shared" si="11"/>
        <v>-2.3999999999999915</v>
      </c>
    </row>
    <row r="364" spans="1:4" x14ac:dyDescent="0.45">
      <c r="A364" s="18">
        <v>28550</v>
      </c>
      <c r="B364" s="19">
        <v>72.3</v>
      </c>
      <c r="C364" s="19">
        <f t="shared" si="10"/>
        <v>-2.1000000000000085</v>
      </c>
      <c r="D364" s="62">
        <f t="shared" si="11"/>
        <v>-8.6000000000000085</v>
      </c>
    </row>
    <row r="365" spans="1:4" x14ac:dyDescent="0.45">
      <c r="A365" s="18">
        <v>28581</v>
      </c>
      <c r="B365" s="19">
        <v>78.7</v>
      </c>
      <c r="C365" s="19">
        <f t="shared" si="10"/>
        <v>6.4000000000000057</v>
      </c>
      <c r="D365" s="62">
        <f t="shared" si="11"/>
        <v>-9.9999999999994316E-2</v>
      </c>
    </row>
    <row r="366" spans="1:4" x14ac:dyDescent="0.45">
      <c r="A366" s="18">
        <v>28611</v>
      </c>
      <c r="B366" s="19">
        <v>81.8</v>
      </c>
      <c r="C366" s="19">
        <f t="shared" si="10"/>
        <v>3.0999999999999943</v>
      </c>
      <c r="D366" s="62">
        <f t="shared" si="11"/>
        <v>6.0999999999999943</v>
      </c>
    </row>
    <row r="367" spans="1:4" x14ac:dyDescent="0.45">
      <c r="A367" s="18">
        <v>28642</v>
      </c>
      <c r="B367" s="19">
        <v>82.3</v>
      </c>
      <c r="C367" s="19">
        <f t="shared" si="10"/>
        <v>0.5</v>
      </c>
      <c r="D367" s="62">
        <f t="shared" si="11"/>
        <v>10.399999999999991</v>
      </c>
    </row>
    <row r="368" spans="1:4" x14ac:dyDescent="0.45">
      <c r="A368" s="18">
        <v>28672</v>
      </c>
      <c r="B368" s="19">
        <v>83</v>
      </c>
      <c r="C368" s="19">
        <f t="shared" si="10"/>
        <v>0.70000000000000284</v>
      </c>
      <c r="D368" s="62">
        <f t="shared" si="11"/>
        <v>14</v>
      </c>
    </row>
    <row r="369" spans="1:4" x14ac:dyDescent="0.45">
      <c r="A369" s="18">
        <v>28703</v>
      </c>
      <c r="B369" s="19">
        <v>85.4</v>
      </c>
      <c r="C369" s="19">
        <f t="shared" si="10"/>
        <v>2.4000000000000057</v>
      </c>
      <c r="D369" s="62">
        <f t="shared" si="11"/>
        <v>15</v>
      </c>
    </row>
    <row r="370" spans="1:4" x14ac:dyDescent="0.45">
      <c r="A370" s="18">
        <v>28734</v>
      </c>
      <c r="B370" s="19">
        <v>86.8</v>
      </c>
      <c r="C370" s="19">
        <f t="shared" si="10"/>
        <v>1.3999999999999915</v>
      </c>
      <c r="D370" s="62">
        <f t="shared" si="11"/>
        <v>21.399999999999991</v>
      </c>
    </row>
    <row r="371" spans="1:4" x14ac:dyDescent="0.45">
      <c r="A371" s="18">
        <v>28764</v>
      </c>
      <c r="B371" s="19">
        <v>86.8</v>
      </c>
      <c r="C371" s="19">
        <f t="shared" si="10"/>
        <v>0</v>
      </c>
      <c r="D371" s="62">
        <f t="shared" si="11"/>
        <v>22.299999999999997</v>
      </c>
    </row>
    <row r="372" spans="1:4" x14ac:dyDescent="0.45">
      <c r="A372" s="18">
        <v>28795</v>
      </c>
      <c r="B372" s="19">
        <v>84.1</v>
      </c>
      <c r="C372" s="19">
        <f t="shared" si="10"/>
        <v>-2.7000000000000028</v>
      </c>
      <c r="D372" s="62">
        <f t="shared" si="11"/>
        <v>22.099999999999994</v>
      </c>
    </row>
    <row r="373" spans="1:4" x14ac:dyDescent="0.45">
      <c r="A373" s="18">
        <v>28825</v>
      </c>
      <c r="B373" s="19">
        <v>84.5</v>
      </c>
      <c r="C373" s="19">
        <f t="shared" si="10"/>
        <v>0.40000000000000568</v>
      </c>
      <c r="D373" s="62">
        <f t="shared" si="11"/>
        <v>17.299999999999997</v>
      </c>
    </row>
    <row r="374" spans="1:4" x14ac:dyDescent="0.45">
      <c r="A374" s="18">
        <v>28856</v>
      </c>
      <c r="B374" s="19">
        <v>85.8</v>
      </c>
      <c r="C374" s="19">
        <f t="shared" si="10"/>
        <v>1.2999999999999972</v>
      </c>
      <c r="D374" s="62">
        <f t="shared" si="11"/>
        <v>14.700000000000003</v>
      </c>
    </row>
    <row r="375" spans="1:4" x14ac:dyDescent="0.45">
      <c r="A375" s="18">
        <v>28887</v>
      </c>
      <c r="B375" s="19">
        <v>86.5</v>
      </c>
      <c r="C375" s="19">
        <f t="shared" si="10"/>
        <v>0.70000000000000284</v>
      </c>
      <c r="D375" s="62">
        <f t="shared" si="11"/>
        <v>12.099999999999994</v>
      </c>
    </row>
    <row r="376" spans="1:4" x14ac:dyDescent="0.45">
      <c r="A376" s="18">
        <v>28915</v>
      </c>
      <c r="B376" s="19">
        <v>87.7</v>
      </c>
      <c r="C376" s="19">
        <f t="shared" si="10"/>
        <v>1.2000000000000028</v>
      </c>
      <c r="D376" s="62">
        <f t="shared" si="11"/>
        <v>15.400000000000006</v>
      </c>
    </row>
    <row r="377" spans="1:4" x14ac:dyDescent="0.45">
      <c r="A377" s="18">
        <v>28946</v>
      </c>
      <c r="B377" s="19">
        <v>86.3</v>
      </c>
      <c r="C377" s="19">
        <f t="shared" si="10"/>
        <v>-1.4000000000000057</v>
      </c>
      <c r="D377" s="62">
        <f t="shared" si="11"/>
        <v>7.5999999999999943</v>
      </c>
    </row>
    <row r="378" spans="1:4" x14ac:dyDescent="0.45">
      <c r="A378" s="18">
        <v>28976</v>
      </c>
      <c r="B378" s="19">
        <v>86.9</v>
      </c>
      <c r="C378" s="19">
        <f t="shared" si="10"/>
        <v>0.60000000000000853</v>
      </c>
      <c r="D378" s="62">
        <f t="shared" si="11"/>
        <v>5.1000000000000085</v>
      </c>
    </row>
    <row r="379" spans="1:4" x14ac:dyDescent="0.45">
      <c r="A379" s="18">
        <v>29007</v>
      </c>
      <c r="B379" s="19">
        <v>88.7</v>
      </c>
      <c r="C379" s="19">
        <f t="shared" si="10"/>
        <v>1.7999999999999972</v>
      </c>
      <c r="D379" s="62">
        <f t="shared" si="11"/>
        <v>6.4000000000000057</v>
      </c>
    </row>
    <row r="380" spans="1:4" x14ac:dyDescent="0.45">
      <c r="A380" s="18">
        <v>29037</v>
      </c>
      <c r="B380" s="19">
        <v>93.1</v>
      </c>
      <c r="C380" s="19">
        <f t="shared" si="10"/>
        <v>4.3999999999999915</v>
      </c>
      <c r="D380" s="62">
        <f t="shared" si="11"/>
        <v>10.099999999999994</v>
      </c>
    </row>
    <row r="381" spans="1:4" x14ac:dyDescent="0.45">
      <c r="A381" s="18">
        <v>29068</v>
      </c>
      <c r="B381" s="19">
        <v>85.6</v>
      </c>
      <c r="C381" s="19">
        <f t="shared" si="10"/>
        <v>-7.5</v>
      </c>
      <c r="D381" s="62">
        <f t="shared" si="11"/>
        <v>0.19999999999998863</v>
      </c>
    </row>
    <row r="382" spans="1:4" x14ac:dyDescent="0.45">
      <c r="A382" s="18">
        <v>29099</v>
      </c>
      <c r="B382" s="19">
        <v>85</v>
      </c>
      <c r="C382" s="19">
        <f t="shared" si="10"/>
        <v>-0.59999999999999432</v>
      </c>
      <c r="D382" s="62">
        <f t="shared" si="11"/>
        <v>-1.7999999999999972</v>
      </c>
    </row>
    <row r="383" spans="1:4" x14ac:dyDescent="0.45">
      <c r="A383" s="18">
        <v>29129</v>
      </c>
      <c r="B383" s="19">
        <v>85.6</v>
      </c>
      <c r="C383" s="19">
        <f t="shared" si="10"/>
        <v>0.59999999999999432</v>
      </c>
      <c r="D383" s="62">
        <f t="shared" si="11"/>
        <v>-1.2000000000000028</v>
      </c>
    </row>
    <row r="384" spans="1:4" x14ac:dyDescent="0.45">
      <c r="A384" s="18">
        <v>29160</v>
      </c>
      <c r="B384" s="19">
        <v>89.2</v>
      </c>
      <c r="C384" s="19">
        <f t="shared" si="10"/>
        <v>3.6000000000000085</v>
      </c>
      <c r="D384" s="62">
        <f t="shared" si="11"/>
        <v>5.1000000000000085</v>
      </c>
    </row>
    <row r="385" spans="1:4" x14ac:dyDescent="0.45">
      <c r="A385" s="18">
        <v>29190</v>
      </c>
      <c r="B385" s="19">
        <v>84.4</v>
      </c>
      <c r="C385" s="19">
        <f t="shared" si="10"/>
        <v>-4.7999999999999972</v>
      </c>
      <c r="D385" s="62">
        <f t="shared" si="11"/>
        <v>-9.9999999999994316E-2</v>
      </c>
    </row>
    <row r="386" spans="1:4" x14ac:dyDescent="0.45">
      <c r="A386" s="18">
        <v>29221</v>
      </c>
      <c r="B386" s="19">
        <v>83</v>
      </c>
      <c r="C386" s="19">
        <f t="shared" si="10"/>
        <v>-1.4000000000000057</v>
      </c>
      <c r="D386" s="62">
        <f t="shared" si="11"/>
        <v>-2.7999999999999972</v>
      </c>
    </row>
    <row r="387" spans="1:4" x14ac:dyDescent="0.45">
      <c r="A387" s="18">
        <v>29252</v>
      </c>
      <c r="B387" s="19">
        <v>84.5</v>
      </c>
      <c r="C387" s="19">
        <f t="shared" ref="C387:C450" si="12">B387-B386</f>
        <v>1.5</v>
      </c>
      <c r="D387" s="62">
        <f t="shared" si="11"/>
        <v>-2</v>
      </c>
    </row>
    <row r="388" spans="1:4" x14ac:dyDescent="0.45">
      <c r="A388" s="18">
        <v>29281</v>
      </c>
      <c r="B388" s="19">
        <v>84</v>
      </c>
      <c r="C388" s="19">
        <f t="shared" si="12"/>
        <v>-0.5</v>
      </c>
      <c r="D388" s="62">
        <f t="shared" si="11"/>
        <v>-3.7000000000000028</v>
      </c>
    </row>
    <row r="389" spans="1:4" x14ac:dyDescent="0.45">
      <c r="A389" s="18">
        <v>29312</v>
      </c>
      <c r="B389" s="19">
        <v>77.5</v>
      </c>
      <c r="C389" s="19">
        <f t="shared" si="12"/>
        <v>-6.5</v>
      </c>
      <c r="D389" s="62">
        <f t="shared" si="11"/>
        <v>-8.7999999999999972</v>
      </c>
    </row>
    <row r="390" spans="1:4" x14ac:dyDescent="0.45">
      <c r="A390" s="18">
        <v>29342</v>
      </c>
      <c r="B390" s="19">
        <v>70.8</v>
      </c>
      <c r="C390" s="19">
        <f t="shared" si="12"/>
        <v>-6.7000000000000028</v>
      </c>
      <c r="D390" s="62">
        <f t="shared" si="11"/>
        <v>-16.100000000000009</v>
      </c>
    </row>
    <row r="391" spans="1:4" x14ac:dyDescent="0.45">
      <c r="A391" s="18">
        <v>29373</v>
      </c>
      <c r="B391" s="19">
        <v>63.4</v>
      </c>
      <c r="C391" s="19">
        <f t="shared" si="12"/>
        <v>-7.3999999999999986</v>
      </c>
      <c r="D391" s="62">
        <f t="shared" si="11"/>
        <v>-25.300000000000004</v>
      </c>
    </row>
    <row r="392" spans="1:4" x14ac:dyDescent="0.45">
      <c r="A392" s="18">
        <v>29403</v>
      </c>
      <c r="B392" s="19">
        <v>59.3</v>
      </c>
      <c r="C392" s="19">
        <f t="shared" si="12"/>
        <v>-4.1000000000000014</v>
      </c>
      <c r="D392" s="62">
        <f t="shared" si="11"/>
        <v>-33.799999999999997</v>
      </c>
    </row>
    <row r="393" spans="1:4" x14ac:dyDescent="0.45">
      <c r="A393" s="18">
        <v>29434</v>
      </c>
      <c r="B393" s="19">
        <v>67</v>
      </c>
      <c r="C393" s="19">
        <f t="shared" si="12"/>
        <v>7.7000000000000028</v>
      </c>
      <c r="D393" s="62">
        <f t="shared" si="11"/>
        <v>-18.599999999999994</v>
      </c>
    </row>
    <row r="394" spans="1:4" x14ac:dyDescent="0.45">
      <c r="A394" s="18">
        <v>29465</v>
      </c>
      <c r="B394" s="19">
        <v>68</v>
      </c>
      <c r="C394" s="19">
        <f t="shared" si="12"/>
        <v>1</v>
      </c>
      <c r="D394" s="62">
        <f t="shared" si="11"/>
        <v>-17</v>
      </c>
    </row>
    <row r="395" spans="1:4" x14ac:dyDescent="0.45">
      <c r="A395" s="18">
        <v>29495</v>
      </c>
      <c r="B395" s="19">
        <v>75.2</v>
      </c>
      <c r="C395" s="19">
        <f t="shared" si="12"/>
        <v>7.2000000000000028</v>
      </c>
      <c r="D395" s="62">
        <f t="shared" si="11"/>
        <v>-10.399999999999991</v>
      </c>
    </row>
    <row r="396" spans="1:4" x14ac:dyDescent="0.45">
      <c r="A396" s="18">
        <v>29526</v>
      </c>
      <c r="B396" s="19">
        <v>76.7</v>
      </c>
      <c r="C396" s="19">
        <f t="shared" si="12"/>
        <v>1.5</v>
      </c>
      <c r="D396" s="62">
        <f t="shared" si="11"/>
        <v>-12.5</v>
      </c>
    </row>
    <row r="397" spans="1:4" x14ac:dyDescent="0.45">
      <c r="A397" s="18">
        <v>29556</v>
      </c>
      <c r="B397" s="19">
        <v>74.599999999999994</v>
      </c>
      <c r="C397" s="19">
        <f t="shared" si="12"/>
        <v>-2.1000000000000085</v>
      </c>
      <c r="D397" s="62">
        <f t="shared" si="11"/>
        <v>-9.8000000000000114</v>
      </c>
    </row>
    <row r="398" spans="1:4" x14ac:dyDescent="0.45">
      <c r="A398" s="18">
        <v>29587</v>
      </c>
      <c r="B398" s="19">
        <v>76.3</v>
      </c>
      <c r="C398" s="19">
        <f t="shared" si="12"/>
        <v>1.7000000000000028</v>
      </c>
      <c r="D398" s="62">
        <f t="shared" si="11"/>
        <v>-6.7000000000000028</v>
      </c>
    </row>
    <row r="399" spans="1:4" x14ac:dyDescent="0.45">
      <c r="A399" s="18">
        <v>29618</v>
      </c>
      <c r="B399" s="19">
        <v>70.900000000000006</v>
      </c>
      <c r="C399" s="19">
        <f t="shared" si="12"/>
        <v>-5.3999999999999915</v>
      </c>
      <c r="D399" s="62">
        <f t="shared" ref="D399:D462" si="13">B399-B387</f>
        <v>-13.599999999999994</v>
      </c>
    </row>
    <row r="400" spans="1:4" x14ac:dyDescent="0.45">
      <c r="A400" s="18">
        <v>29646</v>
      </c>
      <c r="B400" s="19">
        <v>72.599999999999994</v>
      </c>
      <c r="C400" s="19">
        <f t="shared" si="12"/>
        <v>1.6999999999999886</v>
      </c>
      <c r="D400" s="62">
        <f t="shared" si="13"/>
        <v>-11.400000000000006</v>
      </c>
    </row>
    <row r="401" spans="1:4" x14ac:dyDescent="0.45">
      <c r="A401" s="18">
        <v>29677</v>
      </c>
      <c r="B401" s="19">
        <v>70.2</v>
      </c>
      <c r="C401" s="19">
        <f t="shared" si="12"/>
        <v>-2.3999999999999915</v>
      </c>
      <c r="D401" s="62">
        <f t="shared" si="13"/>
        <v>-7.2999999999999972</v>
      </c>
    </row>
    <row r="402" spans="1:4" x14ac:dyDescent="0.45">
      <c r="A402" s="18">
        <v>29707</v>
      </c>
      <c r="B402" s="19">
        <v>66.2</v>
      </c>
      <c r="C402" s="19">
        <f t="shared" si="12"/>
        <v>-4</v>
      </c>
      <c r="D402" s="62">
        <f t="shared" si="13"/>
        <v>-4.5999999999999943</v>
      </c>
    </row>
    <row r="403" spans="1:4" x14ac:dyDescent="0.45">
      <c r="A403" s="18">
        <v>29738</v>
      </c>
      <c r="B403" s="19">
        <v>70.8</v>
      </c>
      <c r="C403" s="19">
        <f t="shared" si="12"/>
        <v>4.5999999999999943</v>
      </c>
      <c r="D403" s="62">
        <f t="shared" si="13"/>
        <v>7.3999999999999986</v>
      </c>
    </row>
    <row r="404" spans="1:4" x14ac:dyDescent="0.45">
      <c r="A404" s="18">
        <v>29768</v>
      </c>
      <c r="B404" s="19">
        <v>66.900000000000006</v>
      </c>
      <c r="C404" s="19">
        <f t="shared" si="12"/>
        <v>-3.8999999999999915</v>
      </c>
      <c r="D404" s="62">
        <f t="shared" si="13"/>
        <v>7.6000000000000085</v>
      </c>
    </row>
    <row r="405" spans="1:4" x14ac:dyDescent="0.45">
      <c r="A405" s="18">
        <v>29799</v>
      </c>
      <c r="B405" s="19">
        <v>65.599999999999994</v>
      </c>
      <c r="C405" s="19">
        <f t="shared" si="12"/>
        <v>-1.3000000000000114</v>
      </c>
      <c r="D405" s="62">
        <f t="shared" si="13"/>
        <v>-1.4000000000000057</v>
      </c>
    </row>
    <row r="406" spans="1:4" x14ac:dyDescent="0.45">
      <c r="A406" s="18">
        <v>29830</v>
      </c>
      <c r="B406" s="19">
        <v>65.8</v>
      </c>
      <c r="C406" s="19">
        <f t="shared" si="12"/>
        <v>0.20000000000000284</v>
      </c>
      <c r="D406" s="62">
        <f t="shared" si="13"/>
        <v>-2.2000000000000028</v>
      </c>
    </row>
    <row r="407" spans="1:4" x14ac:dyDescent="0.45">
      <c r="A407" s="18">
        <v>29860</v>
      </c>
      <c r="B407" s="19">
        <v>57.5</v>
      </c>
      <c r="C407" s="19">
        <f t="shared" si="12"/>
        <v>-8.2999999999999972</v>
      </c>
      <c r="D407" s="62">
        <f t="shared" si="13"/>
        <v>-17.700000000000003</v>
      </c>
    </row>
    <row r="408" spans="1:4" x14ac:dyDescent="0.45">
      <c r="A408" s="18">
        <v>29891</v>
      </c>
      <c r="B408" s="19">
        <v>58.4</v>
      </c>
      <c r="C408" s="19">
        <f t="shared" si="12"/>
        <v>0.89999999999999858</v>
      </c>
      <c r="D408" s="62">
        <f t="shared" si="13"/>
        <v>-18.300000000000004</v>
      </c>
    </row>
    <row r="409" spans="1:4" x14ac:dyDescent="0.45">
      <c r="A409" s="18">
        <v>29921</v>
      </c>
      <c r="B409" s="19">
        <v>54.7</v>
      </c>
      <c r="C409" s="19">
        <f t="shared" si="12"/>
        <v>-3.6999999999999957</v>
      </c>
      <c r="D409" s="62">
        <f t="shared" si="13"/>
        <v>-19.899999999999991</v>
      </c>
    </row>
    <row r="410" spans="1:4" x14ac:dyDescent="0.45">
      <c r="A410" s="18">
        <v>29952</v>
      </c>
      <c r="B410" s="19">
        <v>48.8</v>
      </c>
      <c r="C410" s="19">
        <f t="shared" si="12"/>
        <v>-5.9000000000000057</v>
      </c>
      <c r="D410" s="62">
        <f t="shared" si="13"/>
        <v>-27.5</v>
      </c>
    </row>
    <row r="411" spans="1:4" x14ac:dyDescent="0.45">
      <c r="A411" s="18">
        <v>29983</v>
      </c>
      <c r="B411" s="19">
        <v>45.3</v>
      </c>
      <c r="C411" s="19">
        <f t="shared" si="12"/>
        <v>-3.5</v>
      </c>
      <c r="D411" s="62">
        <f t="shared" si="13"/>
        <v>-25.600000000000009</v>
      </c>
    </row>
    <row r="412" spans="1:4" x14ac:dyDescent="0.45">
      <c r="A412" s="18">
        <v>30011</v>
      </c>
      <c r="B412" s="19">
        <v>35.4</v>
      </c>
      <c r="C412" s="19">
        <f t="shared" si="12"/>
        <v>-9.8999999999999986</v>
      </c>
      <c r="D412" s="62">
        <f t="shared" si="13"/>
        <v>-37.199999999999996</v>
      </c>
    </row>
    <row r="413" spans="1:4" x14ac:dyDescent="0.45">
      <c r="A413" s="18">
        <v>30042</v>
      </c>
      <c r="B413" s="19">
        <v>35.700000000000003</v>
      </c>
      <c r="C413" s="19">
        <f t="shared" si="12"/>
        <v>0.30000000000000426</v>
      </c>
      <c r="D413" s="62">
        <f t="shared" si="13"/>
        <v>-34.5</v>
      </c>
    </row>
    <row r="414" spans="1:4" x14ac:dyDescent="0.45">
      <c r="A414" s="18">
        <v>30072</v>
      </c>
      <c r="B414" s="19">
        <v>41.4</v>
      </c>
      <c r="C414" s="19">
        <f t="shared" si="12"/>
        <v>5.6999999999999957</v>
      </c>
      <c r="D414" s="62">
        <f t="shared" si="13"/>
        <v>-24.800000000000004</v>
      </c>
    </row>
    <row r="415" spans="1:4" x14ac:dyDescent="0.45">
      <c r="A415" s="18">
        <v>30103</v>
      </c>
      <c r="B415" s="19">
        <v>39.6</v>
      </c>
      <c r="C415" s="19">
        <f t="shared" si="12"/>
        <v>-1.7999999999999972</v>
      </c>
      <c r="D415" s="62">
        <f t="shared" si="13"/>
        <v>-31.199999999999996</v>
      </c>
    </row>
    <row r="416" spans="1:4" x14ac:dyDescent="0.45">
      <c r="A416" s="18">
        <v>30133</v>
      </c>
      <c r="B416" s="19">
        <v>40.799999999999997</v>
      </c>
      <c r="C416" s="19">
        <f t="shared" si="12"/>
        <v>1.1999999999999957</v>
      </c>
      <c r="D416" s="62">
        <f t="shared" si="13"/>
        <v>-26.100000000000009</v>
      </c>
    </row>
    <row r="417" spans="1:4" x14ac:dyDescent="0.45">
      <c r="A417" s="18">
        <v>30164</v>
      </c>
      <c r="B417" s="19">
        <v>39.200000000000003</v>
      </c>
      <c r="C417" s="19">
        <f t="shared" si="12"/>
        <v>-1.5999999999999943</v>
      </c>
      <c r="D417" s="62">
        <f t="shared" si="13"/>
        <v>-26.399999999999991</v>
      </c>
    </row>
    <row r="418" spans="1:4" x14ac:dyDescent="0.45">
      <c r="A418" s="18">
        <v>30195</v>
      </c>
      <c r="B418" s="19">
        <v>41.2</v>
      </c>
      <c r="C418" s="19">
        <f t="shared" si="12"/>
        <v>2</v>
      </c>
      <c r="D418" s="62">
        <f t="shared" si="13"/>
        <v>-24.599999999999994</v>
      </c>
    </row>
    <row r="419" spans="1:4" x14ac:dyDescent="0.45">
      <c r="A419" s="18">
        <v>30225</v>
      </c>
      <c r="B419" s="19">
        <v>41</v>
      </c>
      <c r="C419" s="19">
        <f t="shared" si="12"/>
        <v>-0.20000000000000284</v>
      </c>
      <c r="D419" s="62">
        <f t="shared" si="13"/>
        <v>-16.5</v>
      </c>
    </row>
    <row r="420" spans="1:4" x14ac:dyDescent="0.45">
      <c r="A420" s="18">
        <v>30256</v>
      </c>
      <c r="B420" s="19">
        <v>37.299999999999997</v>
      </c>
      <c r="C420" s="19">
        <f t="shared" si="12"/>
        <v>-3.7000000000000028</v>
      </c>
      <c r="D420" s="62">
        <f t="shared" si="13"/>
        <v>-21.1</v>
      </c>
    </row>
    <row r="421" spans="1:4" x14ac:dyDescent="0.45">
      <c r="A421" s="18">
        <v>30286</v>
      </c>
      <c r="B421" s="19">
        <v>39.1</v>
      </c>
      <c r="C421" s="19">
        <f t="shared" si="12"/>
        <v>1.8000000000000043</v>
      </c>
      <c r="D421" s="62">
        <f t="shared" si="13"/>
        <v>-15.600000000000001</v>
      </c>
    </row>
    <row r="422" spans="1:4" x14ac:dyDescent="0.45">
      <c r="A422" s="18">
        <v>30317</v>
      </c>
      <c r="B422" s="19">
        <v>43.7</v>
      </c>
      <c r="C422" s="19">
        <f t="shared" si="12"/>
        <v>4.6000000000000014</v>
      </c>
      <c r="D422" s="62">
        <f t="shared" si="13"/>
        <v>-5.0999999999999943</v>
      </c>
    </row>
    <row r="423" spans="1:4" x14ac:dyDescent="0.45">
      <c r="A423" s="18">
        <v>30348</v>
      </c>
      <c r="B423" s="19">
        <v>48.7</v>
      </c>
      <c r="C423" s="19">
        <f t="shared" si="12"/>
        <v>5</v>
      </c>
      <c r="D423" s="62">
        <f t="shared" si="13"/>
        <v>3.4000000000000057</v>
      </c>
    </row>
    <row r="424" spans="1:4" x14ac:dyDescent="0.45">
      <c r="A424" s="18">
        <v>30376</v>
      </c>
      <c r="B424" s="19">
        <v>47.9</v>
      </c>
      <c r="C424" s="19">
        <f t="shared" si="12"/>
        <v>-0.80000000000000426</v>
      </c>
      <c r="D424" s="62">
        <f t="shared" si="13"/>
        <v>12.5</v>
      </c>
    </row>
    <row r="425" spans="1:4" x14ac:dyDescent="0.45">
      <c r="A425" s="18">
        <v>30407</v>
      </c>
      <c r="B425" s="19">
        <v>55.6</v>
      </c>
      <c r="C425" s="19">
        <f t="shared" si="12"/>
        <v>7.7000000000000028</v>
      </c>
      <c r="D425" s="62">
        <f t="shared" si="13"/>
        <v>19.899999999999999</v>
      </c>
    </row>
    <row r="426" spans="1:4" x14ac:dyDescent="0.45">
      <c r="A426" s="18">
        <v>30437</v>
      </c>
      <c r="B426" s="19">
        <v>60.3</v>
      </c>
      <c r="C426" s="19">
        <f t="shared" si="12"/>
        <v>4.6999999999999957</v>
      </c>
      <c r="D426" s="62">
        <f t="shared" si="13"/>
        <v>18.899999999999999</v>
      </c>
    </row>
    <row r="427" spans="1:4" x14ac:dyDescent="0.45">
      <c r="A427" s="18">
        <v>30468</v>
      </c>
      <c r="B427" s="19">
        <v>61.5</v>
      </c>
      <c r="C427" s="19">
        <f t="shared" si="12"/>
        <v>1.2000000000000028</v>
      </c>
      <c r="D427" s="62">
        <f t="shared" si="13"/>
        <v>21.9</v>
      </c>
    </row>
    <row r="428" spans="1:4" x14ac:dyDescent="0.45">
      <c r="A428" s="18">
        <v>30498</v>
      </c>
      <c r="B428" s="19">
        <v>63.2</v>
      </c>
      <c r="C428" s="19">
        <f t="shared" si="12"/>
        <v>1.7000000000000028</v>
      </c>
      <c r="D428" s="62">
        <f t="shared" si="13"/>
        <v>22.400000000000006</v>
      </c>
    </row>
    <row r="429" spans="1:4" x14ac:dyDescent="0.45">
      <c r="A429" s="18">
        <v>30529</v>
      </c>
      <c r="B429" s="19">
        <v>69.400000000000006</v>
      </c>
      <c r="C429" s="19">
        <f t="shared" si="12"/>
        <v>6.2000000000000028</v>
      </c>
      <c r="D429" s="62">
        <f t="shared" si="13"/>
        <v>30.200000000000003</v>
      </c>
    </row>
    <row r="430" spans="1:4" x14ac:dyDescent="0.45">
      <c r="A430" s="18">
        <v>30560</v>
      </c>
      <c r="B430" s="19">
        <v>68</v>
      </c>
      <c r="C430" s="19">
        <f t="shared" si="12"/>
        <v>-1.4000000000000057</v>
      </c>
      <c r="D430" s="62">
        <f t="shared" si="13"/>
        <v>26.799999999999997</v>
      </c>
    </row>
    <row r="431" spans="1:4" x14ac:dyDescent="0.45">
      <c r="A431" s="18">
        <v>30590</v>
      </c>
      <c r="B431" s="19">
        <v>69.3</v>
      </c>
      <c r="C431" s="19">
        <f t="shared" si="12"/>
        <v>1.2999999999999972</v>
      </c>
      <c r="D431" s="62">
        <f t="shared" si="13"/>
        <v>28.299999999999997</v>
      </c>
    </row>
    <row r="432" spans="1:4" x14ac:dyDescent="0.45">
      <c r="A432" s="18">
        <v>30621</v>
      </c>
      <c r="B432" s="19">
        <v>68.099999999999994</v>
      </c>
      <c r="C432" s="19">
        <f t="shared" si="12"/>
        <v>-1.2000000000000028</v>
      </c>
      <c r="D432" s="62">
        <f t="shared" si="13"/>
        <v>30.799999999999997</v>
      </c>
    </row>
    <row r="433" spans="1:4" x14ac:dyDescent="0.45">
      <c r="A433" s="18">
        <v>30651</v>
      </c>
      <c r="B433" s="19">
        <v>71.400000000000006</v>
      </c>
      <c r="C433" s="19">
        <f t="shared" si="12"/>
        <v>3.3000000000000114</v>
      </c>
      <c r="D433" s="62">
        <f t="shared" si="13"/>
        <v>32.300000000000004</v>
      </c>
    </row>
    <row r="434" spans="1:4" x14ac:dyDescent="0.45">
      <c r="A434" s="18">
        <v>30682</v>
      </c>
      <c r="B434" s="19">
        <v>64.400000000000006</v>
      </c>
      <c r="C434" s="19">
        <f t="shared" si="12"/>
        <v>-7</v>
      </c>
      <c r="D434" s="62">
        <f t="shared" si="13"/>
        <v>20.700000000000003</v>
      </c>
    </row>
    <row r="435" spans="1:4" x14ac:dyDescent="0.45">
      <c r="A435" s="18">
        <v>30713</v>
      </c>
      <c r="B435" s="19">
        <v>71.099999999999994</v>
      </c>
      <c r="C435" s="19">
        <f t="shared" si="12"/>
        <v>6.6999999999999886</v>
      </c>
      <c r="D435" s="62">
        <f t="shared" si="13"/>
        <v>22.399999999999991</v>
      </c>
    </row>
    <row r="436" spans="1:4" x14ac:dyDescent="0.45">
      <c r="A436" s="18">
        <v>30742</v>
      </c>
      <c r="B436" s="19">
        <v>73.599999999999994</v>
      </c>
      <c r="C436" s="19">
        <f t="shared" si="12"/>
        <v>2.5</v>
      </c>
      <c r="D436" s="62">
        <f t="shared" si="13"/>
        <v>25.699999999999996</v>
      </c>
    </row>
    <row r="437" spans="1:4" x14ac:dyDescent="0.45">
      <c r="A437" s="18">
        <v>30773</v>
      </c>
      <c r="B437" s="19">
        <v>71.900000000000006</v>
      </c>
      <c r="C437" s="19">
        <f t="shared" si="12"/>
        <v>-1.6999999999999886</v>
      </c>
      <c r="D437" s="62">
        <f t="shared" si="13"/>
        <v>16.300000000000004</v>
      </c>
    </row>
    <row r="438" spans="1:4" x14ac:dyDescent="0.45">
      <c r="A438" s="18">
        <v>30803</v>
      </c>
      <c r="B438" s="19">
        <v>62.5</v>
      </c>
      <c r="C438" s="19">
        <f t="shared" si="12"/>
        <v>-9.4000000000000057</v>
      </c>
      <c r="D438" s="62">
        <f t="shared" si="13"/>
        <v>2.2000000000000028</v>
      </c>
    </row>
    <row r="439" spans="1:4" x14ac:dyDescent="0.45">
      <c r="A439" s="18">
        <v>30834</v>
      </c>
      <c r="B439" s="19">
        <v>64</v>
      </c>
      <c r="C439" s="19">
        <f t="shared" si="12"/>
        <v>1.5</v>
      </c>
      <c r="D439" s="62">
        <f t="shared" si="13"/>
        <v>2.5</v>
      </c>
    </row>
    <row r="440" spans="1:4" x14ac:dyDescent="0.45">
      <c r="A440" s="18">
        <v>30864</v>
      </c>
      <c r="B440" s="19">
        <v>61.3</v>
      </c>
      <c r="C440" s="19">
        <f t="shared" si="12"/>
        <v>-2.7000000000000028</v>
      </c>
      <c r="D440" s="62">
        <f t="shared" si="13"/>
        <v>-1.9000000000000057</v>
      </c>
    </row>
    <row r="441" spans="1:4" x14ac:dyDescent="0.45">
      <c r="A441" s="18">
        <v>30895</v>
      </c>
      <c r="B441" s="19">
        <v>58.7</v>
      </c>
      <c r="C441" s="19">
        <f t="shared" si="12"/>
        <v>-2.5999999999999943</v>
      </c>
      <c r="D441" s="62">
        <f t="shared" si="13"/>
        <v>-10.700000000000003</v>
      </c>
    </row>
    <row r="442" spans="1:4" x14ac:dyDescent="0.45">
      <c r="A442" s="18">
        <v>30926</v>
      </c>
      <c r="B442" s="19">
        <v>53.4</v>
      </c>
      <c r="C442" s="19">
        <f t="shared" si="12"/>
        <v>-5.3000000000000043</v>
      </c>
      <c r="D442" s="62">
        <f t="shared" si="13"/>
        <v>-14.600000000000001</v>
      </c>
    </row>
    <row r="443" spans="1:4" x14ac:dyDescent="0.45">
      <c r="A443" s="18">
        <v>30956</v>
      </c>
      <c r="B443" s="19">
        <v>51.7</v>
      </c>
      <c r="C443" s="19">
        <f t="shared" si="12"/>
        <v>-1.6999999999999957</v>
      </c>
      <c r="D443" s="62">
        <f t="shared" si="13"/>
        <v>-17.599999999999994</v>
      </c>
    </row>
    <row r="444" spans="1:4" x14ac:dyDescent="0.45">
      <c r="A444" s="18">
        <v>30987</v>
      </c>
      <c r="B444" s="19">
        <v>55</v>
      </c>
      <c r="C444" s="19">
        <f t="shared" si="12"/>
        <v>3.2999999999999972</v>
      </c>
      <c r="D444" s="62">
        <f t="shared" si="13"/>
        <v>-13.099999999999994</v>
      </c>
    </row>
    <row r="445" spans="1:4" x14ac:dyDescent="0.45">
      <c r="A445" s="18">
        <v>31017</v>
      </c>
      <c r="B445" s="19">
        <v>50.7</v>
      </c>
      <c r="C445" s="19">
        <f t="shared" si="12"/>
        <v>-4.2999999999999972</v>
      </c>
      <c r="D445" s="62">
        <f t="shared" si="13"/>
        <v>-20.700000000000003</v>
      </c>
    </row>
    <row r="446" spans="1:4" x14ac:dyDescent="0.45">
      <c r="A446" s="18">
        <v>31048</v>
      </c>
      <c r="B446" s="19">
        <v>47.6</v>
      </c>
      <c r="C446" s="19">
        <f t="shared" si="12"/>
        <v>-3.1000000000000014</v>
      </c>
      <c r="D446" s="62">
        <f t="shared" si="13"/>
        <v>-16.800000000000004</v>
      </c>
    </row>
    <row r="447" spans="1:4" x14ac:dyDescent="0.45">
      <c r="A447" s="18">
        <v>31079</v>
      </c>
      <c r="B447" s="19">
        <v>44.8</v>
      </c>
      <c r="C447" s="19">
        <f t="shared" si="12"/>
        <v>-2.8000000000000043</v>
      </c>
      <c r="D447" s="62">
        <f t="shared" si="13"/>
        <v>-26.299999999999997</v>
      </c>
    </row>
    <row r="448" spans="1:4" x14ac:dyDescent="0.45">
      <c r="A448" s="18">
        <v>31107</v>
      </c>
      <c r="B448" s="19">
        <v>46.2</v>
      </c>
      <c r="C448" s="19">
        <f t="shared" si="12"/>
        <v>1.4000000000000057</v>
      </c>
      <c r="D448" s="62">
        <f t="shared" si="13"/>
        <v>-27.399999999999991</v>
      </c>
    </row>
    <row r="449" spans="1:4" x14ac:dyDescent="0.45">
      <c r="A449" s="18">
        <v>31138</v>
      </c>
      <c r="B449" s="19">
        <v>44.1</v>
      </c>
      <c r="C449" s="19">
        <f t="shared" si="12"/>
        <v>-2.1000000000000014</v>
      </c>
      <c r="D449" s="62">
        <f t="shared" si="13"/>
        <v>-27.800000000000004</v>
      </c>
    </row>
    <row r="450" spans="1:4" x14ac:dyDescent="0.45">
      <c r="A450" s="18">
        <v>31168</v>
      </c>
      <c r="B450" s="19">
        <v>48.7</v>
      </c>
      <c r="C450" s="19">
        <f t="shared" si="12"/>
        <v>4.6000000000000014</v>
      </c>
      <c r="D450" s="62">
        <f t="shared" si="13"/>
        <v>-13.799999999999997</v>
      </c>
    </row>
    <row r="451" spans="1:4" x14ac:dyDescent="0.45">
      <c r="A451" s="18">
        <v>31199</v>
      </c>
      <c r="B451" s="19">
        <v>42.4</v>
      </c>
      <c r="C451" s="19">
        <f t="shared" ref="C451:C514" si="14">B451-B450</f>
        <v>-6.3000000000000043</v>
      </c>
      <c r="D451" s="62">
        <f t="shared" si="13"/>
        <v>-21.6</v>
      </c>
    </row>
    <row r="452" spans="1:4" x14ac:dyDescent="0.45">
      <c r="A452" s="18">
        <v>31229</v>
      </c>
      <c r="B452" s="19">
        <v>45.6</v>
      </c>
      <c r="C452" s="19">
        <f t="shared" si="14"/>
        <v>3.2000000000000028</v>
      </c>
      <c r="D452" s="62">
        <f t="shared" si="13"/>
        <v>-15.699999999999996</v>
      </c>
    </row>
    <row r="453" spans="1:4" x14ac:dyDescent="0.45">
      <c r="A453" s="18">
        <v>31260</v>
      </c>
      <c r="B453" s="19">
        <v>44</v>
      </c>
      <c r="C453" s="19">
        <f t="shared" si="14"/>
        <v>-1.6000000000000014</v>
      </c>
      <c r="D453" s="62">
        <f t="shared" si="13"/>
        <v>-14.700000000000003</v>
      </c>
    </row>
    <row r="454" spans="1:4" x14ac:dyDescent="0.45">
      <c r="A454" s="18">
        <v>31291</v>
      </c>
      <c r="B454" s="19">
        <v>44.3</v>
      </c>
      <c r="C454" s="19">
        <f t="shared" si="14"/>
        <v>0.29999999999999716</v>
      </c>
      <c r="D454" s="62">
        <f t="shared" si="13"/>
        <v>-9.1000000000000014</v>
      </c>
    </row>
    <row r="455" spans="1:4" x14ac:dyDescent="0.45">
      <c r="A455" s="18">
        <v>31321</v>
      </c>
      <c r="B455" s="19">
        <v>46.4</v>
      </c>
      <c r="C455" s="19">
        <f t="shared" si="14"/>
        <v>2.1000000000000014</v>
      </c>
      <c r="D455" s="62">
        <f t="shared" si="13"/>
        <v>-5.3000000000000043</v>
      </c>
    </row>
    <row r="456" spans="1:4" x14ac:dyDescent="0.45">
      <c r="A456" s="18">
        <v>31352</v>
      </c>
      <c r="B456" s="19">
        <v>45.7</v>
      </c>
      <c r="C456" s="19">
        <f t="shared" si="14"/>
        <v>-0.69999999999999574</v>
      </c>
      <c r="D456" s="62">
        <f t="shared" si="13"/>
        <v>-9.2999999999999972</v>
      </c>
    </row>
    <row r="457" spans="1:4" x14ac:dyDescent="0.45">
      <c r="A457" s="18">
        <v>31382</v>
      </c>
      <c r="B457" s="19">
        <v>48.7</v>
      </c>
      <c r="C457" s="19">
        <f t="shared" si="14"/>
        <v>3</v>
      </c>
      <c r="D457" s="62">
        <f t="shared" si="13"/>
        <v>-2</v>
      </c>
    </row>
    <row r="458" spans="1:4" x14ac:dyDescent="0.45">
      <c r="A458" s="18">
        <v>31413</v>
      </c>
      <c r="B458" s="19">
        <v>48.4</v>
      </c>
      <c r="C458" s="19">
        <f t="shared" si="14"/>
        <v>-0.30000000000000426</v>
      </c>
      <c r="D458" s="62">
        <f t="shared" si="13"/>
        <v>0.79999999999999716</v>
      </c>
    </row>
    <row r="459" spans="1:4" x14ac:dyDescent="0.45">
      <c r="A459" s="18">
        <v>31444</v>
      </c>
      <c r="B459" s="19">
        <v>49.7</v>
      </c>
      <c r="C459" s="19">
        <f t="shared" si="14"/>
        <v>1.3000000000000043</v>
      </c>
      <c r="D459" s="62">
        <f t="shared" si="13"/>
        <v>4.9000000000000057</v>
      </c>
    </row>
    <row r="460" spans="1:4" x14ac:dyDescent="0.45">
      <c r="A460" s="18">
        <v>31472</v>
      </c>
      <c r="B460" s="19">
        <v>49</v>
      </c>
      <c r="C460" s="19">
        <f t="shared" si="14"/>
        <v>-0.70000000000000284</v>
      </c>
      <c r="D460" s="62">
        <f t="shared" si="13"/>
        <v>2.7999999999999972</v>
      </c>
    </row>
    <row r="461" spans="1:4" x14ac:dyDescent="0.45">
      <c r="A461" s="18">
        <v>31503</v>
      </c>
      <c r="B461" s="19">
        <v>42.8</v>
      </c>
      <c r="C461" s="19">
        <f t="shared" si="14"/>
        <v>-6.2000000000000028</v>
      </c>
      <c r="D461" s="62">
        <f t="shared" si="13"/>
        <v>-1.3000000000000043</v>
      </c>
    </row>
    <row r="462" spans="1:4" x14ac:dyDescent="0.45">
      <c r="A462" s="18">
        <v>31533</v>
      </c>
      <c r="B462" s="19">
        <v>49.5</v>
      </c>
      <c r="C462" s="19">
        <f t="shared" si="14"/>
        <v>6.7000000000000028</v>
      </c>
      <c r="D462" s="62">
        <f t="shared" si="13"/>
        <v>0.79999999999999716</v>
      </c>
    </row>
    <row r="463" spans="1:4" x14ac:dyDescent="0.45">
      <c r="A463" s="18">
        <v>31564</v>
      </c>
      <c r="B463" s="19">
        <v>51.3</v>
      </c>
      <c r="C463" s="19">
        <f t="shared" si="14"/>
        <v>1.7999999999999972</v>
      </c>
      <c r="D463" s="62">
        <f t="shared" ref="D463:D526" si="15">B463-B451</f>
        <v>8.8999999999999986</v>
      </c>
    </row>
    <row r="464" spans="1:4" x14ac:dyDescent="0.45">
      <c r="A464" s="18">
        <v>31594</v>
      </c>
      <c r="B464" s="19">
        <v>49.3</v>
      </c>
      <c r="C464" s="19">
        <f t="shared" si="14"/>
        <v>-2</v>
      </c>
      <c r="D464" s="62">
        <f t="shared" si="15"/>
        <v>3.6999999999999957</v>
      </c>
    </row>
    <row r="465" spans="1:4" x14ac:dyDescent="0.45">
      <c r="A465" s="18">
        <v>31625</v>
      </c>
      <c r="B465" s="19">
        <v>51.5</v>
      </c>
      <c r="C465" s="19">
        <f t="shared" si="14"/>
        <v>2.2000000000000028</v>
      </c>
      <c r="D465" s="62">
        <f t="shared" si="15"/>
        <v>7.5</v>
      </c>
    </row>
    <row r="466" spans="1:4" x14ac:dyDescent="0.45">
      <c r="A466" s="18">
        <v>31656</v>
      </c>
      <c r="B466" s="19">
        <v>57.1</v>
      </c>
      <c r="C466" s="19">
        <f t="shared" si="14"/>
        <v>5.6000000000000014</v>
      </c>
      <c r="D466" s="62">
        <f t="shared" si="15"/>
        <v>12.800000000000004</v>
      </c>
    </row>
    <row r="467" spans="1:4" x14ac:dyDescent="0.45">
      <c r="A467" s="18">
        <v>31686</v>
      </c>
      <c r="B467" s="19">
        <v>56.9</v>
      </c>
      <c r="C467" s="19">
        <f t="shared" si="14"/>
        <v>-0.20000000000000284</v>
      </c>
      <c r="D467" s="62">
        <f t="shared" si="15"/>
        <v>10.5</v>
      </c>
    </row>
    <row r="468" spans="1:4" x14ac:dyDescent="0.45">
      <c r="A468" s="18">
        <v>31717</v>
      </c>
      <c r="B468" s="19">
        <v>57.1</v>
      </c>
      <c r="C468" s="19">
        <f t="shared" si="14"/>
        <v>0.20000000000000284</v>
      </c>
      <c r="D468" s="62">
        <f t="shared" si="15"/>
        <v>11.399999999999999</v>
      </c>
    </row>
    <row r="469" spans="1:4" x14ac:dyDescent="0.45">
      <c r="A469" s="18">
        <v>31747</v>
      </c>
      <c r="B469" s="19">
        <v>57</v>
      </c>
      <c r="C469" s="19">
        <f t="shared" si="14"/>
        <v>-0.10000000000000142</v>
      </c>
      <c r="D469" s="62">
        <f t="shared" si="15"/>
        <v>8.2999999999999972</v>
      </c>
    </row>
    <row r="470" spans="1:4" x14ac:dyDescent="0.45">
      <c r="A470" s="18">
        <v>31778</v>
      </c>
      <c r="B470" s="19">
        <v>61.1</v>
      </c>
      <c r="C470" s="19">
        <f t="shared" si="14"/>
        <v>4.1000000000000014</v>
      </c>
      <c r="D470" s="62">
        <f t="shared" si="15"/>
        <v>12.700000000000003</v>
      </c>
    </row>
    <row r="471" spans="1:4" x14ac:dyDescent="0.45">
      <c r="A471" s="18">
        <v>31809</v>
      </c>
      <c r="B471" s="19">
        <v>62.5</v>
      </c>
      <c r="C471" s="19">
        <f t="shared" si="14"/>
        <v>1.3999999999999986</v>
      </c>
      <c r="D471" s="62">
        <f t="shared" si="15"/>
        <v>12.799999999999997</v>
      </c>
    </row>
    <row r="472" spans="1:4" x14ac:dyDescent="0.45">
      <c r="A472" s="18">
        <v>31837</v>
      </c>
      <c r="B472" s="19">
        <v>62.7</v>
      </c>
      <c r="C472" s="19">
        <f t="shared" si="14"/>
        <v>0.20000000000000284</v>
      </c>
      <c r="D472" s="62">
        <f t="shared" si="15"/>
        <v>13.700000000000003</v>
      </c>
    </row>
    <row r="473" spans="1:4" x14ac:dyDescent="0.45">
      <c r="A473" s="18">
        <v>31868</v>
      </c>
      <c r="B473" s="19">
        <v>65.599999999999994</v>
      </c>
      <c r="C473" s="19">
        <f t="shared" si="14"/>
        <v>2.8999999999999915</v>
      </c>
      <c r="D473" s="62">
        <f t="shared" si="15"/>
        <v>22.799999999999997</v>
      </c>
    </row>
    <row r="474" spans="1:4" x14ac:dyDescent="0.45">
      <c r="A474" s="18">
        <v>31898</v>
      </c>
      <c r="B474" s="19">
        <v>67.599999999999994</v>
      </c>
      <c r="C474" s="19">
        <f t="shared" si="14"/>
        <v>2</v>
      </c>
      <c r="D474" s="62">
        <f t="shared" si="15"/>
        <v>18.099999999999994</v>
      </c>
    </row>
    <row r="475" spans="1:4" x14ac:dyDescent="0.45">
      <c r="A475" s="18">
        <v>31929</v>
      </c>
      <c r="B475" s="19">
        <v>72.599999999999994</v>
      </c>
      <c r="C475" s="19">
        <f t="shared" si="14"/>
        <v>5</v>
      </c>
      <c r="D475" s="62">
        <f t="shared" si="15"/>
        <v>21.299999999999997</v>
      </c>
    </row>
    <row r="476" spans="1:4" x14ac:dyDescent="0.45">
      <c r="A476" s="18">
        <v>31959</v>
      </c>
      <c r="B476" s="19">
        <v>74.3</v>
      </c>
      <c r="C476" s="19">
        <f t="shared" si="14"/>
        <v>1.7000000000000028</v>
      </c>
      <c r="D476" s="62">
        <f t="shared" si="15"/>
        <v>25</v>
      </c>
    </row>
    <row r="477" spans="1:4" x14ac:dyDescent="0.45">
      <c r="A477" s="18">
        <v>31990</v>
      </c>
      <c r="B477" s="19">
        <v>77.400000000000006</v>
      </c>
      <c r="C477" s="19">
        <f t="shared" si="14"/>
        <v>3.1000000000000085</v>
      </c>
      <c r="D477" s="62">
        <f t="shared" si="15"/>
        <v>25.900000000000006</v>
      </c>
    </row>
    <row r="478" spans="1:4" x14ac:dyDescent="0.45">
      <c r="A478" s="18">
        <v>32021</v>
      </c>
      <c r="B478" s="19">
        <v>77.3</v>
      </c>
      <c r="C478" s="19">
        <f t="shared" si="14"/>
        <v>-0.10000000000000853</v>
      </c>
      <c r="D478" s="62">
        <f t="shared" si="15"/>
        <v>20.199999999999996</v>
      </c>
    </row>
    <row r="479" spans="1:4" x14ac:dyDescent="0.45">
      <c r="A479" s="18">
        <v>32051</v>
      </c>
      <c r="B479" s="19">
        <v>78.099999999999994</v>
      </c>
      <c r="C479" s="19">
        <f t="shared" si="14"/>
        <v>0.79999999999999716</v>
      </c>
      <c r="D479" s="62">
        <f t="shared" si="15"/>
        <v>21.199999999999996</v>
      </c>
    </row>
    <row r="480" spans="1:4" x14ac:dyDescent="0.45">
      <c r="A480" s="18">
        <v>32082</v>
      </c>
      <c r="B480" s="19">
        <v>79.2</v>
      </c>
      <c r="C480" s="19">
        <f t="shared" si="14"/>
        <v>1.1000000000000085</v>
      </c>
      <c r="D480" s="62">
        <f t="shared" si="15"/>
        <v>22.1</v>
      </c>
    </row>
    <row r="481" spans="1:4" x14ac:dyDescent="0.45">
      <c r="A481" s="18">
        <v>32112</v>
      </c>
      <c r="B481" s="19">
        <v>80.2</v>
      </c>
      <c r="C481" s="19">
        <f t="shared" si="14"/>
        <v>1</v>
      </c>
      <c r="D481" s="62">
        <f t="shared" si="15"/>
        <v>23.200000000000003</v>
      </c>
    </row>
    <row r="482" spans="1:4" x14ac:dyDescent="0.45">
      <c r="A482" s="18">
        <v>32143</v>
      </c>
      <c r="B482" s="19">
        <v>78.7</v>
      </c>
      <c r="C482" s="19">
        <f t="shared" si="14"/>
        <v>-1.5</v>
      </c>
      <c r="D482" s="62">
        <f t="shared" si="15"/>
        <v>17.600000000000001</v>
      </c>
    </row>
    <row r="483" spans="1:4" x14ac:dyDescent="0.45">
      <c r="A483" s="18">
        <v>32174</v>
      </c>
      <c r="B483" s="19">
        <v>81.2</v>
      </c>
      <c r="C483" s="19">
        <f t="shared" si="14"/>
        <v>2.5</v>
      </c>
      <c r="D483" s="62">
        <f t="shared" si="15"/>
        <v>18.700000000000003</v>
      </c>
    </row>
    <row r="484" spans="1:4" x14ac:dyDescent="0.45">
      <c r="A484" s="18">
        <v>32203</v>
      </c>
      <c r="B484" s="19">
        <v>74.5</v>
      </c>
      <c r="C484" s="19">
        <f t="shared" si="14"/>
        <v>-6.7000000000000028</v>
      </c>
      <c r="D484" s="62">
        <f t="shared" si="15"/>
        <v>11.799999999999997</v>
      </c>
    </row>
    <row r="485" spans="1:4" x14ac:dyDescent="0.45">
      <c r="A485" s="18">
        <v>32234</v>
      </c>
      <c r="B485" s="19">
        <v>81</v>
      </c>
      <c r="C485" s="19">
        <f t="shared" si="14"/>
        <v>6.5</v>
      </c>
      <c r="D485" s="62">
        <f t="shared" si="15"/>
        <v>15.400000000000006</v>
      </c>
    </row>
    <row r="486" spans="1:4" x14ac:dyDescent="0.45">
      <c r="A486" s="18">
        <v>32264</v>
      </c>
      <c r="B486" s="19">
        <v>81.5</v>
      </c>
      <c r="C486" s="19">
        <f t="shared" si="14"/>
        <v>0.5</v>
      </c>
      <c r="D486" s="62">
        <f t="shared" si="15"/>
        <v>13.900000000000006</v>
      </c>
    </row>
    <row r="487" spans="1:4" x14ac:dyDescent="0.45">
      <c r="A487" s="18">
        <v>32295</v>
      </c>
      <c r="B487" s="19">
        <v>80.7</v>
      </c>
      <c r="C487" s="19">
        <f t="shared" si="14"/>
        <v>-0.79999999999999716</v>
      </c>
      <c r="D487" s="62">
        <f t="shared" si="15"/>
        <v>8.1000000000000085</v>
      </c>
    </row>
    <row r="488" spans="1:4" x14ac:dyDescent="0.45">
      <c r="A488" s="18">
        <v>32325</v>
      </c>
      <c r="B488" s="19">
        <v>81</v>
      </c>
      <c r="C488" s="19">
        <f t="shared" si="14"/>
        <v>0.29999999999999716</v>
      </c>
      <c r="D488" s="62">
        <f t="shared" si="15"/>
        <v>6.7000000000000028</v>
      </c>
    </row>
    <row r="489" spans="1:4" x14ac:dyDescent="0.45">
      <c r="A489" s="18">
        <v>32356</v>
      </c>
      <c r="B489" s="19">
        <v>78.2</v>
      </c>
      <c r="C489" s="19">
        <f t="shared" si="14"/>
        <v>-2.7999999999999972</v>
      </c>
      <c r="D489" s="62">
        <f t="shared" si="15"/>
        <v>0.79999999999999716</v>
      </c>
    </row>
    <row r="490" spans="1:4" x14ac:dyDescent="0.45">
      <c r="A490" s="18">
        <v>32387</v>
      </c>
      <c r="B490" s="19">
        <v>72.8</v>
      </c>
      <c r="C490" s="19">
        <f t="shared" si="14"/>
        <v>-5.4000000000000057</v>
      </c>
      <c r="D490" s="62">
        <f t="shared" si="15"/>
        <v>-4.5</v>
      </c>
    </row>
    <row r="491" spans="1:4" x14ac:dyDescent="0.45">
      <c r="A491" s="18">
        <v>32417</v>
      </c>
      <c r="B491" s="19">
        <v>71.5</v>
      </c>
      <c r="C491" s="19">
        <f t="shared" si="14"/>
        <v>-1.2999999999999972</v>
      </c>
      <c r="D491" s="62">
        <f t="shared" si="15"/>
        <v>-6.5999999999999943</v>
      </c>
    </row>
    <row r="492" spans="1:4" x14ac:dyDescent="0.45">
      <c r="A492" s="18">
        <v>32448</v>
      </c>
      <c r="B492" s="19">
        <v>70.900000000000006</v>
      </c>
      <c r="C492" s="19">
        <f t="shared" si="14"/>
        <v>-0.59999999999999432</v>
      </c>
      <c r="D492" s="62">
        <f t="shared" si="15"/>
        <v>-8.2999999999999972</v>
      </c>
    </row>
    <row r="493" spans="1:4" x14ac:dyDescent="0.45">
      <c r="A493" s="18">
        <v>32478</v>
      </c>
      <c r="B493" s="19">
        <v>69.8</v>
      </c>
      <c r="C493" s="19">
        <f t="shared" si="14"/>
        <v>-1.1000000000000085</v>
      </c>
      <c r="D493" s="62">
        <f t="shared" si="15"/>
        <v>-10.400000000000006</v>
      </c>
    </row>
    <row r="494" spans="1:4" x14ac:dyDescent="0.45">
      <c r="A494" s="18">
        <v>32509</v>
      </c>
      <c r="B494" s="19">
        <v>70.5</v>
      </c>
      <c r="C494" s="19">
        <f t="shared" si="14"/>
        <v>0.70000000000000284</v>
      </c>
      <c r="D494" s="62">
        <f t="shared" si="15"/>
        <v>-8.2000000000000028</v>
      </c>
    </row>
    <row r="495" spans="1:4" x14ac:dyDescent="0.45">
      <c r="A495" s="18">
        <v>32540</v>
      </c>
      <c r="B495" s="19">
        <v>67.900000000000006</v>
      </c>
      <c r="C495" s="19">
        <f t="shared" si="14"/>
        <v>-2.5999999999999943</v>
      </c>
      <c r="D495" s="62">
        <f t="shared" si="15"/>
        <v>-13.299999999999997</v>
      </c>
    </row>
    <row r="496" spans="1:4" x14ac:dyDescent="0.45">
      <c r="A496" s="18">
        <v>32568</v>
      </c>
      <c r="B496" s="19">
        <v>67.900000000000006</v>
      </c>
      <c r="C496" s="19">
        <f t="shared" si="14"/>
        <v>0</v>
      </c>
      <c r="D496" s="62">
        <f t="shared" si="15"/>
        <v>-6.5999999999999943</v>
      </c>
    </row>
    <row r="497" spans="1:4" x14ac:dyDescent="0.45">
      <c r="A497" s="18">
        <v>32599</v>
      </c>
      <c r="B497" s="19">
        <v>65.400000000000006</v>
      </c>
      <c r="C497" s="19">
        <f t="shared" si="14"/>
        <v>-2.5</v>
      </c>
      <c r="D497" s="62">
        <f t="shared" si="15"/>
        <v>-15.599999999999994</v>
      </c>
    </row>
    <row r="498" spans="1:4" x14ac:dyDescent="0.45">
      <c r="A498" s="18">
        <v>32629</v>
      </c>
      <c r="B498" s="19">
        <v>59.3</v>
      </c>
      <c r="C498" s="19">
        <f t="shared" si="14"/>
        <v>-6.1000000000000085</v>
      </c>
      <c r="D498" s="62">
        <f t="shared" si="15"/>
        <v>-22.200000000000003</v>
      </c>
    </row>
    <row r="499" spans="1:4" x14ac:dyDescent="0.45">
      <c r="A499" s="18">
        <v>32660</v>
      </c>
      <c r="B499" s="19">
        <v>50</v>
      </c>
      <c r="C499" s="19">
        <f t="shared" si="14"/>
        <v>-9.2999999999999972</v>
      </c>
      <c r="D499" s="62">
        <f t="shared" si="15"/>
        <v>-30.700000000000003</v>
      </c>
    </row>
    <row r="500" spans="1:4" x14ac:dyDescent="0.45">
      <c r="A500" s="18">
        <v>32690</v>
      </c>
      <c r="B500" s="19">
        <v>48.1</v>
      </c>
      <c r="C500" s="19">
        <f t="shared" si="14"/>
        <v>-1.8999999999999986</v>
      </c>
      <c r="D500" s="62">
        <f t="shared" si="15"/>
        <v>-32.9</v>
      </c>
    </row>
    <row r="501" spans="1:4" x14ac:dyDescent="0.45">
      <c r="A501" s="18">
        <v>32721</v>
      </c>
      <c r="B501" s="19">
        <v>43.3</v>
      </c>
      <c r="C501" s="19">
        <f t="shared" si="14"/>
        <v>-4.8000000000000043</v>
      </c>
      <c r="D501" s="62">
        <f t="shared" si="15"/>
        <v>-34.900000000000006</v>
      </c>
    </row>
    <row r="502" spans="1:4" x14ac:dyDescent="0.45">
      <c r="A502" s="18">
        <v>32752</v>
      </c>
      <c r="B502" s="19">
        <v>42.4</v>
      </c>
      <c r="C502" s="19">
        <f t="shared" si="14"/>
        <v>-0.89999999999999858</v>
      </c>
      <c r="D502" s="62">
        <f t="shared" si="15"/>
        <v>-30.4</v>
      </c>
    </row>
    <row r="503" spans="1:4" x14ac:dyDescent="0.45">
      <c r="A503" s="18">
        <v>32782</v>
      </c>
      <c r="B503" s="19">
        <v>41</v>
      </c>
      <c r="C503" s="19">
        <f t="shared" si="14"/>
        <v>-1.3999999999999986</v>
      </c>
      <c r="D503" s="62">
        <f t="shared" si="15"/>
        <v>-30.5</v>
      </c>
    </row>
    <row r="504" spans="1:4" x14ac:dyDescent="0.45">
      <c r="A504" s="18">
        <v>32813</v>
      </c>
      <c r="B504" s="19">
        <v>40.9</v>
      </c>
      <c r="C504" s="19">
        <f t="shared" si="14"/>
        <v>-0.10000000000000142</v>
      </c>
      <c r="D504" s="62">
        <f t="shared" si="15"/>
        <v>-30.000000000000007</v>
      </c>
    </row>
    <row r="505" spans="1:4" x14ac:dyDescent="0.45">
      <c r="A505" s="18">
        <v>32843</v>
      </c>
      <c r="B505" s="19">
        <v>41</v>
      </c>
      <c r="C505" s="19">
        <f t="shared" si="14"/>
        <v>0.10000000000000142</v>
      </c>
      <c r="D505" s="62">
        <f t="shared" si="15"/>
        <v>-28.799999999999997</v>
      </c>
    </row>
    <row r="506" spans="1:4" x14ac:dyDescent="0.45">
      <c r="A506" s="18">
        <v>32874</v>
      </c>
      <c r="B506" s="19">
        <v>50.8</v>
      </c>
      <c r="C506" s="19">
        <f t="shared" si="14"/>
        <v>9.7999999999999972</v>
      </c>
      <c r="D506" s="62">
        <f t="shared" si="15"/>
        <v>-19.700000000000003</v>
      </c>
    </row>
    <row r="507" spans="1:4" x14ac:dyDescent="0.45">
      <c r="A507" s="18">
        <v>32905</v>
      </c>
      <c r="B507" s="19">
        <v>44.6</v>
      </c>
      <c r="C507" s="19">
        <f t="shared" si="14"/>
        <v>-6.1999999999999957</v>
      </c>
      <c r="D507" s="62">
        <f t="shared" si="15"/>
        <v>-23.300000000000004</v>
      </c>
    </row>
    <row r="508" spans="1:4" x14ac:dyDescent="0.45">
      <c r="A508" s="18">
        <v>32933</v>
      </c>
      <c r="B508" s="19">
        <v>50.1</v>
      </c>
      <c r="C508" s="19">
        <f t="shared" si="14"/>
        <v>5.5</v>
      </c>
      <c r="D508" s="62">
        <f t="shared" si="15"/>
        <v>-17.800000000000004</v>
      </c>
    </row>
    <row r="509" spans="1:4" x14ac:dyDescent="0.45">
      <c r="A509" s="18">
        <v>32964</v>
      </c>
      <c r="B509" s="19">
        <v>50.9</v>
      </c>
      <c r="C509" s="19">
        <f t="shared" si="14"/>
        <v>0.79999999999999716</v>
      </c>
      <c r="D509" s="62">
        <f t="shared" si="15"/>
        <v>-14.500000000000007</v>
      </c>
    </row>
    <row r="510" spans="1:4" x14ac:dyDescent="0.45">
      <c r="A510" s="18">
        <v>32994</v>
      </c>
      <c r="B510" s="19">
        <v>50.1</v>
      </c>
      <c r="C510" s="19">
        <f t="shared" si="14"/>
        <v>-0.79999999999999716</v>
      </c>
      <c r="D510" s="62">
        <f t="shared" si="15"/>
        <v>-9.1999999999999957</v>
      </c>
    </row>
    <row r="511" spans="1:4" x14ac:dyDescent="0.45">
      <c r="A511" s="18">
        <v>33025</v>
      </c>
      <c r="B511" s="19">
        <v>53.2</v>
      </c>
      <c r="C511" s="19">
        <f t="shared" si="14"/>
        <v>3.1000000000000014</v>
      </c>
      <c r="D511" s="62">
        <f t="shared" si="15"/>
        <v>3.2000000000000028</v>
      </c>
    </row>
    <row r="512" spans="1:4" x14ac:dyDescent="0.45">
      <c r="A512" s="18">
        <v>33055</v>
      </c>
      <c r="B512" s="19">
        <v>51.4</v>
      </c>
      <c r="C512" s="19">
        <f t="shared" si="14"/>
        <v>-1.8000000000000043</v>
      </c>
      <c r="D512" s="62">
        <f t="shared" si="15"/>
        <v>3.2999999999999972</v>
      </c>
    </row>
    <row r="513" spans="1:4" x14ac:dyDescent="0.45">
      <c r="A513" s="18">
        <v>33086</v>
      </c>
      <c r="B513" s="19">
        <v>53.1</v>
      </c>
      <c r="C513" s="19">
        <f t="shared" si="14"/>
        <v>1.7000000000000028</v>
      </c>
      <c r="D513" s="62">
        <f t="shared" si="15"/>
        <v>9.8000000000000043</v>
      </c>
    </row>
    <row r="514" spans="1:4" x14ac:dyDescent="0.45">
      <c r="A514" s="18">
        <v>33117</v>
      </c>
      <c r="B514" s="19">
        <v>70.2</v>
      </c>
      <c r="C514" s="19">
        <f t="shared" si="14"/>
        <v>17.100000000000001</v>
      </c>
      <c r="D514" s="62">
        <f t="shared" si="15"/>
        <v>27.800000000000004</v>
      </c>
    </row>
    <row r="515" spans="1:4" x14ac:dyDescent="0.45">
      <c r="A515" s="18">
        <v>33147</v>
      </c>
      <c r="B515" s="19">
        <v>73.400000000000006</v>
      </c>
      <c r="C515" s="19">
        <f t="shared" ref="C515:C578" si="16">B515-B514</f>
        <v>3.2000000000000028</v>
      </c>
      <c r="D515" s="62">
        <f t="shared" si="15"/>
        <v>32.400000000000006</v>
      </c>
    </row>
    <row r="516" spans="1:4" x14ac:dyDescent="0.45">
      <c r="A516" s="18">
        <v>33178</v>
      </c>
      <c r="B516" s="19">
        <v>64.2</v>
      </c>
      <c r="C516" s="19">
        <f t="shared" si="16"/>
        <v>-9.2000000000000028</v>
      </c>
      <c r="D516" s="62">
        <f t="shared" si="15"/>
        <v>23.300000000000004</v>
      </c>
    </row>
    <row r="517" spans="1:4" x14ac:dyDescent="0.45">
      <c r="A517" s="18">
        <v>33208</v>
      </c>
      <c r="B517" s="19">
        <v>58.9</v>
      </c>
      <c r="C517" s="19">
        <f t="shared" si="16"/>
        <v>-5.3000000000000043</v>
      </c>
      <c r="D517" s="62">
        <f t="shared" si="15"/>
        <v>17.899999999999999</v>
      </c>
    </row>
    <row r="518" spans="1:4" x14ac:dyDescent="0.45">
      <c r="A518" s="18">
        <v>33239</v>
      </c>
      <c r="B518" s="19">
        <v>51.6</v>
      </c>
      <c r="C518" s="19">
        <f t="shared" si="16"/>
        <v>-7.2999999999999972</v>
      </c>
      <c r="D518" s="62">
        <f t="shared" si="15"/>
        <v>0.80000000000000426</v>
      </c>
    </row>
    <row r="519" spans="1:4" x14ac:dyDescent="0.45">
      <c r="A519" s="18">
        <v>33270</v>
      </c>
      <c r="B519" s="19">
        <v>44.5</v>
      </c>
      <c r="C519" s="19">
        <f t="shared" si="16"/>
        <v>-7.1000000000000014</v>
      </c>
      <c r="D519" s="62">
        <f t="shared" si="15"/>
        <v>-0.10000000000000142</v>
      </c>
    </row>
    <row r="520" spans="1:4" x14ac:dyDescent="0.45">
      <c r="A520" s="18">
        <v>33298</v>
      </c>
      <c r="B520" s="19">
        <v>41.2</v>
      </c>
      <c r="C520" s="19">
        <f t="shared" si="16"/>
        <v>-3.2999999999999972</v>
      </c>
      <c r="D520" s="62">
        <f t="shared" si="15"/>
        <v>-8.8999999999999986</v>
      </c>
    </row>
    <row r="521" spans="1:4" x14ac:dyDescent="0.45">
      <c r="A521" s="18">
        <v>33329</v>
      </c>
      <c r="B521" s="19">
        <v>38.799999999999997</v>
      </c>
      <c r="C521" s="19">
        <f t="shared" si="16"/>
        <v>-2.4000000000000057</v>
      </c>
      <c r="D521" s="62">
        <f t="shared" si="15"/>
        <v>-12.100000000000001</v>
      </c>
    </row>
    <row r="522" spans="1:4" x14ac:dyDescent="0.45">
      <c r="A522" s="18">
        <v>33359</v>
      </c>
      <c r="B522" s="19">
        <v>38.200000000000003</v>
      </c>
      <c r="C522" s="19">
        <f t="shared" si="16"/>
        <v>-0.59999999999999432</v>
      </c>
      <c r="D522" s="62">
        <f t="shared" si="15"/>
        <v>-11.899999999999999</v>
      </c>
    </row>
    <row r="523" spans="1:4" x14ac:dyDescent="0.45">
      <c r="A523" s="18">
        <v>33390</v>
      </c>
      <c r="B523" s="19">
        <v>39.6</v>
      </c>
      <c r="C523" s="19">
        <f t="shared" si="16"/>
        <v>1.3999999999999986</v>
      </c>
      <c r="D523" s="62">
        <f t="shared" si="15"/>
        <v>-13.600000000000001</v>
      </c>
    </row>
    <row r="524" spans="1:4" x14ac:dyDescent="0.45">
      <c r="A524" s="18">
        <v>33420</v>
      </c>
      <c r="B524" s="19">
        <v>38.4</v>
      </c>
      <c r="C524" s="19">
        <f t="shared" si="16"/>
        <v>-1.2000000000000028</v>
      </c>
      <c r="D524" s="62">
        <f t="shared" si="15"/>
        <v>-13</v>
      </c>
    </row>
    <row r="525" spans="1:4" x14ac:dyDescent="0.45">
      <c r="A525" s="18">
        <v>33451</v>
      </c>
      <c r="B525" s="19">
        <v>41.8</v>
      </c>
      <c r="C525" s="19">
        <f t="shared" si="16"/>
        <v>3.3999999999999986</v>
      </c>
      <c r="D525" s="62">
        <f t="shared" si="15"/>
        <v>-11.300000000000004</v>
      </c>
    </row>
    <row r="526" spans="1:4" x14ac:dyDescent="0.45">
      <c r="A526" s="18">
        <v>33482</v>
      </c>
      <c r="B526" s="19">
        <v>45.5</v>
      </c>
      <c r="C526" s="19">
        <f t="shared" si="16"/>
        <v>3.7000000000000028</v>
      </c>
      <c r="D526" s="62">
        <f t="shared" si="15"/>
        <v>-24.700000000000003</v>
      </c>
    </row>
    <row r="527" spans="1:4" x14ac:dyDescent="0.45">
      <c r="A527" s="18">
        <v>33512</v>
      </c>
      <c r="B527" s="19">
        <v>50</v>
      </c>
      <c r="C527" s="19">
        <f t="shared" si="16"/>
        <v>4.5</v>
      </c>
      <c r="D527" s="62">
        <f t="shared" ref="D527:D590" si="17">B527-B515</f>
        <v>-23.400000000000006</v>
      </c>
    </row>
    <row r="528" spans="1:4" x14ac:dyDescent="0.45">
      <c r="A528" s="18">
        <v>33543</v>
      </c>
      <c r="B528" s="19">
        <v>47.6</v>
      </c>
      <c r="C528" s="19">
        <f t="shared" si="16"/>
        <v>-2.3999999999999986</v>
      </c>
      <c r="D528" s="62">
        <f t="shared" si="17"/>
        <v>-16.600000000000001</v>
      </c>
    </row>
    <row r="529" spans="1:4" x14ac:dyDescent="0.45">
      <c r="A529" s="18">
        <v>33573</v>
      </c>
      <c r="B529" s="19">
        <v>48.9</v>
      </c>
      <c r="C529" s="19">
        <f t="shared" si="16"/>
        <v>1.2999999999999972</v>
      </c>
      <c r="D529" s="62">
        <f t="shared" si="17"/>
        <v>-10</v>
      </c>
    </row>
    <row r="530" spans="1:4" x14ac:dyDescent="0.45">
      <c r="A530" s="18">
        <v>33604</v>
      </c>
      <c r="B530" s="19">
        <v>45.4</v>
      </c>
      <c r="C530" s="19">
        <f t="shared" si="16"/>
        <v>-3.5</v>
      </c>
      <c r="D530" s="62">
        <f t="shared" si="17"/>
        <v>-6.2000000000000028</v>
      </c>
    </row>
    <row r="531" spans="1:4" x14ac:dyDescent="0.45">
      <c r="A531" s="18">
        <v>33635</v>
      </c>
      <c r="B531" s="19">
        <v>45.9</v>
      </c>
      <c r="C531" s="19">
        <f t="shared" si="16"/>
        <v>0.5</v>
      </c>
      <c r="D531" s="62">
        <f t="shared" si="17"/>
        <v>1.3999999999999986</v>
      </c>
    </row>
    <row r="532" spans="1:4" x14ac:dyDescent="0.45">
      <c r="A532" s="18">
        <v>33664</v>
      </c>
      <c r="B532" s="19">
        <v>48.1</v>
      </c>
      <c r="C532" s="19">
        <f t="shared" si="16"/>
        <v>2.2000000000000028</v>
      </c>
      <c r="D532" s="62">
        <f t="shared" si="17"/>
        <v>6.8999999999999986</v>
      </c>
    </row>
    <row r="533" spans="1:4" x14ac:dyDescent="0.45">
      <c r="A533" s="18">
        <v>33695</v>
      </c>
      <c r="B533" s="19">
        <v>51.1</v>
      </c>
      <c r="C533" s="19">
        <f t="shared" si="16"/>
        <v>3</v>
      </c>
      <c r="D533" s="62">
        <f t="shared" si="17"/>
        <v>12.300000000000004</v>
      </c>
    </row>
    <row r="534" spans="1:4" x14ac:dyDescent="0.45">
      <c r="A534" s="18">
        <v>33725</v>
      </c>
      <c r="B534" s="19">
        <v>55</v>
      </c>
      <c r="C534" s="19">
        <f t="shared" si="16"/>
        <v>3.8999999999999986</v>
      </c>
      <c r="D534" s="62">
        <f t="shared" si="17"/>
        <v>16.799999999999997</v>
      </c>
    </row>
    <row r="535" spans="1:4" x14ac:dyDescent="0.45">
      <c r="A535" s="18">
        <v>33756</v>
      </c>
      <c r="B535" s="19">
        <v>53.9</v>
      </c>
      <c r="C535" s="19">
        <f t="shared" si="16"/>
        <v>-1.1000000000000014</v>
      </c>
      <c r="D535" s="62">
        <f t="shared" si="17"/>
        <v>14.299999999999997</v>
      </c>
    </row>
    <row r="536" spans="1:4" x14ac:dyDescent="0.45">
      <c r="A536" s="18">
        <v>33786</v>
      </c>
      <c r="B536" s="19">
        <v>56.2</v>
      </c>
      <c r="C536" s="19">
        <f t="shared" si="16"/>
        <v>2.3000000000000043</v>
      </c>
      <c r="D536" s="62">
        <f t="shared" si="17"/>
        <v>17.800000000000004</v>
      </c>
    </row>
    <row r="537" spans="1:4" x14ac:dyDescent="0.45">
      <c r="A537" s="18">
        <v>33817</v>
      </c>
      <c r="B537" s="19">
        <v>53.7</v>
      </c>
      <c r="C537" s="19">
        <f t="shared" si="16"/>
        <v>-2.5</v>
      </c>
      <c r="D537" s="62">
        <f t="shared" si="17"/>
        <v>11.900000000000006</v>
      </c>
    </row>
    <row r="538" spans="1:4" x14ac:dyDescent="0.45">
      <c r="A538" s="18">
        <v>33848</v>
      </c>
      <c r="B538" s="19">
        <v>51.6</v>
      </c>
      <c r="C538" s="19">
        <f t="shared" si="16"/>
        <v>-2.1000000000000014</v>
      </c>
      <c r="D538" s="62">
        <f t="shared" si="17"/>
        <v>6.1000000000000014</v>
      </c>
    </row>
    <row r="539" spans="1:4" x14ac:dyDescent="0.45">
      <c r="A539" s="18">
        <v>33878</v>
      </c>
      <c r="B539" s="19">
        <v>46.4</v>
      </c>
      <c r="C539" s="19">
        <f t="shared" si="16"/>
        <v>-5.2000000000000028</v>
      </c>
      <c r="D539" s="62">
        <f t="shared" si="17"/>
        <v>-3.6000000000000014</v>
      </c>
    </row>
    <row r="540" spans="1:4" x14ac:dyDescent="0.45">
      <c r="A540" s="18">
        <v>33909</v>
      </c>
      <c r="B540" s="19">
        <v>42.1</v>
      </c>
      <c r="C540" s="19">
        <f t="shared" si="16"/>
        <v>-4.2999999999999972</v>
      </c>
      <c r="D540" s="62">
        <f t="shared" si="17"/>
        <v>-5.5</v>
      </c>
    </row>
    <row r="541" spans="1:4" x14ac:dyDescent="0.45">
      <c r="A541" s="18">
        <v>33939</v>
      </c>
      <c r="B541" s="19">
        <v>48</v>
      </c>
      <c r="C541" s="19">
        <f t="shared" si="16"/>
        <v>5.8999999999999986</v>
      </c>
      <c r="D541" s="62">
        <f t="shared" si="17"/>
        <v>-0.89999999999999858</v>
      </c>
    </row>
    <row r="542" spans="1:4" x14ac:dyDescent="0.45">
      <c r="A542" s="18">
        <v>33970</v>
      </c>
      <c r="B542" s="19">
        <v>49.8</v>
      </c>
      <c r="C542" s="19">
        <f t="shared" si="16"/>
        <v>1.7999999999999972</v>
      </c>
      <c r="D542" s="62">
        <f t="shared" si="17"/>
        <v>4.3999999999999986</v>
      </c>
    </row>
    <row r="543" spans="1:4" x14ac:dyDescent="0.45">
      <c r="A543" s="18">
        <v>34001</v>
      </c>
      <c r="B543" s="19">
        <v>53.9</v>
      </c>
      <c r="C543" s="19">
        <f t="shared" si="16"/>
        <v>4.1000000000000014</v>
      </c>
      <c r="D543" s="62">
        <f t="shared" si="17"/>
        <v>8</v>
      </c>
    </row>
    <row r="544" spans="1:4" x14ac:dyDescent="0.45">
      <c r="A544" s="18">
        <v>34029</v>
      </c>
      <c r="B544" s="19">
        <v>53.6</v>
      </c>
      <c r="C544" s="19">
        <f t="shared" si="16"/>
        <v>-0.29999999999999716</v>
      </c>
      <c r="D544" s="62">
        <f t="shared" si="17"/>
        <v>5.5</v>
      </c>
    </row>
    <row r="545" spans="1:4" x14ac:dyDescent="0.45">
      <c r="A545" s="18">
        <v>34060</v>
      </c>
      <c r="B545" s="19">
        <v>54.6</v>
      </c>
      <c r="C545" s="19">
        <f t="shared" si="16"/>
        <v>1</v>
      </c>
      <c r="D545" s="62">
        <f t="shared" si="17"/>
        <v>3.5</v>
      </c>
    </row>
    <row r="546" spans="1:4" x14ac:dyDescent="0.45">
      <c r="A546" s="18">
        <v>34090</v>
      </c>
      <c r="B546" s="19">
        <v>50.4</v>
      </c>
      <c r="C546" s="19">
        <f t="shared" si="16"/>
        <v>-4.2000000000000028</v>
      </c>
      <c r="D546" s="62">
        <f t="shared" si="17"/>
        <v>-4.6000000000000014</v>
      </c>
    </row>
    <row r="547" spans="1:4" x14ac:dyDescent="0.45">
      <c r="A547" s="18">
        <v>34121</v>
      </c>
      <c r="B547" s="19">
        <v>50.6</v>
      </c>
      <c r="C547" s="19">
        <f t="shared" si="16"/>
        <v>0.20000000000000284</v>
      </c>
      <c r="D547" s="62">
        <f t="shared" si="17"/>
        <v>-3.2999999999999972</v>
      </c>
    </row>
    <row r="548" spans="1:4" x14ac:dyDescent="0.45">
      <c r="A548" s="18">
        <v>34151</v>
      </c>
      <c r="B548" s="19">
        <v>51.4</v>
      </c>
      <c r="C548" s="19">
        <f t="shared" si="16"/>
        <v>0.79999999999999716</v>
      </c>
      <c r="D548" s="62">
        <f t="shared" si="17"/>
        <v>-4.8000000000000043</v>
      </c>
    </row>
    <row r="549" spans="1:4" x14ac:dyDescent="0.45">
      <c r="A549" s="18">
        <v>34182</v>
      </c>
      <c r="B549" s="19">
        <v>52.3</v>
      </c>
      <c r="C549" s="19">
        <f t="shared" si="16"/>
        <v>0.89999999999999858</v>
      </c>
      <c r="D549" s="62">
        <f t="shared" si="17"/>
        <v>-1.4000000000000057</v>
      </c>
    </row>
    <row r="550" spans="1:4" x14ac:dyDescent="0.45">
      <c r="A550" s="18">
        <v>34213</v>
      </c>
      <c r="B550" s="19">
        <v>49</v>
      </c>
      <c r="C550" s="19">
        <f t="shared" si="16"/>
        <v>-3.2999999999999972</v>
      </c>
      <c r="D550" s="62">
        <f t="shared" si="17"/>
        <v>-2.6000000000000014</v>
      </c>
    </row>
    <row r="551" spans="1:4" x14ac:dyDescent="0.45">
      <c r="A551" s="18">
        <v>34243</v>
      </c>
      <c r="B551" s="19">
        <v>50.9</v>
      </c>
      <c r="C551" s="19">
        <f t="shared" si="16"/>
        <v>1.8999999999999986</v>
      </c>
      <c r="D551" s="62">
        <f t="shared" si="17"/>
        <v>4.5</v>
      </c>
    </row>
    <row r="552" spans="1:4" x14ac:dyDescent="0.45">
      <c r="A552" s="18">
        <v>34274</v>
      </c>
      <c r="B552" s="19">
        <v>52.7</v>
      </c>
      <c r="C552" s="19">
        <f t="shared" si="16"/>
        <v>1.8000000000000043</v>
      </c>
      <c r="D552" s="62">
        <f t="shared" si="17"/>
        <v>10.600000000000001</v>
      </c>
    </row>
    <row r="553" spans="1:4" x14ac:dyDescent="0.45">
      <c r="A553" s="18">
        <v>34304</v>
      </c>
      <c r="B553" s="19">
        <v>53.1</v>
      </c>
      <c r="C553" s="19">
        <f t="shared" si="16"/>
        <v>0.39999999999999858</v>
      </c>
      <c r="D553" s="62">
        <f t="shared" si="17"/>
        <v>5.1000000000000014</v>
      </c>
    </row>
    <row r="554" spans="1:4" x14ac:dyDescent="0.45">
      <c r="A554" s="18">
        <v>34335</v>
      </c>
      <c r="B554" s="19">
        <v>58.9</v>
      </c>
      <c r="C554" s="19">
        <f t="shared" si="16"/>
        <v>5.7999999999999972</v>
      </c>
      <c r="D554" s="62">
        <f t="shared" si="17"/>
        <v>9.1000000000000014</v>
      </c>
    </row>
    <row r="555" spans="1:4" x14ac:dyDescent="0.45">
      <c r="A555" s="18">
        <v>34366</v>
      </c>
      <c r="B555" s="19">
        <v>63</v>
      </c>
      <c r="C555" s="19">
        <f t="shared" si="16"/>
        <v>4.1000000000000014</v>
      </c>
      <c r="D555" s="62">
        <f t="shared" si="17"/>
        <v>9.1000000000000014</v>
      </c>
    </row>
    <row r="556" spans="1:4" x14ac:dyDescent="0.45">
      <c r="A556" s="18">
        <v>34394</v>
      </c>
      <c r="B556" s="19">
        <v>62.9</v>
      </c>
      <c r="C556" s="19">
        <f t="shared" si="16"/>
        <v>-0.10000000000000142</v>
      </c>
      <c r="D556" s="62">
        <f t="shared" si="17"/>
        <v>9.2999999999999972</v>
      </c>
    </row>
    <row r="557" spans="1:4" x14ac:dyDescent="0.45">
      <c r="A557" s="18">
        <v>34425</v>
      </c>
      <c r="B557" s="19">
        <v>63.5</v>
      </c>
      <c r="C557" s="19">
        <f t="shared" si="16"/>
        <v>0.60000000000000142</v>
      </c>
      <c r="D557" s="62">
        <f t="shared" si="17"/>
        <v>8.8999999999999986</v>
      </c>
    </row>
    <row r="558" spans="1:4" x14ac:dyDescent="0.45">
      <c r="A558" s="18">
        <v>34455</v>
      </c>
      <c r="B558" s="19">
        <v>67.8</v>
      </c>
      <c r="C558" s="19">
        <f t="shared" si="16"/>
        <v>4.2999999999999972</v>
      </c>
      <c r="D558" s="62">
        <f t="shared" si="17"/>
        <v>17.399999999999999</v>
      </c>
    </row>
    <row r="559" spans="1:4" x14ac:dyDescent="0.45">
      <c r="A559" s="18">
        <v>34486</v>
      </c>
      <c r="B559" s="19">
        <v>69.7</v>
      </c>
      <c r="C559" s="19">
        <f t="shared" si="16"/>
        <v>1.9000000000000057</v>
      </c>
      <c r="D559" s="62">
        <f t="shared" si="17"/>
        <v>19.100000000000001</v>
      </c>
    </row>
    <row r="560" spans="1:4" x14ac:dyDescent="0.45">
      <c r="A560" s="18">
        <v>34516</v>
      </c>
      <c r="B560" s="19">
        <v>71.599999999999994</v>
      </c>
      <c r="C560" s="19">
        <f t="shared" si="16"/>
        <v>1.8999999999999915</v>
      </c>
      <c r="D560" s="62">
        <f t="shared" si="17"/>
        <v>20.199999999999996</v>
      </c>
    </row>
    <row r="561" spans="1:4" x14ac:dyDescent="0.45">
      <c r="A561" s="18">
        <v>34547</v>
      </c>
      <c r="B561" s="19">
        <v>75.2</v>
      </c>
      <c r="C561" s="19">
        <f t="shared" si="16"/>
        <v>3.6000000000000085</v>
      </c>
      <c r="D561" s="62">
        <f t="shared" si="17"/>
        <v>22.900000000000006</v>
      </c>
    </row>
    <row r="562" spans="1:4" x14ac:dyDescent="0.45">
      <c r="A562" s="18">
        <v>34578</v>
      </c>
      <c r="B562" s="19">
        <v>80.3</v>
      </c>
      <c r="C562" s="19">
        <f t="shared" si="16"/>
        <v>5.0999999999999943</v>
      </c>
      <c r="D562" s="62">
        <f t="shared" si="17"/>
        <v>31.299999999999997</v>
      </c>
    </row>
    <row r="563" spans="1:4" x14ac:dyDescent="0.45">
      <c r="A563" s="18">
        <v>34608</v>
      </c>
      <c r="B563" s="19">
        <v>84.1</v>
      </c>
      <c r="C563" s="19">
        <f t="shared" si="16"/>
        <v>3.7999999999999972</v>
      </c>
      <c r="D563" s="62">
        <f t="shared" si="17"/>
        <v>33.199999999999996</v>
      </c>
    </row>
    <row r="564" spans="1:4" x14ac:dyDescent="0.45">
      <c r="A564" s="18">
        <v>34639</v>
      </c>
      <c r="B564" s="19">
        <v>84.5</v>
      </c>
      <c r="C564" s="19">
        <f t="shared" si="16"/>
        <v>0.40000000000000568</v>
      </c>
      <c r="D564" s="62">
        <f t="shared" si="17"/>
        <v>31.799999999999997</v>
      </c>
    </row>
    <row r="565" spans="1:4" x14ac:dyDescent="0.45">
      <c r="A565" s="18">
        <v>34669</v>
      </c>
      <c r="B565" s="19">
        <v>87.1</v>
      </c>
      <c r="C565" s="19">
        <f t="shared" si="16"/>
        <v>2.5999999999999943</v>
      </c>
      <c r="D565" s="62">
        <f t="shared" si="17"/>
        <v>33.999999999999993</v>
      </c>
    </row>
    <row r="566" spans="1:4" x14ac:dyDescent="0.45">
      <c r="A566" s="18">
        <v>34700</v>
      </c>
      <c r="B566" s="19">
        <v>86</v>
      </c>
      <c r="C566" s="19">
        <f t="shared" si="16"/>
        <v>-1.0999999999999943</v>
      </c>
      <c r="D566" s="62">
        <f t="shared" si="17"/>
        <v>27.1</v>
      </c>
    </row>
    <row r="567" spans="1:4" x14ac:dyDescent="0.45">
      <c r="A567" s="18">
        <v>34731</v>
      </c>
      <c r="B567" s="19">
        <v>81.7</v>
      </c>
      <c r="C567" s="19">
        <f t="shared" si="16"/>
        <v>-4.2999999999999972</v>
      </c>
      <c r="D567" s="62">
        <f t="shared" si="17"/>
        <v>18.700000000000003</v>
      </c>
    </row>
    <row r="568" spans="1:4" x14ac:dyDescent="0.45">
      <c r="A568" s="18">
        <v>34759</v>
      </c>
      <c r="B568" s="19">
        <v>78.900000000000006</v>
      </c>
      <c r="C568" s="19">
        <f t="shared" si="16"/>
        <v>-2.7999999999999972</v>
      </c>
      <c r="D568" s="62">
        <f t="shared" si="17"/>
        <v>16.000000000000007</v>
      </c>
    </row>
    <row r="569" spans="1:4" x14ac:dyDescent="0.45">
      <c r="A569" s="18">
        <v>34790</v>
      </c>
      <c r="B569" s="19">
        <v>74.5</v>
      </c>
      <c r="C569" s="19">
        <f t="shared" si="16"/>
        <v>-4.4000000000000057</v>
      </c>
      <c r="D569" s="62">
        <f t="shared" si="17"/>
        <v>11</v>
      </c>
    </row>
    <row r="570" spans="1:4" x14ac:dyDescent="0.45">
      <c r="A570" s="18">
        <v>34820</v>
      </c>
      <c r="B570" s="19">
        <v>70.5</v>
      </c>
      <c r="C570" s="19">
        <f t="shared" si="16"/>
        <v>-4</v>
      </c>
      <c r="D570" s="62">
        <f t="shared" si="17"/>
        <v>2.7000000000000028</v>
      </c>
    </row>
    <row r="571" spans="1:4" x14ac:dyDescent="0.45">
      <c r="A571" s="18">
        <v>34851</v>
      </c>
      <c r="B571" s="19">
        <v>64.7</v>
      </c>
      <c r="C571" s="19">
        <f t="shared" si="16"/>
        <v>-5.7999999999999972</v>
      </c>
      <c r="D571" s="62">
        <f t="shared" si="17"/>
        <v>-5</v>
      </c>
    </row>
    <row r="572" spans="1:4" x14ac:dyDescent="0.45">
      <c r="A572" s="18">
        <v>34881</v>
      </c>
      <c r="B572" s="19">
        <v>58.6</v>
      </c>
      <c r="C572" s="19">
        <f t="shared" si="16"/>
        <v>-6.1000000000000014</v>
      </c>
      <c r="D572" s="62">
        <f t="shared" si="17"/>
        <v>-12.999999999999993</v>
      </c>
    </row>
    <row r="573" spans="1:4" x14ac:dyDescent="0.45">
      <c r="A573" s="18">
        <v>34912</v>
      </c>
      <c r="B573" s="19">
        <v>48.5</v>
      </c>
      <c r="C573" s="19">
        <f t="shared" si="16"/>
        <v>-10.100000000000001</v>
      </c>
      <c r="D573" s="62">
        <f t="shared" si="17"/>
        <v>-26.700000000000003</v>
      </c>
    </row>
    <row r="574" spans="1:4" x14ac:dyDescent="0.45">
      <c r="A574" s="18">
        <v>34943</v>
      </c>
      <c r="B574" s="19">
        <v>48.8</v>
      </c>
      <c r="C574" s="19">
        <f t="shared" si="16"/>
        <v>0.29999999999999716</v>
      </c>
      <c r="D574" s="62">
        <f t="shared" si="17"/>
        <v>-31.5</v>
      </c>
    </row>
    <row r="575" spans="1:4" x14ac:dyDescent="0.45">
      <c r="A575" s="18">
        <v>34973</v>
      </c>
      <c r="B575" s="19">
        <v>46.5</v>
      </c>
      <c r="C575" s="19">
        <f t="shared" si="16"/>
        <v>-2.2999999999999972</v>
      </c>
      <c r="D575" s="62">
        <f t="shared" si="17"/>
        <v>-37.599999999999994</v>
      </c>
    </row>
    <row r="576" spans="1:4" x14ac:dyDescent="0.45">
      <c r="A576" s="18">
        <v>35004</v>
      </c>
      <c r="B576" s="19">
        <v>44.5</v>
      </c>
      <c r="C576" s="19">
        <f t="shared" si="16"/>
        <v>-2</v>
      </c>
      <c r="D576" s="62">
        <f t="shared" si="17"/>
        <v>-40</v>
      </c>
    </row>
    <row r="577" spans="1:4" x14ac:dyDescent="0.45">
      <c r="A577" s="18">
        <v>35034</v>
      </c>
      <c r="B577" s="19">
        <v>40.299999999999997</v>
      </c>
      <c r="C577" s="19">
        <f t="shared" si="16"/>
        <v>-4.2000000000000028</v>
      </c>
      <c r="D577" s="62">
        <f t="shared" si="17"/>
        <v>-46.8</v>
      </c>
    </row>
    <row r="578" spans="1:4" x14ac:dyDescent="0.45">
      <c r="A578" s="18">
        <v>35065</v>
      </c>
      <c r="B578" s="19">
        <v>40.299999999999997</v>
      </c>
      <c r="C578" s="19">
        <f t="shared" si="16"/>
        <v>0</v>
      </c>
      <c r="D578" s="62">
        <f t="shared" si="17"/>
        <v>-45.7</v>
      </c>
    </row>
    <row r="579" spans="1:4" x14ac:dyDescent="0.45">
      <c r="A579" s="18">
        <v>35096</v>
      </c>
      <c r="B579" s="19">
        <v>38.799999999999997</v>
      </c>
      <c r="C579" s="19">
        <f t="shared" ref="C579:C642" si="18">B579-B578</f>
        <v>-1.5</v>
      </c>
      <c r="D579" s="62">
        <f t="shared" si="17"/>
        <v>-42.900000000000006</v>
      </c>
    </row>
    <row r="580" spans="1:4" x14ac:dyDescent="0.45">
      <c r="A580" s="18">
        <v>35125</v>
      </c>
      <c r="B580" s="19">
        <v>39.9</v>
      </c>
      <c r="C580" s="19">
        <f t="shared" si="18"/>
        <v>1.1000000000000014</v>
      </c>
      <c r="D580" s="62">
        <f t="shared" si="17"/>
        <v>-39.000000000000007</v>
      </c>
    </row>
    <row r="581" spans="1:4" x14ac:dyDescent="0.45">
      <c r="A581" s="18">
        <v>35156</v>
      </c>
      <c r="B581" s="19">
        <v>41.5</v>
      </c>
      <c r="C581" s="19">
        <f t="shared" si="18"/>
        <v>1.6000000000000014</v>
      </c>
      <c r="D581" s="62">
        <f t="shared" si="17"/>
        <v>-33</v>
      </c>
    </row>
    <row r="582" spans="1:4" x14ac:dyDescent="0.45">
      <c r="A582" s="18">
        <v>35186</v>
      </c>
      <c r="B582" s="19">
        <v>50.2</v>
      </c>
      <c r="C582" s="19">
        <f t="shared" si="18"/>
        <v>8.7000000000000028</v>
      </c>
      <c r="D582" s="62">
        <f t="shared" si="17"/>
        <v>-20.299999999999997</v>
      </c>
    </row>
    <row r="583" spans="1:4" x14ac:dyDescent="0.45">
      <c r="A583" s="18">
        <v>35217</v>
      </c>
      <c r="B583" s="19">
        <v>47.9</v>
      </c>
      <c r="C583" s="19">
        <f t="shared" si="18"/>
        <v>-2.3000000000000043</v>
      </c>
      <c r="D583" s="62">
        <f t="shared" si="17"/>
        <v>-16.800000000000004</v>
      </c>
    </row>
    <row r="584" spans="1:4" x14ac:dyDescent="0.45">
      <c r="A584" s="18">
        <v>35247</v>
      </c>
      <c r="B584" s="19">
        <v>44.1</v>
      </c>
      <c r="C584" s="19">
        <f t="shared" si="18"/>
        <v>-3.7999999999999972</v>
      </c>
      <c r="D584" s="62">
        <f t="shared" si="17"/>
        <v>-14.5</v>
      </c>
    </row>
    <row r="585" spans="1:4" x14ac:dyDescent="0.45">
      <c r="A585" s="18">
        <v>35278</v>
      </c>
      <c r="B585" s="19">
        <v>46.6</v>
      </c>
      <c r="C585" s="19">
        <f t="shared" si="18"/>
        <v>2.5</v>
      </c>
      <c r="D585" s="62">
        <f t="shared" si="17"/>
        <v>-1.8999999999999986</v>
      </c>
    </row>
    <row r="586" spans="1:4" x14ac:dyDescent="0.45">
      <c r="A586" s="18">
        <v>35309</v>
      </c>
      <c r="B586" s="19">
        <v>50.1</v>
      </c>
      <c r="C586" s="19">
        <f t="shared" si="18"/>
        <v>3.5</v>
      </c>
      <c r="D586" s="62">
        <f t="shared" si="17"/>
        <v>1.3000000000000043</v>
      </c>
    </row>
    <row r="587" spans="1:4" x14ac:dyDescent="0.45">
      <c r="A587" s="18">
        <v>35339</v>
      </c>
      <c r="B587" s="19">
        <v>45.7</v>
      </c>
      <c r="C587" s="19">
        <f t="shared" si="18"/>
        <v>-4.3999999999999986</v>
      </c>
      <c r="D587" s="62">
        <f t="shared" si="17"/>
        <v>-0.79999999999999716</v>
      </c>
    </row>
    <row r="588" spans="1:4" x14ac:dyDescent="0.45">
      <c r="A588" s="18">
        <v>35370</v>
      </c>
      <c r="B588" s="19">
        <v>46.3</v>
      </c>
      <c r="C588" s="19">
        <f t="shared" si="18"/>
        <v>0.59999999999999432</v>
      </c>
      <c r="D588" s="62">
        <f t="shared" si="17"/>
        <v>1.7999999999999972</v>
      </c>
    </row>
    <row r="589" spans="1:4" x14ac:dyDescent="0.45">
      <c r="A589" s="18">
        <v>35400</v>
      </c>
      <c r="B589" s="19">
        <v>52</v>
      </c>
      <c r="C589" s="19">
        <f t="shared" si="18"/>
        <v>5.7000000000000028</v>
      </c>
      <c r="D589" s="62">
        <f t="shared" si="17"/>
        <v>11.700000000000003</v>
      </c>
    </row>
    <row r="590" spans="1:4" x14ac:dyDescent="0.45">
      <c r="A590" s="18">
        <v>35431</v>
      </c>
      <c r="B590" s="19">
        <v>53.3</v>
      </c>
      <c r="C590" s="19">
        <f t="shared" si="18"/>
        <v>1.2999999999999972</v>
      </c>
      <c r="D590" s="62">
        <f t="shared" si="17"/>
        <v>13</v>
      </c>
    </row>
    <row r="591" spans="1:4" x14ac:dyDescent="0.45">
      <c r="A591" s="18">
        <v>35462</v>
      </c>
      <c r="B591" s="19">
        <v>56.4</v>
      </c>
      <c r="C591" s="19">
        <f t="shared" si="18"/>
        <v>3.1000000000000014</v>
      </c>
      <c r="D591" s="62">
        <f t="shared" ref="D591:D654" si="19">B591-B579</f>
        <v>17.600000000000001</v>
      </c>
    </row>
    <row r="592" spans="1:4" x14ac:dyDescent="0.45">
      <c r="A592" s="18">
        <v>35490</v>
      </c>
      <c r="B592" s="19">
        <v>51.1</v>
      </c>
      <c r="C592" s="19">
        <f t="shared" si="18"/>
        <v>-5.2999999999999972</v>
      </c>
      <c r="D592" s="62">
        <f t="shared" si="19"/>
        <v>11.200000000000003</v>
      </c>
    </row>
    <row r="593" spans="1:4" x14ac:dyDescent="0.45">
      <c r="A593" s="18">
        <v>35521</v>
      </c>
      <c r="B593" s="19">
        <v>50.3</v>
      </c>
      <c r="C593" s="19">
        <f t="shared" si="18"/>
        <v>-0.80000000000000426</v>
      </c>
      <c r="D593" s="62">
        <f t="shared" si="19"/>
        <v>8.7999999999999972</v>
      </c>
    </row>
    <row r="594" spans="1:4" x14ac:dyDescent="0.45">
      <c r="A594" s="18">
        <v>35551</v>
      </c>
      <c r="B594" s="19">
        <v>48.5</v>
      </c>
      <c r="C594" s="19">
        <f t="shared" si="18"/>
        <v>-1.7999999999999972</v>
      </c>
      <c r="D594" s="62">
        <f t="shared" si="19"/>
        <v>-1.7000000000000028</v>
      </c>
    </row>
    <row r="595" spans="1:4" x14ac:dyDescent="0.45">
      <c r="A595" s="18">
        <v>35582</v>
      </c>
      <c r="B595" s="19">
        <v>48.9</v>
      </c>
      <c r="C595" s="19">
        <f t="shared" si="18"/>
        <v>0.39999999999999858</v>
      </c>
      <c r="D595" s="62">
        <f t="shared" si="19"/>
        <v>1</v>
      </c>
    </row>
    <row r="596" spans="1:4" x14ac:dyDescent="0.45">
      <c r="A596" s="18">
        <v>35612</v>
      </c>
      <c r="B596" s="19">
        <v>52</v>
      </c>
      <c r="C596" s="19">
        <f t="shared" si="18"/>
        <v>3.1000000000000014</v>
      </c>
      <c r="D596" s="62">
        <f t="shared" si="19"/>
        <v>7.8999999999999986</v>
      </c>
    </row>
    <row r="597" spans="1:4" x14ac:dyDescent="0.45">
      <c r="A597" s="18">
        <v>35643</v>
      </c>
      <c r="B597" s="19">
        <v>52.1</v>
      </c>
      <c r="C597" s="19">
        <f t="shared" si="18"/>
        <v>0.10000000000000142</v>
      </c>
      <c r="D597" s="62">
        <f t="shared" si="19"/>
        <v>5.5</v>
      </c>
    </row>
    <row r="598" spans="1:4" x14ac:dyDescent="0.45">
      <c r="A598" s="18">
        <v>35674</v>
      </c>
      <c r="B598" s="19">
        <v>53</v>
      </c>
      <c r="C598" s="19">
        <f t="shared" si="18"/>
        <v>0.89999999999999858</v>
      </c>
      <c r="D598" s="62">
        <f t="shared" si="19"/>
        <v>2.8999999999999986</v>
      </c>
    </row>
    <row r="599" spans="1:4" x14ac:dyDescent="0.45">
      <c r="A599" s="18">
        <v>35704</v>
      </c>
      <c r="B599" s="19">
        <v>53.6</v>
      </c>
      <c r="C599" s="19">
        <f t="shared" si="18"/>
        <v>0.60000000000000142</v>
      </c>
      <c r="D599" s="62">
        <f t="shared" si="19"/>
        <v>7.8999999999999986</v>
      </c>
    </row>
    <row r="600" spans="1:4" x14ac:dyDescent="0.45">
      <c r="A600" s="18">
        <v>35735</v>
      </c>
      <c r="B600" s="19">
        <v>52.1</v>
      </c>
      <c r="C600" s="19">
        <f t="shared" si="18"/>
        <v>-1.5</v>
      </c>
      <c r="D600" s="62">
        <f t="shared" si="19"/>
        <v>5.8000000000000043</v>
      </c>
    </row>
    <row r="601" spans="1:4" x14ac:dyDescent="0.45">
      <c r="A601" s="18">
        <v>35765</v>
      </c>
      <c r="B601" s="19">
        <v>52.2</v>
      </c>
      <c r="C601" s="19">
        <f t="shared" si="18"/>
        <v>0.10000000000000142</v>
      </c>
      <c r="D601" s="62">
        <f t="shared" si="19"/>
        <v>0.20000000000000284</v>
      </c>
    </row>
    <row r="602" spans="1:4" x14ac:dyDescent="0.45">
      <c r="A602" s="18">
        <v>35796</v>
      </c>
      <c r="B602" s="19">
        <v>47</v>
      </c>
      <c r="C602" s="19">
        <f t="shared" si="18"/>
        <v>-5.2000000000000028</v>
      </c>
      <c r="D602" s="62">
        <f t="shared" si="19"/>
        <v>-6.2999999999999972</v>
      </c>
    </row>
    <row r="603" spans="1:4" x14ac:dyDescent="0.45">
      <c r="A603" s="18">
        <v>35827</v>
      </c>
      <c r="B603" s="19">
        <v>45.5</v>
      </c>
      <c r="C603" s="19">
        <f t="shared" si="18"/>
        <v>-1.5</v>
      </c>
      <c r="D603" s="62">
        <f t="shared" si="19"/>
        <v>-10.899999999999999</v>
      </c>
    </row>
    <row r="604" spans="1:4" x14ac:dyDescent="0.45">
      <c r="A604" s="18">
        <v>35855</v>
      </c>
      <c r="B604" s="19">
        <v>44.2</v>
      </c>
      <c r="C604" s="19">
        <f t="shared" si="18"/>
        <v>-1.2999999999999972</v>
      </c>
      <c r="D604" s="62">
        <f t="shared" si="19"/>
        <v>-6.8999999999999986</v>
      </c>
    </row>
    <row r="605" spans="1:4" x14ac:dyDescent="0.45">
      <c r="A605" s="18">
        <v>35886</v>
      </c>
      <c r="B605" s="19">
        <v>40.5</v>
      </c>
      <c r="C605" s="19">
        <f t="shared" si="18"/>
        <v>-3.7000000000000028</v>
      </c>
      <c r="D605" s="62">
        <f t="shared" si="19"/>
        <v>-9.7999999999999972</v>
      </c>
    </row>
    <row r="606" spans="1:4" x14ac:dyDescent="0.45">
      <c r="A606" s="18">
        <v>35916</v>
      </c>
      <c r="B606" s="19">
        <v>41.1</v>
      </c>
      <c r="C606" s="19">
        <f t="shared" si="18"/>
        <v>0.60000000000000142</v>
      </c>
      <c r="D606" s="62">
        <f t="shared" si="19"/>
        <v>-7.3999999999999986</v>
      </c>
    </row>
    <row r="607" spans="1:4" x14ac:dyDescent="0.45">
      <c r="A607" s="18">
        <v>35947</v>
      </c>
      <c r="B607" s="19">
        <v>39.299999999999997</v>
      </c>
      <c r="C607" s="19">
        <f t="shared" si="18"/>
        <v>-1.8000000000000043</v>
      </c>
      <c r="D607" s="62">
        <f t="shared" si="19"/>
        <v>-9.6000000000000014</v>
      </c>
    </row>
    <row r="608" spans="1:4" x14ac:dyDescent="0.45">
      <c r="A608" s="18">
        <v>35977</v>
      </c>
      <c r="B608" s="19">
        <v>38.4</v>
      </c>
      <c r="C608" s="19">
        <f t="shared" si="18"/>
        <v>-0.89999999999999858</v>
      </c>
      <c r="D608" s="62">
        <f t="shared" si="19"/>
        <v>-13.600000000000001</v>
      </c>
    </row>
    <row r="609" spans="1:4" x14ac:dyDescent="0.45">
      <c r="A609" s="18">
        <v>36008</v>
      </c>
      <c r="B609" s="19">
        <v>37.799999999999997</v>
      </c>
      <c r="C609" s="19">
        <f t="shared" si="18"/>
        <v>-0.60000000000000142</v>
      </c>
      <c r="D609" s="62">
        <f t="shared" si="19"/>
        <v>-14.300000000000004</v>
      </c>
    </row>
    <row r="610" spans="1:4" x14ac:dyDescent="0.45">
      <c r="A610" s="18">
        <v>36039</v>
      </c>
      <c r="B610" s="19">
        <v>34</v>
      </c>
      <c r="C610" s="19">
        <f t="shared" si="18"/>
        <v>-3.7999999999999972</v>
      </c>
      <c r="D610" s="62">
        <f t="shared" si="19"/>
        <v>-19</v>
      </c>
    </row>
    <row r="611" spans="1:4" x14ac:dyDescent="0.45">
      <c r="A611" s="18">
        <v>36069</v>
      </c>
      <c r="B611" s="19">
        <v>34.700000000000003</v>
      </c>
      <c r="C611" s="19">
        <f t="shared" si="18"/>
        <v>0.70000000000000284</v>
      </c>
      <c r="D611" s="62">
        <f t="shared" si="19"/>
        <v>-18.899999999999999</v>
      </c>
    </row>
    <row r="612" spans="1:4" x14ac:dyDescent="0.45">
      <c r="A612" s="18">
        <v>36100</v>
      </c>
      <c r="B612" s="19">
        <v>34.5</v>
      </c>
      <c r="C612" s="19">
        <f t="shared" si="18"/>
        <v>-0.20000000000000284</v>
      </c>
      <c r="D612" s="62">
        <f t="shared" si="19"/>
        <v>-17.600000000000001</v>
      </c>
    </row>
    <row r="613" spans="1:4" x14ac:dyDescent="0.45">
      <c r="A613" s="18">
        <v>36130</v>
      </c>
      <c r="B613" s="19">
        <v>31.9</v>
      </c>
      <c r="C613" s="19">
        <f t="shared" si="18"/>
        <v>-2.6000000000000014</v>
      </c>
      <c r="D613" s="62">
        <f t="shared" si="19"/>
        <v>-20.300000000000004</v>
      </c>
    </row>
    <row r="614" spans="1:4" x14ac:dyDescent="0.45">
      <c r="A614" s="18">
        <v>36161</v>
      </c>
      <c r="B614" s="19">
        <v>33.700000000000003</v>
      </c>
      <c r="C614" s="19">
        <f t="shared" si="18"/>
        <v>1.8000000000000043</v>
      </c>
      <c r="D614" s="62">
        <f t="shared" si="19"/>
        <v>-13.299999999999997</v>
      </c>
    </row>
    <row r="615" spans="1:4" x14ac:dyDescent="0.45">
      <c r="A615" s="18">
        <v>36192</v>
      </c>
      <c r="B615" s="19">
        <v>35.200000000000003</v>
      </c>
      <c r="C615" s="19">
        <f t="shared" si="18"/>
        <v>1.5</v>
      </c>
      <c r="D615" s="62">
        <f t="shared" si="19"/>
        <v>-10.299999999999997</v>
      </c>
    </row>
    <row r="616" spans="1:4" x14ac:dyDescent="0.45">
      <c r="A616" s="18">
        <v>36220</v>
      </c>
      <c r="B616" s="19">
        <v>42.5</v>
      </c>
      <c r="C616" s="19">
        <f t="shared" si="18"/>
        <v>7.2999999999999972</v>
      </c>
      <c r="D616" s="62">
        <f t="shared" si="19"/>
        <v>-1.7000000000000028</v>
      </c>
    </row>
    <row r="617" spans="1:4" x14ac:dyDescent="0.45">
      <c r="A617" s="18">
        <v>36251</v>
      </c>
      <c r="B617" s="19">
        <v>47.4</v>
      </c>
      <c r="C617" s="19">
        <f t="shared" si="18"/>
        <v>4.8999999999999986</v>
      </c>
      <c r="D617" s="62">
        <f t="shared" si="19"/>
        <v>6.8999999999999986</v>
      </c>
    </row>
    <row r="618" spans="1:4" x14ac:dyDescent="0.45">
      <c r="A618" s="18">
        <v>36281</v>
      </c>
      <c r="B618" s="19">
        <v>51.2</v>
      </c>
      <c r="C618" s="19">
        <f t="shared" si="18"/>
        <v>3.8000000000000043</v>
      </c>
      <c r="D618" s="62">
        <f t="shared" si="19"/>
        <v>10.100000000000001</v>
      </c>
    </row>
    <row r="619" spans="1:4" x14ac:dyDescent="0.45">
      <c r="A619" s="18">
        <v>36312</v>
      </c>
      <c r="B619" s="19">
        <v>54.2</v>
      </c>
      <c r="C619" s="19">
        <f t="shared" si="18"/>
        <v>3</v>
      </c>
      <c r="D619" s="62">
        <f t="shared" si="19"/>
        <v>14.900000000000006</v>
      </c>
    </row>
    <row r="620" spans="1:4" x14ac:dyDescent="0.45">
      <c r="A620" s="18">
        <v>36342</v>
      </c>
      <c r="B620" s="19">
        <v>55.5</v>
      </c>
      <c r="C620" s="19">
        <f t="shared" si="18"/>
        <v>1.2999999999999972</v>
      </c>
      <c r="D620" s="62">
        <f t="shared" si="19"/>
        <v>17.100000000000001</v>
      </c>
    </row>
    <row r="621" spans="1:4" x14ac:dyDescent="0.45">
      <c r="A621" s="18">
        <v>36373</v>
      </c>
      <c r="B621" s="19">
        <v>60.6</v>
      </c>
      <c r="C621" s="19">
        <f t="shared" si="18"/>
        <v>5.1000000000000014</v>
      </c>
      <c r="D621" s="62">
        <f t="shared" si="19"/>
        <v>22.800000000000004</v>
      </c>
    </row>
    <row r="622" spans="1:4" x14ac:dyDescent="0.45">
      <c r="A622" s="18">
        <v>36404</v>
      </c>
      <c r="B622" s="19">
        <v>65.8</v>
      </c>
      <c r="C622" s="19">
        <f t="shared" si="18"/>
        <v>5.1999999999999957</v>
      </c>
      <c r="D622" s="62">
        <f t="shared" si="19"/>
        <v>31.799999999999997</v>
      </c>
    </row>
    <row r="623" spans="1:4" x14ac:dyDescent="0.45">
      <c r="A623" s="18">
        <v>36434</v>
      </c>
      <c r="B623" s="19">
        <v>68.8</v>
      </c>
      <c r="C623" s="19">
        <f t="shared" si="18"/>
        <v>3</v>
      </c>
      <c r="D623" s="62">
        <f t="shared" si="19"/>
        <v>34.099999999999994</v>
      </c>
    </row>
    <row r="624" spans="1:4" x14ac:dyDescent="0.45">
      <c r="A624" s="18">
        <v>36465</v>
      </c>
      <c r="B624" s="19">
        <v>68.099999999999994</v>
      </c>
      <c r="C624" s="19">
        <f t="shared" si="18"/>
        <v>-0.70000000000000284</v>
      </c>
      <c r="D624" s="62">
        <f t="shared" si="19"/>
        <v>33.599999999999994</v>
      </c>
    </row>
    <row r="625" spans="1:4" x14ac:dyDescent="0.45">
      <c r="A625" s="18">
        <v>36495</v>
      </c>
      <c r="B625" s="19">
        <v>67.400000000000006</v>
      </c>
      <c r="C625" s="19">
        <f t="shared" si="18"/>
        <v>-0.69999999999998863</v>
      </c>
      <c r="D625" s="62">
        <f t="shared" si="19"/>
        <v>35.500000000000007</v>
      </c>
    </row>
    <row r="626" spans="1:4" x14ac:dyDescent="0.45">
      <c r="A626" s="18">
        <v>36526</v>
      </c>
      <c r="B626" s="19">
        <v>72.400000000000006</v>
      </c>
      <c r="C626" s="19">
        <f t="shared" si="18"/>
        <v>5</v>
      </c>
      <c r="D626" s="62">
        <f t="shared" si="19"/>
        <v>38.700000000000003</v>
      </c>
    </row>
    <row r="627" spans="1:4" x14ac:dyDescent="0.45">
      <c r="A627" s="18">
        <v>36557</v>
      </c>
      <c r="B627" s="19">
        <v>71.599999999999994</v>
      </c>
      <c r="C627" s="19">
        <f t="shared" si="18"/>
        <v>-0.80000000000001137</v>
      </c>
      <c r="D627" s="62">
        <f t="shared" si="19"/>
        <v>36.399999999999991</v>
      </c>
    </row>
    <row r="628" spans="1:4" x14ac:dyDescent="0.45">
      <c r="A628" s="18">
        <v>36586</v>
      </c>
      <c r="B628" s="19">
        <v>78.7</v>
      </c>
      <c r="C628" s="19">
        <f t="shared" si="18"/>
        <v>7.1000000000000085</v>
      </c>
      <c r="D628" s="62">
        <f t="shared" si="19"/>
        <v>36.200000000000003</v>
      </c>
    </row>
    <row r="629" spans="1:4" x14ac:dyDescent="0.45">
      <c r="A629" s="18">
        <v>36617</v>
      </c>
      <c r="B629" s="19">
        <v>71.2</v>
      </c>
      <c r="C629" s="19">
        <f t="shared" si="18"/>
        <v>-7.5</v>
      </c>
      <c r="D629" s="62">
        <f t="shared" si="19"/>
        <v>23.800000000000004</v>
      </c>
    </row>
    <row r="630" spans="1:4" x14ac:dyDescent="0.45">
      <c r="A630" s="18">
        <v>36647</v>
      </c>
      <c r="B630" s="19">
        <v>65.7</v>
      </c>
      <c r="C630" s="19">
        <f t="shared" si="18"/>
        <v>-5.5</v>
      </c>
      <c r="D630" s="62">
        <f t="shared" si="19"/>
        <v>14.5</v>
      </c>
    </row>
    <row r="631" spans="1:4" x14ac:dyDescent="0.45">
      <c r="A631" s="18">
        <v>36678</v>
      </c>
      <c r="B631" s="19">
        <v>62.9</v>
      </c>
      <c r="C631" s="19">
        <f t="shared" si="18"/>
        <v>-2.8000000000000043</v>
      </c>
      <c r="D631" s="62">
        <f t="shared" si="19"/>
        <v>8.6999999999999957</v>
      </c>
    </row>
    <row r="632" spans="1:4" x14ac:dyDescent="0.45">
      <c r="A632" s="18">
        <v>36708</v>
      </c>
      <c r="B632" s="19">
        <v>63.4</v>
      </c>
      <c r="C632" s="19">
        <f t="shared" si="18"/>
        <v>0.5</v>
      </c>
      <c r="D632" s="62">
        <f t="shared" si="19"/>
        <v>7.8999999999999986</v>
      </c>
    </row>
    <row r="633" spans="1:4" x14ac:dyDescent="0.45">
      <c r="A633" s="18">
        <v>36739</v>
      </c>
      <c r="B633" s="19">
        <v>58.1</v>
      </c>
      <c r="C633" s="19">
        <f t="shared" si="18"/>
        <v>-5.2999999999999972</v>
      </c>
      <c r="D633" s="62">
        <f t="shared" si="19"/>
        <v>-2.5</v>
      </c>
    </row>
    <row r="634" spans="1:4" x14ac:dyDescent="0.45">
      <c r="A634" s="18">
        <v>36770</v>
      </c>
      <c r="B634" s="19">
        <v>58.4</v>
      </c>
      <c r="C634" s="19">
        <f t="shared" si="18"/>
        <v>0.29999999999999716</v>
      </c>
      <c r="D634" s="62">
        <f t="shared" si="19"/>
        <v>-7.3999999999999986</v>
      </c>
    </row>
    <row r="635" spans="1:4" x14ac:dyDescent="0.45">
      <c r="A635" s="18">
        <v>36800</v>
      </c>
      <c r="B635" s="19">
        <v>57.7</v>
      </c>
      <c r="C635" s="19">
        <f t="shared" si="18"/>
        <v>-0.69999999999999574</v>
      </c>
      <c r="D635" s="62">
        <f t="shared" si="19"/>
        <v>-11.099999999999994</v>
      </c>
    </row>
    <row r="636" spans="1:4" x14ac:dyDescent="0.45">
      <c r="A636" s="18">
        <v>36831</v>
      </c>
      <c r="B636" s="19">
        <v>58.1</v>
      </c>
      <c r="C636" s="19">
        <f t="shared" si="18"/>
        <v>0.39999999999999858</v>
      </c>
      <c r="D636" s="62">
        <f t="shared" si="19"/>
        <v>-9.9999999999999929</v>
      </c>
    </row>
    <row r="637" spans="1:4" x14ac:dyDescent="0.45">
      <c r="A637" s="18">
        <v>36861</v>
      </c>
      <c r="B637" s="19">
        <v>59.8</v>
      </c>
      <c r="C637" s="19">
        <f t="shared" si="18"/>
        <v>1.6999999999999957</v>
      </c>
      <c r="D637" s="62">
        <f t="shared" si="19"/>
        <v>-7.6000000000000085</v>
      </c>
    </row>
    <row r="638" spans="1:4" x14ac:dyDescent="0.45">
      <c r="A638" s="18">
        <v>36892</v>
      </c>
      <c r="B638" s="19">
        <v>64.599999999999994</v>
      </c>
      <c r="C638" s="19">
        <f t="shared" si="18"/>
        <v>4.7999999999999972</v>
      </c>
      <c r="D638" s="62">
        <f t="shared" si="19"/>
        <v>-7.8000000000000114</v>
      </c>
    </row>
    <row r="639" spans="1:4" x14ac:dyDescent="0.45">
      <c r="A639" s="18">
        <v>36923</v>
      </c>
      <c r="B639" s="19">
        <v>55.6</v>
      </c>
      <c r="C639" s="19">
        <f t="shared" si="18"/>
        <v>-8.9999999999999929</v>
      </c>
      <c r="D639" s="62">
        <f t="shared" si="19"/>
        <v>-15.999999999999993</v>
      </c>
    </row>
    <row r="640" spans="1:4" x14ac:dyDescent="0.45">
      <c r="A640" s="18">
        <v>36951</v>
      </c>
      <c r="B640" s="19">
        <v>49.9</v>
      </c>
      <c r="C640" s="19">
        <f t="shared" si="18"/>
        <v>-5.7000000000000028</v>
      </c>
      <c r="D640" s="62">
        <f t="shared" si="19"/>
        <v>-28.800000000000004</v>
      </c>
    </row>
    <row r="641" spans="1:4" x14ac:dyDescent="0.45">
      <c r="A641" s="18">
        <v>36982</v>
      </c>
      <c r="B641" s="19">
        <v>48</v>
      </c>
      <c r="C641" s="19">
        <f t="shared" si="18"/>
        <v>-1.8999999999999986</v>
      </c>
      <c r="D641" s="62">
        <f t="shared" si="19"/>
        <v>-23.200000000000003</v>
      </c>
    </row>
    <row r="642" spans="1:4" x14ac:dyDescent="0.45">
      <c r="A642" s="18">
        <v>37012</v>
      </c>
      <c r="B642" s="19">
        <v>45.1</v>
      </c>
      <c r="C642" s="19">
        <f t="shared" si="18"/>
        <v>-2.8999999999999986</v>
      </c>
      <c r="D642" s="62">
        <f t="shared" si="19"/>
        <v>-20.6</v>
      </c>
    </row>
    <row r="643" spans="1:4" x14ac:dyDescent="0.45">
      <c r="A643" s="18">
        <v>37043</v>
      </c>
      <c r="B643" s="19">
        <v>42.8</v>
      </c>
      <c r="C643" s="19">
        <f t="shared" ref="C643:C706" si="20">B643-B642</f>
        <v>-2.3000000000000043</v>
      </c>
      <c r="D643" s="62">
        <f t="shared" si="19"/>
        <v>-20.100000000000001</v>
      </c>
    </row>
    <row r="644" spans="1:4" x14ac:dyDescent="0.45">
      <c r="A644" s="18">
        <v>37073</v>
      </c>
      <c r="B644" s="19">
        <v>39.9</v>
      </c>
      <c r="C644" s="19">
        <f t="shared" si="20"/>
        <v>-2.8999999999999986</v>
      </c>
      <c r="D644" s="62">
        <f t="shared" si="19"/>
        <v>-23.5</v>
      </c>
    </row>
    <row r="645" spans="1:4" x14ac:dyDescent="0.45">
      <c r="A645" s="18">
        <v>37104</v>
      </c>
      <c r="B645" s="19">
        <v>35</v>
      </c>
      <c r="C645" s="19">
        <f t="shared" si="20"/>
        <v>-4.8999999999999986</v>
      </c>
      <c r="D645" s="62">
        <f t="shared" si="19"/>
        <v>-23.1</v>
      </c>
    </row>
    <row r="646" spans="1:4" x14ac:dyDescent="0.45">
      <c r="A646" s="18">
        <v>37135</v>
      </c>
      <c r="B646" s="19">
        <v>36.6</v>
      </c>
      <c r="C646" s="19">
        <f t="shared" si="20"/>
        <v>1.6000000000000014</v>
      </c>
      <c r="D646" s="62">
        <f t="shared" si="19"/>
        <v>-21.799999999999997</v>
      </c>
    </row>
    <row r="647" spans="1:4" x14ac:dyDescent="0.45">
      <c r="A647" s="18">
        <v>37165</v>
      </c>
      <c r="B647" s="19">
        <v>33.299999999999997</v>
      </c>
      <c r="C647" s="19">
        <f t="shared" si="20"/>
        <v>-3.3000000000000043</v>
      </c>
      <c r="D647" s="62">
        <f t="shared" si="19"/>
        <v>-24.400000000000006</v>
      </c>
    </row>
    <row r="648" spans="1:4" x14ac:dyDescent="0.45">
      <c r="A648" s="18">
        <v>37196</v>
      </c>
      <c r="B648" s="19">
        <v>32</v>
      </c>
      <c r="C648" s="19">
        <f t="shared" si="20"/>
        <v>-1.2999999999999972</v>
      </c>
      <c r="D648" s="62">
        <f t="shared" si="19"/>
        <v>-26.1</v>
      </c>
    </row>
    <row r="649" spans="1:4" x14ac:dyDescent="0.45">
      <c r="A649" s="18">
        <v>37226</v>
      </c>
      <c r="B649" s="19">
        <v>33.200000000000003</v>
      </c>
      <c r="C649" s="19">
        <f t="shared" si="20"/>
        <v>1.2000000000000028</v>
      </c>
      <c r="D649" s="62">
        <f t="shared" si="19"/>
        <v>-26.599999999999994</v>
      </c>
    </row>
    <row r="650" spans="1:4" x14ac:dyDescent="0.45">
      <c r="A650" s="18">
        <v>37257</v>
      </c>
      <c r="B650" s="19">
        <v>43.9</v>
      </c>
      <c r="C650" s="19">
        <f t="shared" si="20"/>
        <v>10.699999999999996</v>
      </c>
      <c r="D650" s="62">
        <f t="shared" si="19"/>
        <v>-20.699999999999996</v>
      </c>
    </row>
    <row r="651" spans="1:4" x14ac:dyDescent="0.45">
      <c r="A651" s="18">
        <v>37288</v>
      </c>
      <c r="B651" s="19">
        <v>41.5</v>
      </c>
      <c r="C651" s="19">
        <f t="shared" si="20"/>
        <v>-2.3999999999999986</v>
      </c>
      <c r="D651" s="62">
        <f t="shared" si="19"/>
        <v>-14.100000000000001</v>
      </c>
    </row>
    <row r="652" spans="1:4" x14ac:dyDescent="0.45">
      <c r="A652" s="18">
        <v>37316</v>
      </c>
      <c r="B652" s="19">
        <v>51.9</v>
      </c>
      <c r="C652" s="19">
        <f t="shared" si="20"/>
        <v>10.399999999999999</v>
      </c>
      <c r="D652" s="62">
        <f t="shared" si="19"/>
        <v>2</v>
      </c>
    </row>
    <row r="653" spans="1:4" x14ac:dyDescent="0.45">
      <c r="A653" s="18">
        <v>37347</v>
      </c>
      <c r="B653" s="19">
        <v>60.3</v>
      </c>
      <c r="C653" s="19">
        <f t="shared" si="20"/>
        <v>8.3999999999999986</v>
      </c>
      <c r="D653" s="62">
        <f t="shared" si="19"/>
        <v>12.299999999999997</v>
      </c>
    </row>
    <row r="654" spans="1:4" x14ac:dyDescent="0.45">
      <c r="A654" s="18">
        <v>37377</v>
      </c>
      <c r="B654" s="19">
        <v>63</v>
      </c>
      <c r="C654" s="19">
        <f t="shared" si="20"/>
        <v>2.7000000000000028</v>
      </c>
      <c r="D654" s="62">
        <f t="shared" si="19"/>
        <v>17.899999999999999</v>
      </c>
    </row>
    <row r="655" spans="1:4" x14ac:dyDescent="0.45">
      <c r="A655" s="18">
        <v>37408</v>
      </c>
      <c r="B655" s="19">
        <v>65.5</v>
      </c>
      <c r="C655" s="19">
        <f t="shared" si="20"/>
        <v>2.5</v>
      </c>
      <c r="D655" s="62">
        <f t="shared" ref="D655:D718" si="21">B655-B643</f>
        <v>22.700000000000003</v>
      </c>
    </row>
    <row r="656" spans="1:4" x14ac:dyDescent="0.45">
      <c r="A656" s="18">
        <v>37438</v>
      </c>
      <c r="B656" s="19">
        <v>68.3</v>
      </c>
      <c r="C656" s="19">
        <f t="shared" si="20"/>
        <v>2.7999999999999972</v>
      </c>
      <c r="D656" s="62">
        <f t="shared" si="21"/>
        <v>28.4</v>
      </c>
    </row>
    <row r="657" spans="1:4" x14ac:dyDescent="0.45">
      <c r="A657" s="18">
        <v>37469</v>
      </c>
      <c r="B657" s="19">
        <v>61.5</v>
      </c>
      <c r="C657" s="19">
        <f t="shared" si="20"/>
        <v>-6.7999999999999972</v>
      </c>
      <c r="D657" s="62">
        <f t="shared" si="21"/>
        <v>26.5</v>
      </c>
    </row>
    <row r="658" spans="1:4" x14ac:dyDescent="0.45">
      <c r="A658" s="18">
        <v>37500</v>
      </c>
      <c r="B658" s="19">
        <v>62.5</v>
      </c>
      <c r="C658" s="19">
        <f t="shared" si="20"/>
        <v>1</v>
      </c>
      <c r="D658" s="62">
        <f t="shared" si="21"/>
        <v>25.9</v>
      </c>
    </row>
    <row r="659" spans="1:4" x14ac:dyDescent="0.45">
      <c r="A659" s="18">
        <v>37530</v>
      </c>
      <c r="B659" s="19">
        <v>58.3</v>
      </c>
      <c r="C659" s="19">
        <f t="shared" si="20"/>
        <v>-4.2000000000000028</v>
      </c>
      <c r="D659" s="62">
        <f t="shared" si="21"/>
        <v>25</v>
      </c>
    </row>
    <row r="660" spans="1:4" x14ac:dyDescent="0.45">
      <c r="A660" s="18">
        <v>37561</v>
      </c>
      <c r="B660" s="19">
        <v>55.7</v>
      </c>
      <c r="C660" s="19">
        <f t="shared" si="20"/>
        <v>-2.5999999999999943</v>
      </c>
      <c r="D660" s="62">
        <f t="shared" si="21"/>
        <v>23.700000000000003</v>
      </c>
    </row>
    <row r="661" spans="1:4" x14ac:dyDescent="0.45">
      <c r="A661" s="18">
        <v>37591</v>
      </c>
      <c r="B661" s="19">
        <v>56.9</v>
      </c>
      <c r="C661" s="19">
        <f t="shared" si="20"/>
        <v>1.1999999999999957</v>
      </c>
      <c r="D661" s="62">
        <f t="shared" si="21"/>
        <v>23.699999999999996</v>
      </c>
    </row>
    <row r="662" spans="1:4" x14ac:dyDescent="0.45">
      <c r="A662" s="18">
        <v>37622</v>
      </c>
      <c r="B662" s="19">
        <v>57.5</v>
      </c>
      <c r="C662" s="19">
        <f t="shared" si="20"/>
        <v>0.60000000000000142</v>
      </c>
      <c r="D662" s="62">
        <f t="shared" si="21"/>
        <v>13.600000000000001</v>
      </c>
    </row>
    <row r="663" spans="1:4" x14ac:dyDescent="0.45">
      <c r="A663" s="18">
        <v>37653</v>
      </c>
      <c r="B663" s="19">
        <v>65.5</v>
      </c>
      <c r="C663" s="19">
        <f t="shared" si="20"/>
        <v>8</v>
      </c>
      <c r="D663" s="62">
        <f t="shared" si="21"/>
        <v>24</v>
      </c>
    </row>
    <row r="664" spans="1:4" x14ac:dyDescent="0.45">
      <c r="A664" s="18">
        <v>37681</v>
      </c>
      <c r="B664" s="19">
        <v>70</v>
      </c>
      <c r="C664" s="19">
        <f t="shared" si="20"/>
        <v>4.5</v>
      </c>
      <c r="D664" s="62">
        <f t="shared" si="21"/>
        <v>18.100000000000001</v>
      </c>
    </row>
    <row r="665" spans="1:4" x14ac:dyDescent="0.45">
      <c r="A665" s="18">
        <v>37712</v>
      </c>
      <c r="B665" s="19">
        <v>63.5</v>
      </c>
      <c r="C665" s="19">
        <f t="shared" si="20"/>
        <v>-6.5</v>
      </c>
      <c r="D665" s="62">
        <f t="shared" si="21"/>
        <v>3.2000000000000028</v>
      </c>
    </row>
    <row r="666" spans="1:4" x14ac:dyDescent="0.45">
      <c r="A666" s="18">
        <v>37742</v>
      </c>
      <c r="B666" s="19">
        <v>51.5</v>
      </c>
      <c r="C666" s="19">
        <f t="shared" si="20"/>
        <v>-12</v>
      </c>
      <c r="D666" s="62">
        <f t="shared" si="21"/>
        <v>-11.5</v>
      </c>
    </row>
    <row r="667" spans="1:4" x14ac:dyDescent="0.45">
      <c r="A667" s="18">
        <v>37773</v>
      </c>
      <c r="B667" s="19">
        <v>56.5</v>
      </c>
      <c r="C667" s="19">
        <f t="shared" si="20"/>
        <v>5</v>
      </c>
      <c r="D667" s="62">
        <f t="shared" si="21"/>
        <v>-9</v>
      </c>
    </row>
    <row r="668" spans="1:4" x14ac:dyDescent="0.45">
      <c r="A668" s="18">
        <v>37803</v>
      </c>
      <c r="B668" s="19">
        <v>53</v>
      </c>
      <c r="C668" s="19">
        <f t="shared" si="20"/>
        <v>-3.5</v>
      </c>
      <c r="D668" s="62">
        <f t="shared" si="21"/>
        <v>-15.299999999999997</v>
      </c>
    </row>
    <row r="669" spans="1:4" x14ac:dyDescent="0.45">
      <c r="A669" s="18">
        <v>37834</v>
      </c>
      <c r="B669" s="19">
        <v>53</v>
      </c>
      <c r="C669" s="19">
        <f t="shared" si="20"/>
        <v>0</v>
      </c>
      <c r="D669" s="62">
        <f t="shared" si="21"/>
        <v>-8.5</v>
      </c>
    </row>
    <row r="670" spans="1:4" x14ac:dyDescent="0.45">
      <c r="A670" s="18">
        <v>37865</v>
      </c>
      <c r="B670" s="19">
        <v>56</v>
      </c>
      <c r="C670" s="19">
        <f t="shared" si="20"/>
        <v>3</v>
      </c>
      <c r="D670" s="62">
        <f t="shared" si="21"/>
        <v>-6.5</v>
      </c>
    </row>
    <row r="671" spans="1:4" x14ac:dyDescent="0.45">
      <c r="A671" s="18">
        <v>37895</v>
      </c>
      <c r="B671" s="19">
        <v>58.5</v>
      </c>
      <c r="C671" s="19">
        <f t="shared" si="20"/>
        <v>2.5</v>
      </c>
      <c r="D671" s="62">
        <f t="shared" si="21"/>
        <v>0.20000000000000284</v>
      </c>
    </row>
    <row r="672" spans="1:4" x14ac:dyDescent="0.45">
      <c r="A672" s="18">
        <v>37926</v>
      </c>
      <c r="B672" s="19">
        <v>64</v>
      </c>
      <c r="C672" s="19">
        <f t="shared" si="20"/>
        <v>5.5</v>
      </c>
      <c r="D672" s="62">
        <f t="shared" si="21"/>
        <v>8.2999999999999972</v>
      </c>
    </row>
    <row r="673" spans="1:4" x14ac:dyDescent="0.45">
      <c r="A673" s="18">
        <v>37956</v>
      </c>
      <c r="B673" s="19">
        <v>66</v>
      </c>
      <c r="C673" s="19">
        <f t="shared" si="20"/>
        <v>2</v>
      </c>
      <c r="D673" s="62">
        <f t="shared" si="21"/>
        <v>9.1000000000000014</v>
      </c>
    </row>
    <row r="674" spans="1:4" x14ac:dyDescent="0.45">
      <c r="A674" s="18">
        <v>37987</v>
      </c>
      <c r="B674" s="19">
        <v>75.5</v>
      </c>
      <c r="C674" s="19">
        <f t="shared" si="20"/>
        <v>9.5</v>
      </c>
      <c r="D674" s="62">
        <f t="shared" si="21"/>
        <v>18</v>
      </c>
    </row>
    <row r="675" spans="1:4" x14ac:dyDescent="0.45">
      <c r="A675" s="18">
        <v>38018</v>
      </c>
      <c r="B675" s="19">
        <v>81.5</v>
      </c>
      <c r="C675" s="19">
        <f t="shared" si="20"/>
        <v>6</v>
      </c>
      <c r="D675" s="62">
        <f t="shared" si="21"/>
        <v>16</v>
      </c>
    </row>
    <row r="676" spans="1:4" x14ac:dyDescent="0.45">
      <c r="A676" s="18">
        <v>38047</v>
      </c>
      <c r="B676" s="19">
        <v>86</v>
      </c>
      <c r="C676" s="19">
        <f t="shared" si="20"/>
        <v>4.5</v>
      </c>
      <c r="D676" s="62">
        <f t="shared" si="21"/>
        <v>16</v>
      </c>
    </row>
    <row r="677" spans="1:4" x14ac:dyDescent="0.45">
      <c r="A677" s="18">
        <v>38078</v>
      </c>
      <c r="B677" s="19">
        <v>88</v>
      </c>
      <c r="C677" s="19">
        <f t="shared" si="20"/>
        <v>2</v>
      </c>
      <c r="D677" s="62">
        <f t="shared" si="21"/>
        <v>24.5</v>
      </c>
    </row>
    <row r="678" spans="1:4" x14ac:dyDescent="0.45">
      <c r="A678" s="18">
        <v>38108</v>
      </c>
      <c r="B678" s="19">
        <v>86</v>
      </c>
      <c r="C678" s="19">
        <f t="shared" si="20"/>
        <v>-2</v>
      </c>
      <c r="D678" s="62">
        <f t="shared" si="21"/>
        <v>34.5</v>
      </c>
    </row>
    <row r="679" spans="1:4" x14ac:dyDescent="0.45">
      <c r="A679" s="18">
        <v>38139</v>
      </c>
      <c r="B679" s="19">
        <v>81</v>
      </c>
      <c r="C679" s="19">
        <f t="shared" si="20"/>
        <v>-5</v>
      </c>
      <c r="D679" s="62">
        <f t="shared" si="21"/>
        <v>24.5</v>
      </c>
    </row>
    <row r="680" spans="1:4" x14ac:dyDescent="0.45">
      <c r="A680" s="18">
        <v>38169</v>
      </c>
      <c r="B680" s="19">
        <v>77</v>
      </c>
      <c r="C680" s="19">
        <f t="shared" si="20"/>
        <v>-4</v>
      </c>
      <c r="D680" s="62">
        <f t="shared" si="21"/>
        <v>24</v>
      </c>
    </row>
    <row r="681" spans="1:4" x14ac:dyDescent="0.45">
      <c r="A681" s="18">
        <v>38200</v>
      </c>
      <c r="B681" s="19">
        <v>81.5</v>
      </c>
      <c r="C681" s="19">
        <f t="shared" si="20"/>
        <v>4.5</v>
      </c>
      <c r="D681" s="62">
        <f t="shared" si="21"/>
        <v>28.5</v>
      </c>
    </row>
    <row r="682" spans="1:4" x14ac:dyDescent="0.45">
      <c r="A682" s="18">
        <v>38231</v>
      </c>
      <c r="B682" s="19">
        <v>76</v>
      </c>
      <c r="C682" s="19">
        <f t="shared" si="20"/>
        <v>-5.5</v>
      </c>
      <c r="D682" s="62">
        <f t="shared" si="21"/>
        <v>20</v>
      </c>
    </row>
    <row r="683" spans="1:4" x14ac:dyDescent="0.45">
      <c r="A683" s="18">
        <v>38261</v>
      </c>
      <c r="B683" s="19">
        <v>78.5</v>
      </c>
      <c r="C683" s="19">
        <f t="shared" si="20"/>
        <v>2.5</v>
      </c>
      <c r="D683" s="62">
        <f t="shared" si="21"/>
        <v>20</v>
      </c>
    </row>
    <row r="684" spans="1:4" x14ac:dyDescent="0.45">
      <c r="A684" s="18">
        <v>38292</v>
      </c>
      <c r="B684" s="19">
        <v>74</v>
      </c>
      <c r="C684" s="19">
        <f t="shared" si="20"/>
        <v>-4.5</v>
      </c>
      <c r="D684" s="62">
        <f t="shared" si="21"/>
        <v>10</v>
      </c>
    </row>
    <row r="685" spans="1:4" x14ac:dyDescent="0.45">
      <c r="A685" s="18">
        <v>38322</v>
      </c>
      <c r="B685" s="19">
        <v>72</v>
      </c>
      <c r="C685" s="19">
        <f t="shared" si="20"/>
        <v>-2</v>
      </c>
      <c r="D685" s="62">
        <f t="shared" si="21"/>
        <v>6</v>
      </c>
    </row>
    <row r="686" spans="1:4" x14ac:dyDescent="0.45">
      <c r="A686" s="18">
        <v>38353</v>
      </c>
      <c r="B686" s="19">
        <v>69</v>
      </c>
      <c r="C686" s="19">
        <f t="shared" si="20"/>
        <v>-3</v>
      </c>
      <c r="D686" s="62">
        <f t="shared" si="21"/>
        <v>-6.5</v>
      </c>
    </row>
    <row r="687" spans="1:4" x14ac:dyDescent="0.45">
      <c r="A687" s="18">
        <v>38384</v>
      </c>
      <c r="B687" s="19">
        <v>65.5</v>
      </c>
      <c r="C687" s="19">
        <f t="shared" si="20"/>
        <v>-3.5</v>
      </c>
      <c r="D687" s="62">
        <f t="shared" si="21"/>
        <v>-16</v>
      </c>
    </row>
    <row r="688" spans="1:4" x14ac:dyDescent="0.45">
      <c r="A688" s="18">
        <v>38412</v>
      </c>
      <c r="B688" s="19">
        <v>73</v>
      </c>
      <c r="C688" s="19">
        <f t="shared" si="20"/>
        <v>7.5</v>
      </c>
      <c r="D688" s="62">
        <f t="shared" si="21"/>
        <v>-13</v>
      </c>
    </row>
    <row r="689" spans="1:4" x14ac:dyDescent="0.45">
      <c r="A689" s="18">
        <v>38443</v>
      </c>
      <c r="B689" s="19">
        <v>71</v>
      </c>
      <c r="C689" s="19">
        <f t="shared" si="20"/>
        <v>-2</v>
      </c>
      <c r="D689" s="62">
        <f t="shared" si="21"/>
        <v>-17</v>
      </c>
    </row>
    <row r="690" spans="1:4" x14ac:dyDescent="0.45">
      <c r="A690" s="18">
        <v>38473</v>
      </c>
      <c r="B690" s="19">
        <v>58</v>
      </c>
      <c r="C690" s="19">
        <f t="shared" si="20"/>
        <v>-13</v>
      </c>
      <c r="D690" s="62">
        <f t="shared" si="21"/>
        <v>-28</v>
      </c>
    </row>
    <row r="691" spans="1:4" x14ac:dyDescent="0.45">
      <c r="A691" s="18">
        <v>38504</v>
      </c>
      <c r="B691" s="19">
        <v>50.5</v>
      </c>
      <c r="C691" s="19">
        <f t="shared" si="20"/>
        <v>-7.5</v>
      </c>
      <c r="D691" s="62">
        <f t="shared" si="21"/>
        <v>-30.5</v>
      </c>
    </row>
    <row r="692" spans="1:4" x14ac:dyDescent="0.45">
      <c r="A692" s="18">
        <v>38534</v>
      </c>
      <c r="B692" s="19">
        <v>48.5</v>
      </c>
      <c r="C692" s="19">
        <f t="shared" si="20"/>
        <v>-2</v>
      </c>
      <c r="D692" s="62">
        <f t="shared" si="21"/>
        <v>-28.5</v>
      </c>
    </row>
    <row r="693" spans="1:4" x14ac:dyDescent="0.45">
      <c r="A693" s="18">
        <v>38565</v>
      </c>
      <c r="B693" s="19">
        <v>62.5</v>
      </c>
      <c r="C693" s="19">
        <f t="shared" si="20"/>
        <v>14</v>
      </c>
      <c r="D693" s="62">
        <f t="shared" si="21"/>
        <v>-19</v>
      </c>
    </row>
    <row r="694" spans="1:4" x14ac:dyDescent="0.45">
      <c r="A694" s="18">
        <v>38596</v>
      </c>
      <c r="B694" s="19">
        <v>78</v>
      </c>
      <c r="C694" s="19">
        <f t="shared" si="20"/>
        <v>15.5</v>
      </c>
      <c r="D694" s="62">
        <f t="shared" si="21"/>
        <v>2</v>
      </c>
    </row>
    <row r="695" spans="1:4" x14ac:dyDescent="0.45">
      <c r="A695" s="18">
        <v>38626</v>
      </c>
      <c r="B695" s="19">
        <v>84</v>
      </c>
      <c r="C695" s="19">
        <f t="shared" si="20"/>
        <v>6</v>
      </c>
      <c r="D695" s="62">
        <f t="shared" si="21"/>
        <v>5.5</v>
      </c>
    </row>
    <row r="696" spans="1:4" x14ac:dyDescent="0.45">
      <c r="A696" s="18">
        <v>38657</v>
      </c>
      <c r="B696" s="19">
        <v>74</v>
      </c>
      <c r="C696" s="19">
        <f t="shared" si="20"/>
        <v>-10</v>
      </c>
      <c r="D696" s="62">
        <f t="shared" si="21"/>
        <v>0</v>
      </c>
    </row>
    <row r="697" spans="1:4" x14ac:dyDescent="0.45">
      <c r="A697" s="18">
        <v>38687</v>
      </c>
      <c r="B697" s="19">
        <v>63</v>
      </c>
      <c r="C697" s="19">
        <f t="shared" si="20"/>
        <v>-11</v>
      </c>
      <c r="D697" s="62">
        <f t="shared" si="21"/>
        <v>-9</v>
      </c>
    </row>
    <row r="698" spans="1:4" x14ac:dyDescent="0.45">
      <c r="A698" s="18">
        <v>38718</v>
      </c>
      <c r="B698" s="19">
        <v>65</v>
      </c>
      <c r="C698" s="19">
        <f t="shared" si="20"/>
        <v>2</v>
      </c>
      <c r="D698" s="62">
        <f t="shared" si="21"/>
        <v>-4</v>
      </c>
    </row>
    <row r="699" spans="1:4" x14ac:dyDescent="0.45">
      <c r="A699" s="18">
        <v>38749</v>
      </c>
      <c r="B699" s="19">
        <v>62.5</v>
      </c>
      <c r="C699" s="19">
        <f t="shared" si="20"/>
        <v>-2.5</v>
      </c>
      <c r="D699" s="62">
        <f t="shared" si="21"/>
        <v>-3</v>
      </c>
    </row>
    <row r="700" spans="1:4" x14ac:dyDescent="0.45">
      <c r="A700" s="18">
        <v>38777</v>
      </c>
      <c r="B700" s="19">
        <v>66.5</v>
      </c>
      <c r="C700" s="19">
        <f t="shared" si="20"/>
        <v>4</v>
      </c>
      <c r="D700" s="62">
        <f t="shared" si="21"/>
        <v>-6.5</v>
      </c>
    </row>
    <row r="701" spans="1:4" x14ac:dyDescent="0.45">
      <c r="A701" s="18">
        <v>38808</v>
      </c>
      <c r="B701" s="19">
        <v>71.5</v>
      </c>
      <c r="C701" s="19">
        <f t="shared" si="20"/>
        <v>5</v>
      </c>
      <c r="D701" s="62">
        <f t="shared" si="21"/>
        <v>0.5</v>
      </c>
    </row>
    <row r="702" spans="1:4" x14ac:dyDescent="0.45">
      <c r="A702" s="18">
        <v>38838</v>
      </c>
      <c r="B702" s="19">
        <v>77</v>
      </c>
      <c r="C702" s="19">
        <f t="shared" si="20"/>
        <v>5.5</v>
      </c>
      <c r="D702" s="62">
        <f t="shared" si="21"/>
        <v>19</v>
      </c>
    </row>
    <row r="703" spans="1:4" x14ac:dyDescent="0.45">
      <c r="A703" s="18">
        <v>38869</v>
      </c>
      <c r="B703" s="19">
        <v>76.5</v>
      </c>
      <c r="C703" s="19">
        <f t="shared" si="20"/>
        <v>-0.5</v>
      </c>
      <c r="D703" s="62">
        <f t="shared" si="21"/>
        <v>26</v>
      </c>
    </row>
    <row r="704" spans="1:4" x14ac:dyDescent="0.45">
      <c r="A704" s="18">
        <v>38899</v>
      </c>
      <c r="B704" s="19">
        <v>78.5</v>
      </c>
      <c r="C704" s="19">
        <f t="shared" si="20"/>
        <v>2</v>
      </c>
      <c r="D704" s="62">
        <f t="shared" si="21"/>
        <v>30</v>
      </c>
    </row>
    <row r="705" spans="1:4" x14ac:dyDescent="0.45">
      <c r="A705" s="18">
        <v>38930</v>
      </c>
      <c r="B705" s="19">
        <v>73</v>
      </c>
      <c r="C705" s="19">
        <f t="shared" si="20"/>
        <v>-5.5</v>
      </c>
      <c r="D705" s="62">
        <f t="shared" si="21"/>
        <v>10.5</v>
      </c>
    </row>
    <row r="706" spans="1:4" x14ac:dyDescent="0.45">
      <c r="A706" s="18">
        <v>38961</v>
      </c>
      <c r="B706" s="19">
        <v>61</v>
      </c>
      <c r="C706" s="19">
        <f t="shared" si="20"/>
        <v>-12</v>
      </c>
      <c r="D706" s="62">
        <f t="shared" si="21"/>
        <v>-17</v>
      </c>
    </row>
    <row r="707" spans="1:4" x14ac:dyDescent="0.45">
      <c r="A707" s="18">
        <v>38991</v>
      </c>
      <c r="B707" s="19">
        <v>47</v>
      </c>
      <c r="C707" s="19">
        <f t="shared" ref="C707:C770" si="22">B707-B706</f>
        <v>-14</v>
      </c>
      <c r="D707" s="62">
        <f t="shared" si="21"/>
        <v>-37</v>
      </c>
    </row>
    <row r="708" spans="1:4" x14ac:dyDescent="0.45">
      <c r="A708" s="18">
        <v>39022</v>
      </c>
      <c r="B708" s="19">
        <v>53.5</v>
      </c>
      <c r="C708" s="19">
        <f t="shared" si="22"/>
        <v>6.5</v>
      </c>
      <c r="D708" s="62">
        <f t="shared" si="21"/>
        <v>-20.5</v>
      </c>
    </row>
    <row r="709" spans="1:4" x14ac:dyDescent="0.45">
      <c r="A709" s="18">
        <v>39052</v>
      </c>
      <c r="B709" s="19">
        <v>47.5</v>
      </c>
      <c r="C709" s="19">
        <f t="shared" si="22"/>
        <v>-6</v>
      </c>
      <c r="D709" s="62">
        <f t="shared" si="21"/>
        <v>-15.5</v>
      </c>
    </row>
    <row r="710" spans="1:4" x14ac:dyDescent="0.45">
      <c r="A710" s="18">
        <v>39083</v>
      </c>
      <c r="B710" s="19">
        <v>53</v>
      </c>
      <c r="C710" s="19">
        <f t="shared" si="22"/>
        <v>5.5</v>
      </c>
      <c r="D710" s="62">
        <f t="shared" si="21"/>
        <v>-12</v>
      </c>
    </row>
    <row r="711" spans="1:4" x14ac:dyDescent="0.45">
      <c r="A711" s="18">
        <v>39114</v>
      </c>
      <c r="B711" s="19">
        <v>59</v>
      </c>
      <c r="C711" s="19">
        <f t="shared" si="22"/>
        <v>6</v>
      </c>
      <c r="D711" s="62">
        <f t="shared" si="21"/>
        <v>-3.5</v>
      </c>
    </row>
    <row r="712" spans="1:4" x14ac:dyDescent="0.45">
      <c r="A712" s="18">
        <v>39142</v>
      </c>
      <c r="B712" s="19">
        <v>65.5</v>
      </c>
      <c r="C712" s="19">
        <f t="shared" si="22"/>
        <v>6.5</v>
      </c>
      <c r="D712" s="62">
        <f t="shared" si="21"/>
        <v>-1</v>
      </c>
    </row>
    <row r="713" spans="1:4" x14ac:dyDescent="0.45">
      <c r="A713" s="18">
        <v>39173</v>
      </c>
      <c r="B713" s="19">
        <v>73</v>
      </c>
      <c r="C713" s="19">
        <f t="shared" si="22"/>
        <v>7.5</v>
      </c>
      <c r="D713" s="62">
        <f t="shared" si="21"/>
        <v>1.5</v>
      </c>
    </row>
    <row r="714" spans="1:4" x14ac:dyDescent="0.45">
      <c r="A714" s="18">
        <v>39203</v>
      </c>
      <c r="B714" s="19">
        <v>71</v>
      </c>
      <c r="C714" s="19">
        <f t="shared" si="22"/>
        <v>-2</v>
      </c>
      <c r="D714" s="62">
        <f t="shared" si="21"/>
        <v>-6</v>
      </c>
    </row>
    <row r="715" spans="1:4" x14ac:dyDescent="0.45">
      <c r="A715" s="18">
        <v>39234</v>
      </c>
      <c r="B715" s="19">
        <v>68</v>
      </c>
      <c r="C715" s="19">
        <f t="shared" si="22"/>
        <v>-3</v>
      </c>
      <c r="D715" s="62">
        <f t="shared" si="21"/>
        <v>-8.5</v>
      </c>
    </row>
    <row r="716" spans="1:4" x14ac:dyDescent="0.45">
      <c r="A716" s="18">
        <v>39264</v>
      </c>
      <c r="B716" s="19">
        <v>65</v>
      </c>
      <c r="C716" s="19">
        <f t="shared" si="22"/>
        <v>-3</v>
      </c>
      <c r="D716" s="62">
        <f t="shared" si="21"/>
        <v>-13.5</v>
      </c>
    </row>
    <row r="717" spans="1:4" x14ac:dyDescent="0.45">
      <c r="A717" s="18">
        <v>39295</v>
      </c>
      <c r="B717" s="19">
        <v>63</v>
      </c>
      <c r="C717" s="19">
        <f t="shared" si="22"/>
        <v>-2</v>
      </c>
      <c r="D717" s="62">
        <f t="shared" si="21"/>
        <v>-10</v>
      </c>
    </row>
    <row r="718" spans="1:4" x14ac:dyDescent="0.45">
      <c r="A718" s="18">
        <v>39326</v>
      </c>
      <c r="B718" s="19">
        <v>59</v>
      </c>
      <c r="C718" s="19">
        <f t="shared" si="22"/>
        <v>-4</v>
      </c>
      <c r="D718" s="62">
        <f t="shared" si="21"/>
        <v>-2</v>
      </c>
    </row>
    <row r="719" spans="1:4" x14ac:dyDescent="0.45">
      <c r="A719" s="18">
        <v>39356</v>
      </c>
      <c r="B719" s="19">
        <v>63</v>
      </c>
      <c r="C719" s="19">
        <f t="shared" si="22"/>
        <v>4</v>
      </c>
      <c r="D719" s="62">
        <f t="shared" ref="D719:D782" si="23">B719-B707</f>
        <v>16</v>
      </c>
    </row>
    <row r="720" spans="1:4" x14ac:dyDescent="0.45">
      <c r="A720" s="18">
        <v>39387</v>
      </c>
      <c r="B720" s="19">
        <v>67.5</v>
      </c>
      <c r="C720" s="19">
        <f t="shared" si="22"/>
        <v>4.5</v>
      </c>
      <c r="D720" s="62">
        <f t="shared" si="23"/>
        <v>14</v>
      </c>
    </row>
    <row r="721" spans="1:4" x14ac:dyDescent="0.45">
      <c r="A721" s="18">
        <v>39417</v>
      </c>
      <c r="B721" s="19">
        <v>68</v>
      </c>
      <c r="C721" s="19">
        <f t="shared" si="22"/>
        <v>0.5</v>
      </c>
      <c r="D721" s="62">
        <f t="shared" si="23"/>
        <v>20.5</v>
      </c>
    </row>
    <row r="722" spans="1:4" x14ac:dyDescent="0.45">
      <c r="A722" s="18">
        <v>39448</v>
      </c>
      <c r="B722" s="19">
        <v>76</v>
      </c>
      <c r="C722" s="19">
        <f t="shared" si="22"/>
        <v>8</v>
      </c>
      <c r="D722" s="62">
        <f t="shared" si="23"/>
        <v>23</v>
      </c>
    </row>
    <row r="723" spans="1:4" x14ac:dyDescent="0.45">
      <c r="A723" s="18">
        <v>39479</v>
      </c>
      <c r="B723" s="19">
        <v>75.5</v>
      </c>
      <c r="C723" s="19">
        <f t="shared" si="22"/>
        <v>-0.5</v>
      </c>
      <c r="D723" s="62">
        <f t="shared" si="23"/>
        <v>16.5</v>
      </c>
    </row>
    <row r="724" spans="1:4" x14ac:dyDescent="0.45">
      <c r="A724" s="18">
        <v>39508</v>
      </c>
      <c r="B724" s="19">
        <v>83.5</v>
      </c>
      <c r="C724" s="19">
        <f t="shared" si="22"/>
        <v>8</v>
      </c>
      <c r="D724" s="62">
        <f t="shared" si="23"/>
        <v>18</v>
      </c>
    </row>
    <row r="725" spans="1:4" x14ac:dyDescent="0.45">
      <c r="A725" s="18">
        <v>39539</v>
      </c>
      <c r="B725" s="19">
        <v>84.5</v>
      </c>
      <c r="C725" s="19">
        <f t="shared" si="22"/>
        <v>1</v>
      </c>
      <c r="D725" s="62">
        <f t="shared" si="23"/>
        <v>11.5</v>
      </c>
    </row>
    <row r="726" spans="1:4" x14ac:dyDescent="0.45">
      <c r="A726" s="18">
        <v>39569</v>
      </c>
      <c r="B726" s="19">
        <v>87</v>
      </c>
      <c r="C726" s="19">
        <f t="shared" si="22"/>
        <v>2.5</v>
      </c>
      <c r="D726" s="62">
        <f t="shared" si="23"/>
        <v>16</v>
      </c>
    </row>
    <row r="727" spans="1:4" x14ac:dyDescent="0.45">
      <c r="A727" s="18">
        <v>39600</v>
      </c>
      <c r="B727" s="19">
        <v>91.5</v>
      </c>
      <c r="C727" s="19">
        <f t="shared" si="22"/>
        <v>4.5</v>
      </c>
      <c r="D727" s="62">
        <f t="shared" si="23"/>
        <v>23.5</v>
      </c>
    </row>
    <row r="728" spans="1:4" x14ac:dyDescent="0.45">
      <c r="A728" s="18">
        <v>39630</v>
      </c>
      <c r="B728" s="19">
        <v>88.5</v>
      </c>
      <c r="C728" s="19">
        <f t="shared" si="22"/>
        <v>-3</v>
      </c>
      <c r="D728" s="62">
        <f t="shared" si="23"/>
        <v>23.5</v>
      </c>
    </row>
    <row r="729" spans="1:4" x14ac:dyDescent="0.45">
      <c r="A729" s="18">
        <v>39661</v>
      </c>
      <c r="B729" s="19">
        <v>77</v>
      </c>
      <c r="C729" s="19">
        <f t="shared" si="22"/>
        <v>-11.5</v>
      </c>
      <c r="D729" s="62">
        <f t="shared" si="23"/>
        <v>14</v>
      </c>
    </row>
    <row r="730" spans="1:4" x14ac:dyDescent="0.45">
      <c r="A730" s="18">
        <v>39692</v>
      </c>
      <c r="B730" s="19">
        <v>53.5</v>
      </c>
      <c r="C730" s="19">
        <f t="shared" si="22"/>
        <v>-23.5</v>
      </c>
      <c r="D730" s="62">
        <f t="shared" si="23"/>
        <v>-5.5</v>
      </c>
    </row>
    <row r="731" spans="1:4" x14ac:dyDescent="0.45">
      <c r="A731" s="18">
        <v>39722</v>
      </c>
      <c r="B731" s="19">
        <v>37</v>
      </c>
      <c r="C731" s="19">
        <f t="shared" si="22"/>
        <v>-16.5</v>
      </c>
      <c r="D731" s="62">
        <f t="shared" si="23"/>
        <v>-26</v>
      </c>
    </row>
    <row r="732" spans="1:4" x14ac:dyDescent="0.45">
      <c r="A732" s="18">
        <v>39753</v>
      </c>
      <c r="B732" s="19">
        <v>25.5</v>
      </c>
      <c r="C732" s="19">
        <f t="shared" si="22"/>
        <v>-11.5</v>
      </c>
      <c r="D732" s="62">
        <f t="shared" si="23"/>
        <v>-42</v>
      </c>
    </row>
    <row r="733" spans="1:4" x14ac:dyDescent="0.45">
      <c r="A733" s="18">
        <v>39783</v>
      </c>
      <c r="B733" s="19">
        <v>18</v>
      </c>
      <c r="C733" s="19">
        <f t="shared" si="22"/>
        <v>-7.5</v>
      </c>
      <c r="D733" s="62">
        <f t="shared" si="23"/>
        <v>-50</v>
      </c>
    </row>
    <row r="734" spans="1:4" x14ac:dyDescent="0.45">
      <c r="A734" s="18">
        <v>39814</v>
      </c>
      <c r="B734" s="19">
        <v>29</v>
      </c>
      <c r="C734" s="19">
        <f t="shared" si="22"/>
        <v>11</v>
      </c>
      <c r="D734" s="62">
        <f t="shared" si="23"/>
        <v>-47</v>
      </c>
    </row>
    <row r="735" spans="1:4" x14ac:dyDescent="0.45">
      <c r="A735" s="18">
        <v>39845</v>
      </c>
      <c r="B735" s="19">
        <v>29</v>
      </c>
      <c r="C735" s="19">
        <f t="shared" si="22"/>
        <v>0</v>
      </c>
      <c r="D735" s="62">
        <f t="shared" si="23"/>
        <v>-46.5</v>
      </c>
    </row>
    <row r="736" spans="1:4" x14ac:dyDescent="0.45">
      <c r="A736" s="18">
        <v>39873</v>
      </c>
      <c r="B736" s="19">
        <v>31</v>
      </c>
      <c r="C736" s="19">
        <f t="shared" si="22"/>
        <v>2</v>
      </c>
      <c r="D736" s="62">
        <f t="shared" si="23"/>
        <v>-52.5</v>
      </c>
    </row>
    <row r="737" spans="1:4" x14ac:dyDescent="0.45">
      <c r="A737" s="18">
        <v>39904</v>
      </c>
      <c r="B737" s="19">
        <v>32</v>
      </c>
      <c r="C737" s="19">
        <f t="shared" si="22"/>
        <v>1</v>
      </c>
      <c r="D737" s="62">
        <f t="shared" si="23"/>
        <v>-52.5</v>
      </c>
    </row>
    <row r="738" spans="1:4" x14ac:dyDescent="0.45">
      <c r="A738" s="18">
        <v>39934</v>
      </c>
      <c r="B738" s="19">
        <v>43.5</v>
      </c>
      <c r="C738" s="19">
        <f t="shared" si="22"/>
        <v>11.5</v>
      </c>
      <c r="D738" s="62">
        <f t="shared" si="23"/>
        <v>-43.5</v>
      </c>
    </row>
    <row r="739" spans="1:4" x14ac:dyDescent="0.45">
      <c r="A739" s="18">
        <v>39965</v>
      </c>
      <c r="B739" s="19">
        <v>50</v>
      </c>
      <c r="C739" s="19">
        <f t="shared" si="22"/>
        <v>6.5</v>
      </c>
      <c r="D739" s="62">
        <f t="shared" si="23"/>
        <v>-41.5</v>
      </c>
    </row>
    <row r="740" spans="1:4" x14ac:dyDescent="0.45">
      <c r="A740" s="18">
        <v>39995</v>
      </c>
      <c r="B740" s="19">
        <v>55</v>
      </c>
      <c r="C740" s="19">
        <f t="shared" si="22"/>
        <v>5</v>
      </c>
      <c r="D740" s="62">
        <f t="shared" si="23"/>
        <v>-33.5</v>
      </c>
    </row>
    <row r="741" spans="1:4" x14ac:dyDescent="0.45">
      <c r="A741" s="18">
        <v>40026</v>
      </c>
      <c r="B741" s="19">
        <v>65</v>
      </c>
      <c r="C741" s="19">
        <f t="shared" si="22"/>
        <v>10</v>
      </c>
      <c r="D741" s="62">
        <f t="shared" si="23"/>
        <v>-12</v>
      </c>
    </row>
    <row r="742" spans="1:4" x14ac:dyDescent="0.45">
      <c r="A742" s="18">
        <v>40057</v>
      </c>
      <c r="B742" s="19">
        <v>63.5</v>
      </c>
      <c r="C742" s="19">
        <f t="shared" si="22"/>
        <v>-1.5</v>
      </c>
      <c r="D742" s="62">
        <f t="shared" si="23"/>
        <v>10</v>
      </c>
    </row>
    <row r="743" spans="1:4" x14ac:dyDescent="0.45">
      <c r="A743" s="18">
        <v>40087</v>
      </c>
      <c r="B743" s="19">
        <v>65</v>
      </c>
      <c r="C743" s="19">
        <f t="shared" si="22"/>
        <v>1.5</v>
      </c>
      <c r="D743" s="62">
        <f t="shared" si="23"/>
        <v>28</v>
      </c>
    </row>
    <row r="744" spans="1:4" x14ac:dyDescent="0.45">
      <c r="A744" s="18">
        <v>40118</v>
      </c>
      <c r="B744" s="19">
        <v>55</v>
      </c>
      <c r="C744" s="19">
        <f t="shared" si="22"/>
        <v>-10</v>
      </c>
      <c r="D744" s="62">
        <f t="shared" si="23"/>
        <v>29.5</v>
      </c>
    </row>
    <row r="745" spans="1:4" x14ac:dyDescent="0.45">
      <c r="A745" s="18">
        <v>40148</v>
      </c>
      <c r="B745" s="19">
        <v>61.5</v>
      </c>
      <c r="C745" s="19">
        <f t="shared" si="22"/>
        <v>6.5</v>
      </c>
      <c r="D745" s="62">
        <f t="shared" si="23"/>
        <v>43.5</v>
      </c>
    </row>
    <row r="746" spans="1:4" x14ac:dyDescent="0.45">
      <c r="A746" s="18">
        <v>40179</v>
      </c>
      <c r="B746" s="19">
        <v>70</v>
      </c>
      <c r="C746" s="19">
        <f t="shared" si="22"/>
        <v>8.5</v>
      </c>
      <c r="D746" s="62">
        <f t="shared" si="23"/>
        <v>41</v>
      </c>
    </row>
    <row r="747" spans="1:4" x14ac:dyDescent="0.45">
      <c r="A747" s="18">
        <v>40210</v>
      </c>
      <c r="B747" s="19">
        <v>67</v>
      </c>
      <c r="C747" s="19">
        <f t="shared" si="22"/>
        <v>-3</v>
      </c>
      <c r="D747" s="62">
        <f t="shared" si="23"/>
        <v>38</v>
      </c>
    </row>
    <row r="748" spans="1:4" x14ac:dyDescent="0.45">
      <c r="A748" s="18">
        <v>40238</v>
      </c>
      <c r="B748" s="19">
        <v>75</v>
      </c>
      <c r="C748" s="19">
        <f t="shared" si="22"/>
        <v>8</v>
      </c>
      <c r="D748" s="62">
        <f t="shared" si="23"/>
        <v>44</v>
      </c>
    </row>
    <row r="749" spans="1:4" x14ac:dyDescent="0.45">
      <c r="A749" s="18">
        <v>40269</v>
      </c>
      <c r="B749" s="19">
        <v>78</v>
      </c>
      <c r="C749" s="19">
        <f t="shared" si="22"/>
        <v>3</v>
      </c>
      <c r="D749" s="62">
        <f t="shared" si="23"/>
        <v>46</v>
      </c>
    </row>
    <row r="750" spans="1:4" x14ac:dyDescent="0.45">
      <c r="A750" s="18">
        <v>40299</v>
      </c>
      <c r="B750" s="19">
        <v>77.5</v>
      </c>
      <c r="C750" s="19">
        <f t="shared" si="22"/>
        <v>-0.5</v>
      </c>
      <c r="D750" s="62">
        <f t="shared" si="23"/>
        <v>34</v>
      </c>
    </row>
    <row r="751" spans="1:4" x14ac:dyDescent="0.45">
      <c r="A751" s="18">
        <v>40330</v>
      </c>
      <c r="B751" s="19">
        <v>57</v>
      </c>
      <c r="C751" s="19">
        <f t="shared" si="22"/>
        <v>-20.5</v>
      </c>
      <c r="D751" s="62">
        <f t="shared" si="23"/>
        <v>7</v>
      </c>
    </row>
    <row r="752" spans="1:4" x14ac:dyDescent="0.45">
      <c r="A752" s="18">
        <v>40360</v>
      </c>
      <c r="B752" s="19">
        <v>57.5</v>
      </c>
      <c r="C752" s="19">
        <f t="shared" si="22"/>
        <v>0.5</v>
      </c>
      <c r="D752" s="62">
        <f t="shared" si="23"/>
        <v>2.5</v>
      </c>
    </row>
    <row r="753" spans="1:4" x14ac:dyDescent="0.45">
      <c r="A753" s="18">
        <v>40391</v>
      </c>
      <c r="B753" s="19">
        <v>61.5</v>
      </c>
      <c r="C753" s="19">
        <f t="shared" si="22"/>
        <v>4</v>
      </c>
      <c r="D753" s="62">
        <f t="shared" si="23"/>
        <v>-3.5</v>
      </c>
    </row>
    <row r="754" spans="1:4" x14ac:dyDescent="0.45">
      <c r="A754" s="18">
        <v>40422</v>
      </c>
      <c r="B754" s="19">
        <v>70.5</v>
      </c>
      <c r="C754" s="19">
        <f t="shared" si="22"/>
        <v>9</v>
      </c>
      <c r="D754" s="62">
        <f t="shared" si="23"/>
        <v>7</v>
      </c>
    </row>
    <row r="755" spans="1:4" x14ac:dyDescent="0.45">
      <c r="A755" s="18">
        <v>40452</v>
      </c>
      <c r="B755" s="19">
        <v>71</v>
      </c>
      <c r="C755" s="19">
        <f t="shared" si="22"/>
        <v>0.5</v>
      </c>
      <c r="D755" s="62">
        <f t="shared" si="23"/>
        <v>6</v>
      </c>
    </row>
    <row r="756" spans="1:4" x14ac:dyDescent="0.45">
      <c r="A756" s="18">
        <v>40483</v>
      </c>
      <c r="B756" s="19">
        <v>69.5</v>
      </c>
      <c r="C756" s="19">
        <f t="shared" si="22"/>
        <v>-1.5</v>
      </c>
      <c r="D756" s="62">
        <f t="shared" si="23"/>
        <v>14.5</v>
      </c>
    </row>
    <row r="757" spans="1:4" x14ac:dyDescent="0.45">
      <c r="A757" s="18">
        <v>40513</v>
      </c>
      <c r="B757" s="19">
        <v>72.5</v>
      </c>
      <c r="C757" s="19">
        <f t="shared" si="22"/>
        <v>3</v>
      </c>
      <c r="D757" s="62">
        <f t="shared" si="23"/>
        <v>11</v>
      </c>
    </row>
    <row r="758" spans="1:4" x14ac:dyDescent="0.45">
      <c r="A758" s="18">
        <v>40544</v>
      </c>
      <c r="B758" s="19">
        <v>81.5</v>
      </c>
      <c r="C758" s="19">
        <f t="shared" si="22"/>
        <v>9</v>
      </c>
      <c r="D758" s="62">
        <f t="shared" si="23"/>
        <v>11.5</v>
      </c>
    </row>
    <row r="759" spans="1:4" x14ac:dyDescent="0.45">
      <c r="A759" s="18">
        <v>40575</v>
      </c>
      <c r="B759" s="19">
        <v>82</v>
      </c>
      <c r="C759" s="19">
        <f t="shared" si="22"/>
        <v>0.5</v>
      </c>
      <c r="D759" s="62">
        <f t="shared" si="23"/>
        <v>15</v>
      </c>
    </row>
    <row r="760" spans="1:4" x14ac:dyDescent="0.45">
      <c r="A760" s="18">
        <v>40603</v>
      </c>
      <c r="B760" s="19">
        <v>85</v>
      </c>
      <c r="C760" s="19">
        <f t="shared" si="22"/>
        <v>3</v>
      </c>
      <c r="D760" s="62">
        <f t="shared" si="23"/>
        <v>10</v>
      </c>
    </row>
    <row r="761" spans="1:4" x14ac:dyDescent="0.45">
      <c r="A761" s="18">
        <v>40634</v>
      </c>
      <c r="B761" s="19">
        <v>85.5</v>
      </c>
      <c r="C761" s="19">
        <f t="shared" si="22"/>
        <v>0.5</v>
      </c>
      <c r="D761" s="62">
        <f t="shared" si="23"/>
        <v>7.5</v>
      </c>
    </row>
    <row r="762" spans="1:4" x14ac:dyDescent="0.45">
      <c r="A762" s="18">
        <v>40664</v>
      </c>
      <c r="B762" s="19">
        <v>76.5</v>
      </c>
      <c r="C762" s="19">
        <f t="shared" si="22"/>
        <v>-9</v>
      </c>
      <c r="D762" s="62">
        <f t="shared" si="23"/>
        <v>-1</v>
      </c>
    </row>
    <row r="763" spans="1:4" x14ac:dyDescent="0.45">
      <c r="A763" s="18">
        <v>40695</v>
      </c>
      <c r="B763" s="19">
        <v>68</v>
      </c>
      <c r="C763" s="19">
        <f t="shared" si="22"/>
        <v>-8.5</v>
      </c>
      <c r="D763" s="62">
        <f t="shared" si="23"/>
        <v>11</v>
      </c>
    </row>
    <row r="764" spans="1:4" x14ac:dyDescent="0.45">
      <c r="A764" s="18">
        <v>40725</v>
      </c>
      <c r="B764" s="19">
        <v>59</v>
      </c>
      <c r="C764" s="19">
        <f t="shared" si="22"/>
        <v>-9</v>
      </c>
      <c r="D764" s="62">
        <f t="shared" si="23"/>
        <v>1.5</v>
      </c>
    </row>
    <row r="765" spans="1:4" x14ac:dyDescent="0.45">
      <c r="A765" s="18">
        <v>40756</v>
      </c>
      <c r="B765" s="19">
        <v>55.5</v>
      </c>
      <c r="C765" s="19">
        <f t="shared" si="22"/>
        <v>-3.5</v>
      </c>
      <c r="D765" s="62">
        <f t="shared" si="23"/>
        <v>-6</v>
      </c>
    </row>
    <row r="766" spans="1:4" x14ac:dyDescent="0.45">
      <c r="A766" s="18">
        <v>40787</v>
      </c>
      <c r="B766" s="19">
        <v>56</v>
      </c>
      <c r="C766" s="19">
        <f t="shared" si="22"/>
        <v>0.5</v>
      </c>
      <c r="D766" s="62">
        <f t="shared" si="23"/>
        <v>-14.5</v>
      </c>
    </row>
    <row r="767" spans="1:4" x14ac:dyDescent="0.45">
      <c r="A767" s="18">
        <v>40817</v>
      </c>
      <c r="B767" s="19">
        <v>41</v>
      </c>
      <c r="C767" s="19">
        <f t="shared" si="22"/>
        <v>-15</v>
      </c>
      <c r="D767" s="62">
        <f t="shared" si="23"/>
        <v>-30</v>
      </c>
    </row>
    <row r="768" spans="1:4" x14ac:dyDescent="0.45">
      <c r="A768" s="18">
        <v>40848</v>
      </c>
      <c r="B768" s="19">
        <v>45</v>
      </c>
      <c r="C768" s="19">
        <f t="shared" si="22"/>
        <v>4</v>
      </c>
      <c r="D768" s="62">
        <f t="shared" si="23"/>
        <v>-24.5</v>
      </c>
    </row>
    <row r="769" spans="1:4" x14ac:dyDescent="0.45">
      <c r="A769" s="18">
        <v>40878</v>
      </c>
      <c r="B769" s="19">
        <v>47.5</v>
      </c>
      <c r="C769" s="19">
        <f t="shared" si="22"/>
        <v>2.5</v>
      </c>
      <c r="D769" s="62">
        <f t="shared" si="23"/>
        <v>-25</v>
      </c>
    </row>
    <row r="770" spans="1:4" x14ac:dyDescent="0.45">
      <c r="A770" s="18">
        <v>40909</v>
      </c>
      <c r="B770" s="19">
        <v>55.5</v>
      </c>
      <c r="C770" s="19">
        <f t="shared" si="22"/>
        <v>8</v>
      </c>
      <c r="D770" s="62">
        <f t="shared" si="23"/>
        <v>-26</v>
      </c>
    </row>
    <row r="771" spans="1:4" x14ac:dyDescent="0.45">
      <c r="A771" s="18">
        <v>40940</v>
      </c>
      <c r="B771" s="19">
        <v>61.5</v>
      </c>
      <c r="C771" s="19">
        <f t="shared" ref="C771:C834" si="24">B771-B770</f>
        <v>6</v>
      </c>
      <c r="D771" s="62">
        <f t="shared" si="23"/>
        <v>-20.5</v>
      </c>
    </row>
    <row r="772" spans="1:4" x14ac:dyDescent="0.45">
      <c r="A772" s="18">
        <v>40969</v>
      </c>
      <c r="B772" s="19">
        <v>61</v>
      </c>
      <c r="C772" s="19">
        <f t="shared" si="24"/>
        <v>-0.5</v>
      </c>
      <c r="D772" s="62">
        <f t="shared" si="23"/>
        <v>-24</v>
      </c>
    </row>
    <row r="773" spans="1:4" x14ac:dyDescent="0.45">
      <c r="A773" s="18">
        <v>41000</v>
      </c>
      <c r="B773" s="19">
        <v>61</v>
      </c>
      <c r="C773" s="19">
        <f t="shared" si="24"/>
        <v>0</v>
      </c>
      <c r="D773" s="62">
        <f t="shared" si="23"/>
        <v>-24.5</v>
      </c>
    </row>
    <row r="774" spans="1:4" x14ac:dyDescent="0.45">
      <c r="A774" s="18">
        <v>41030</v>
      </c>
      <c r="B774" s="19">
        <v>47.5</v>
      </c>
      <c r="C774" s="19">
        <f t="shared" si="24"/>
        <v>-13.5</v>
      </c>
      <c r="D774" s="62">
        <f t="shared" si="23"/>
        <v>-29</v>
      </c>
    </row>
    <row r="775" spans="1:4" x14ac:dyDescent="0.45">
      <c r="A775" s="18">
        <v>41061</v>
      </c>
      <c r="B775" s="19">
        <v>37</v>
      </c>
      <c r="C775" s="19">
        <f t="shared" si="24"/>
        <v>-10.5</v>
      </c>
      <c r="D775" s="62">
        <f t="shared" si="23"/>
        <v>-31</v>
      </c>
    </row>
    <row r="776" spans="1:4" x14ac:dyDescent="0.45">
      <c r="A776" s="18">
        <v>41091</v>
      </c>
      <c r="B776" s="19">
        <v>39.5</v>
      </c>
      <c r="C776" s="19">
        <f t="shared" si="24"/>
        <v>2.5</v>
      </c>
      <c r="D776" s="62">
        <f t="shared" si="23"/>
        <v>-19.5</v>
      </c>
    </row>
    <row r="777" spans="1:4" x14ac:dyDescent="0.45">
      <c r="A777" s="18">
        <v>41122</v>
      </c>
      <c r="B777" s="19">
        <v>54</v>
      </c>
      <c r="C777" s="19">
        <f t="shared" si="24"/>
        <v>14.5</v>
      </c>
      <c r="D777" s="62">
        <f t="shared" si="23"/>
        <v>-1.5</v>
      </c>
    </row>
    <row r="778" spans="1:4" x14ac:dyDescent="0.45">
      <c r="A778" s="18">
        <v>41153</v>
      </c>
      <c r="B778" s="19">
        <v>58</v>
      </c>
      <c r="C778" s="19">
        <f t="shared" si="24"/>
        <v>4</v>
      </c>
      <c r="D778" s="62">
        <f t="shared" si="23"/>
        <v>2</v>
      </c>
    </row>
    <row r="779" spans="1:4" x14ac:dyDescent="0.45">
      <c r="A779" s="18">
        <v>41183</v>
      </c>
      <c r="B779" s="19">
        <v>55</v>
      </c>
      <c r="C779" s="19">
        <f t="shared" si="24"/>
        <v>-3</v>
      </c>
      <c r="D779" s="62">
        <f t="shared" si="23"/>
        <v>14</v>
      </c>
    </row>
    <row r="780" spans="1:4" x14ac:dyDescent="0.45">
      <c r="A780" s="18">
        <v>41214</v>
      </c>
      <c r="B780" s="19">
        <v>52.5</v>
      </c>
      <c r="C780" s="19">
        <f t="shared" si="24"/>
        <v>-2.5</v>
      </c>
      <c r="D780" s="62">
        <f t="shared" si="23"/>
        <v>7.5</v>
      </c>
    </row>
    <row r="781" spans="1:4" x14ac:dyDescent="0.45">
      <c r="A781" s="18">
        <v>41244</v>
      </c>
      <c r="B781" s="19">
        <v>55.5</v>
      </c>
      <c r="C781" s="19">
        <f t="shared" si="24"/>
        <v>3</v>
      </c>
      <c r="D781" s="62">
        <f t="shared" si="23"/>
        <v>8</v>
      </c>
    </row>
    <row r="782" spans="1:4" x14ac:dyDescent="0.45">
      <c r="A782" s="18">
        <v>41275</v>
      </c>
      <c r="B782" s="19">
        <v>56.5</v>
      </c>
      <c r="C782" s="19">
        <f t="shared" si="24"/>
        <v>1</v>
      </c>
      <c r="D782" s="62">
        <f t="shared" si="23"/>
        <v>1</v>
      </c>
    </row>
    <row r="783" spans="1:4" x14ac:dyDescent="0.45">
      <c r="A783" s="18">
        <v>41306</v>
      </c>
      <c r="B783" s="19">
        <v>61.5</v>
      </c>
      <c r="C783" s="19">
        <f t="shared" si="24"/>
        <v>5</v>
      </c>
      <c r="D783" s="62">
        <f t="shared" ref="D783:D846" si="25">B783-B771</f>
        <v>0</v>
      </c>
    </row>
    <row r="784" spans="1:4" x14ac:dyDescent="0.45">
      <c r="A784" s="18">
        <v>41334</v>
      </c>
      <c r="B784" s="19">
        <v>54.5</v>
      </c>
      <c r="C784" s="19">
        <f t="shared" si="24"/>
        <v>-7</v>
      </c>
      <c r="D784" s="62">
        <f t="shared" si="25"/>
        <v>-6.5</v>
      </c>
    </row>
    <row r="785" spans="1:4" x14ac:dyDescent="0.45">
      <c r="A785" s="18">
        <v>41365</v>
      </c>
      <c r="B785" s="19">
        <v>50</v>
      </c>
      <c r="C785" s="19">
        <f t="shared" si="24"/>
        <v>-4.5</v>
      </c>
      <c r="D785" s="62">
        <f t="shared" si="25"/>
        <v>-11</v>
      </c>
    </row>
    <row r="786" spans="1:4" x14ac:dyDescent="0.45">
      <c r="A786" s="18">
        <v>41395</v>
      </c>
      <c r="B786" s="19">
        <v>49.5</v>
      </c>
      <c r="C786" s="19">
        <f t="shared" si="24"/>
        <v>-0.5</v>
      </c>
      <c r="D786" s="62">
        <f t="shared" si="25"/>
        <v>2</v>
      </c>
    </row>
    <row r="787" spans="1:4" x14ac:dyDescent="0.45">
      <c r="A787" s="18">
        <v>41426</v>
      </c>
      <c r="B787" s="19">
        <v>52.5</v>
      </c>
      <c r="C787" s="19">
        <f t="shared" si="24"/>
        <v>3</v>
      </c>
      <c r="D787" s="62">
        <f t="shared" si="25"/>
        <v>15.5</v>
      </c>
    </row>
    <row r="788" spans="1:4" x14ac:dyDescent="0.45">
      <c r="A788" s="18">
        <v>41456</v>
      </c>
      <c r="B788" s="19">
        <v>49</v>
      </c>
      <c r="C788" s="19">
        <f t="shared" si="24"/>
        <v>-3.5</v>
      </c>
      <c r="D788" s="62">
        <f t="shared" si="25"/>
        <v>9.5</v>
      </c>
    </row>
    <row r="789" spans="1:4" x14ac:dyDescent="0.45">
      <c r="A789" s="18">
        <v>41487</v>
      </c>
      <c r="B789" s="19">
        <v>54</v>
      </c>
      <c r="C789" s="19">
        <f t="shared" si="24"/>
        <v>5</v>
      </c>
      <c r="D789" s="62">
        <f t="shared" si="25"/>
        <v>0</v>
      </c>
    </row>
    <row r="790" spans="1:4" x14ac:dyDescent="0.45">
      <c r="A790" s="18">
        <v>41518</v>
      </c>
      <c r="B790" s="19">
        <v>56.5</v>
      </c>
      <c r="C790" s="19">
        <f t="shared" si="24"/>
        <v>2.5</v>
      </c>
      <c r="D790" s="62">
        <f t="shared" si="25"/>
        <v>-1.5</v>
      </c>
    </row>
    <row r="791" spans="1:4" x14ac:dyDescent="0.45">
      <c r="A791" s="18">
        <v>41548</v>
      </c>
      <c r="B791" s="19">
        <v>55.5</v>
      </c>
      <c r="C791" s="19">
        <f t="shared" si="24"/>
        <v>-1</v>
      </c>
      <c r="D791" s="62">
        <f t="shared" si="25"/>
        <v>0.5</v>
      </c>
    </row>
    <row r="792" spans="1:4" x14ac:dyDescent="0.45">
      <c r="A792" s="18">
        <v>41579</v>
      </c>
      <c r="B792" s="19">
        <v>52.5</v>
      </c>
      <c r="C792" s="19">
        <f t="shared" si="24"/>
        <v>-3</v>
      </c>
      <c r="D792" s="62">
        <f t="shared" si="25"/>
        <v>0</v>
      </c>
    </row>
    <row r="793" spans="1:4" x14ac:dyDescent="0.45">
      <c r="A793" s="18">
        <v>41609</v>
      </c>
      <c r="B793" s="19">
        <v>53.5</v>
      </c>
      <c r="C793" s="19">
        <f t="shared" si="24"/>
        <v>1</v>
      </c>
      <c r="D793" s="62">
        <f t="shared" si="25"/>
        <v>-2</v>
      </c>
    </row>
    <row r="794" spans="1:4" x14ac:dyDescent="0.45">
      <c r="A794" s="18">
        <v>41640</v>
      </c>
      <c r="B794" s="19">
        <v>60.5</v>
      </c>
      <c r="C794" s="19">
        <f t="shared" si="24"/>
        <v>7</v>
      </c>
      <c r="D794" s="62">
        <f t="shared" si="25"/>
        <v>4</v>
      </c>
    </row>
    <row r="795" spans="1:4" x14ac:dyDescent="0.45">
      <c r="A795" s="18">
        <v>41671</v>
      </c>
      <c r="B795" s="19">
        <v>60</v>
      </c>
      <c r="C795" s="19">
        <f t="shared" si="24"/>
        <v>-0.5</v>
      </c>
      <c r="D795" s="62">
        <f t="shared" si="25"/>
        <v>-1.5</v>
      </c>
    </row>
    <row r="796" spans="1:4" x14ac:dyDescent="0.45">
      <c r="A796" s="18">
        <v>41699</v>
      </c>
      <c r="B796" s="19">
        <v>59</v>
      </c>
      <c r="C796" s="19">
        <f t="shared" si="24"/>
        <v>-1</v>
      </c>
      <c r="D796" s="62">
        <f t="shared" si="25"/>
        <v>4.5</v>
      </c>
    </row>
    <row r="797" spans="1:4" x14ac:dyDescent="0.45">
      <c r="A797" s="18">
        <v>41730</v>
      </c>
      <c r="B797" s="19">
        <v>56.5</v>
      </c>
      <c r="C797" s="19">
        <f t="shared" si="24"/>
        <v>-2.5</v>
      </c>
      <c r="D797" s="62">
        <f t="shared" si="25"/>
        <v>6.5</v>
      </c>
    </row>
    <row r="798" spans="1:4" x14ac:dyDescent="0.45">
      <c r="A798" s="18">
        <v>41760</v>
      </c>
      <c r="B798" s="19">
        <v>60</v>
      </c>
      <c r="C798" s="19">
        <f t="shared" si="24"/>
        <v>3.5</v>
      </c>
      <c r="D798" s="62">
        <f t="shared" si="25"/>
        <v>10.5</v>
      </c>
    </row>
    <row r="799" spans="1:4" x14ac:dyDescent="0.45">
      <c r="A799" s="18">
        <v>41791</v>
      </c>
      <c r="B799" s="19">
        <v>58</v>
      </c>
      <c r="C799" s="19">
        <f t="shared" si="24"/>
        <v>-2</v>
      </c>
      <c r="D799" s="62">
        <f t="shared" si="25"/>
        <v>5.5</v>
      </c>
    </row>
    <row r="800" spans="1:4" x14ac:dyDescent="0.45">
      <c r="A800" s="18">
        <v>41821</v>
      </c>
      <c r="B800" s="19">
        <v>59.5</v>
      </c>
      <c r="C800" s="19">
        <f t="shared" si="24"/>
        <v>1.5</v>
      </c>
      <c r="D800" s="62">
        <f t="shared" si="25"/>
        <v>10.5</v>
      </c>
    </row>
    <row r="801" spans="1:4" x14ac:dyDescent="0.45">
      <c r="A801" s="18">
        <v>41852</v>
      </c>
      <c r="B801" s="19">
        <v>58</v>
      </c>
      <c r="C801" s="19">
        <f t="shared" si="24"/>
        <v>-1.5</v>
      </c>
      <c r="D801" s="62">
        <f t="shared" si="25"/>
        <v>4</v>
      </c>
    </row>
    <row r="802" spans="1:4" x14ac:dyDescent="0.45">
      <c r="A802" s="18">
        <v>41883</v>
      </c>
      <c r="B802" s="19">
        <v>59.5</v>
      </c>
      <c r="C802" s="19">
        <f t="shared" si="24"/>
        <v>1.5</v>
      </c>
      <c r="D802" s="62">
        <f t="shared" si="25"/>
        <v>3</v>
      </c>
    </row>
    <row r="803" spans="1:4" x14ac:dyDescent="0.45">
      <c r="A803" s="18">
        <v>41913</v>
      </c>
      <c r="B803" s="19">
        <v>53.5</v>
      </c>
      <c r="C803" s="19">
        <f t="shared" si="24"/>
        <v>-6</v>
      </c>
      <c r="D803" s="62">
        <f t="shared" si="25"/>
        <v>-2</v>
      </c>
    </row>
    <row r="804" spans="1:4" x14ac:dyDescent="0.45">
      <c r="A804" s="18">
        <v>41944</v>
      </c>
      <c r="B804" s="19">
        <v>44.5</v>
      </c>
      <c r="C804" s="19">
        <f t="shared" si="24"/>
        <v>-9</v>
      </c>
      <c r="D804" s="62">
        <f t="shared" si="25"/>
        <v>-8</v>
      </c>
    </row>
    <row r="805" spans="1:4" x14ac:dyDescent="0.45">
      <c r="A805" s="18">
        <v>41974</v>
      </c>
      <c r="B805" s="19">
        <v>38.5</v>
      </c>
      <c r="C805" s="19">
        <f t="shared" si="24"/>
        <v>-6</v>
      </c>
      <c r="D805" s="62">
        <f t="shared" si="25"/>
        <v>-15</v>
      </c>
    </row>
    <row r="806" spans="1:4" x14ac:dyDescent="0.45">
      <c r="A806" s="18">
        <v>42005</v>
      </c>
      <c r="B806" s="19">
        <v>35</v>
      </c>
      <c r="C806" s="19">
        <f t="shared" si="24"/>
        <v>-3.5</v>
      </c>
      <c r="D806" s="62">
        <f t="shared" si="25"/>
        <v>-25.5</v>
      </c>
    </row>
    <row r="807" spans="1:4" x14ac:dyDescent="0.45">
      <c r="A807" s="18">
        <v>42036</v>
      </c>
      <c r="B807" s="19">
        <v>35</v>
      </c>
      <c r="C807" s="19">
        <f t="shared" si="24"/>
        <v>0</v>
      </c>
      <c r="D807" s="62">
        <f t="shared" si="25"/>
        <v>-25</v>
      </c>
    </row>
    <row r="808" spans="1:4" x14ac:dyDescent="0.45">
      <c r="A808" s="18">
        <v>42064</v>
      </c>
      <c r="B808" s="19">
        <v>39</v>
      </c>
      <c r="C808" s="19">
        <f t="shared" si="24"/>
        <v>4</v>
      </c>
      <c r="D808" s="62">
        <f t="shared" si="25"/>
        <v>-20</v>
      </c>
    </row>
    <row r="809" spans="1:4" x14ac:dyDescent="0.45">
      <c r="A809" s="18">
        <v>42095</v>
      </c>
      <c r="B809" s="19">
        <v>40.5</v>
      </c>
      <c r="C809" s="19">
        <f t="shared" si="24"/>
        <v>1.5</v>
      </c>
      <c r="D809" s="62">
        <f t="shared" si="25"/>
        <v>-16</v>
      </c>
    </row>
    <row r="810" spans="1:4" x14ac:dyDescent="0.45">
      <c r="A810" s="18">
        <v>42125</v>
      </c>
      <c r="B810" s="19">
        <v>49.5</v>
      </c>
      <c r="C810" s="19">
        <f t="shared" si="24"/>
        <v>9</v>
      </c>
      <c r="D810" s="62">
        <f t="shared" si="25"/>
        <v>-10.5</v>
      </c>
    </row>
    <row r="811" spans="1:4" x14ac:dyDescent="0.45">
      <c r="A811" s="18">
        <v>42156</v>
      </c>
      <c r="B811" s="19">
        <v>49.5</v>
      </c>
      <c r="C811" s="19">
        <f t="shared" si="24"/>
        <v>0</v>
      </c>
      <c r="D811" s="62">
        <f t="shared" si="25"/>
        <v>-8.5</v>
      </c>
    </row>
    <row r="812" spans="1:4" x14ac:dyDescent="0.45">
      <c r="A812" s="18">
        <v>42186</v>
      </c>
      <c r="B812" s="19">
        <v>44</v>
      </c>
      <c r="C812" s="19">
        <f t="shared" si="24"/>
        <v>-5.5</v>
      </c>
      <c r="D812" s="62">
        <f t="shared" si="25"/>
        <v>-15.5</v>
      </c>
    </row>
    <row r="813" spans="1:4" x14ac:dyDescent="0.45">
      <c r="A813" s="18">
        <v>42217</v>
      </c>
      <c r="B813" s="19">
        <v>39</v>
      </c>
      <c r="C813" s="19">
        <f t="shared" si="24"/>
        <v>-5</v>
      </c>
      <c r="D813" s="62">
        <f t="shared" si="25"/>
        <v>-19</v>
      </c>
    </row>
    <row r="814" spans="1:4" x14ac:dyDescent="0.45">
      <c r="A814" s="18">
        <v>42248</v>
      </c>
      <c r="B814" s="19">
        <v>38</v>
      </c>
      <c r="C814" s="19">
        <f t="shared" si="24"/>
        <v>-1</v>
      </c>
      <c r="D814" s="62">
        <f t="shared" si="25"/>
        <v>-21.5</v>
      </c>
    </row>
    <row r="815" spans="1:4" x14ac:dyDescent="0.45">
      <c r="A815" s="18">
        <v>42278</v>
      </c>
      <c r="B815" s="19">
        <v>39</v>
      </c>
      <c r="C815" s="19">
        <f t="shared" si="24"/>
        <v>1</v>
      </c>
      <c r="D815" s="62">
        <f t="shared" si="25"/>
        <v>-14.5</v>
      </c>
    </row>
    <row r="816" spans="1:4" x14ac:dyDescent="0.45">
      <c r="A816" s="18">
        <v>42309</v>
      </c>
      <c r="B816" s="19">
        <v>35.5</v>
      </c>
      <c r="C816" s="19">
        <f t="shared" si="24"/>
        <v>-3.5</v>
      </c>
      <c r="D816" s="62">
        <f t="shared" si="25"/>
        <v>-9</v>
      </c>
    </row>
    <row r="817" spans="1:4" x14ac:dyDescent="0.45">
      <c r="A817" s="18">
        <v>42339</v>
      </c>
      <c r="B817" s="19">
        <v>33.5</v>
      </c>
      <c r="C817" s="19">
        <f t="shared" si="24"/>
        <v>-2</v>
      </c>
      <c r="D817" s="62">
        <f t="shared" si="25"/>
        <v>-5</v>
      </c>
    </row>
    <row r="818" spans="1:4" x14ac:dyDescent="0.45">
      <c r="A818" s="18">
        <v>42370</v>
      </c>
      <c r="B818" s="19">
        <v>33.5</v>
      </c>
      <c r="C818" s="19">
        <f t="shared" si="24"/>
        <v>0</v>
      </c>
      <c r="D818" s="62">
        <f t="shared" si="25"/>
        <v>-1.5</v>
      </c>
    </row>
    <row r="819" spans="1:4" x14ac:dyDescent="0.45">
      <c r="A819" s="18">
        <v>42401</v>
      </c>
      <c r="B819" s="19">
        <v>38.5</v>
      </c>
      <c r="C819" s="19">
        <f t="shared" si="24"/>
        <v>5</v>
      </c>
      <c r="D819" s="62">
        <f t="shared" si="25"/>
        <v>3.5</v>
      </c>
    </row>
    <row r="820" spans="1:4" x14ac:dyDescent="0.45">
      <c r="A820" s="18">
        <v>42430</v>
      </c>
      <c r="B820" s="19">
        <v>51.5</v>
      </c>
      <c r="C820" s="19">
        <f t="shared" si="24"/>
        <v>13</v>
      </c>
      <c r="D820" s="62">
        <f t="shared" si="25"/>
        <v>12.5</v>
      </c>
    </row>
    <row r="821" spans="1:4" x14ac:dyDescent="0.45">
      <c r="A821" s="18">
        <v>42461</v>
      </c>
      <c r="B821" s="19">
        <v>59</v>
      </c>
      <c r="C821" s="19">
        <f t="shared" si="24"/>
        <v>7.5</v>
      </c>
      <c r="D821" s="62">
        <f t="shared" si="25"/>
        <v>18.5</v>
      </c>
    </row>
    <row r="822" spans="1:4" x14ac:dyDescent="0.45">
      <c r="A822" s="18">
        <v>42491</v>
      </c>
      <c r="B822" s="19">
        <v>63.5</v>
      </c>
      <c r="C822" s="19">
        <f t="shared" si="24"/>
        <v>4.5</v>
      </c>
      <c r="D822" s="62">
        <f t="shared" si="25"/>
        <v>14</v>
      </c>
    </row>
    <row r="823" spans="1:4" x14ac:dyDescent="0.45">
      <c r="A823" s="18">
        <v>42522</v>
      </c>
      <c r="B823" s="19">
        <v>60.5</v>
      </c>
      <c r="C823" s="19">
        <f t="shared" si="24"/>
        <v>-3</v>
      </c>
      <c r="D823" s="62">
        <f t="shared" si="25"/>
        <v>11</v>
      </c>
    </row>
    <row r="824" spans="1:4" x14ac:dyDescent="0.45">
      <c r="A824" s="18">
        <v>42552</v>
      </c>
      <c r="B824" s="19">
        <v>55</v>
      </c>
      <c r="C824" s="19">
        <f t="shared" si="24"/>
        <v>-5.5</v>
      </c>
      <c r="D824" s="62">
        <f t="shared" si="25"/>
        <v>11</v>
      </c>
    </row>
    <row r="825" spans="1:4" x14ac:dyDescent="0.45">
      <c r="A825" s="18">
        <v>42583</v>
      </c>
      <c r="B825" s="19">
        <v>53</v>
      </c>
      <c r="C825" s="19">
        <f t="shared" si="24"/>
        <v>-2</v>
      </c>
      <c r="D825" s="62">
        <f t="shared" si="25"/>
        <v>14</v>
      </c>
    </row>
    <row r="826" spans="1:4" x14ac:dyDescent="0.45">
      <c r="A826" s="18">
        <v>42614</v>
      </c>
      <c r="B826" s="19">
        <v>53</v>
      </c>
      <c r="C826" s="19">
        <f t="shared" si="24"/>
        <v>0</v>
      </c>
      <c r="D826" s="62">
        <f t="shared" si="25"/>
        <v>15</v>
      </c>
    </row>
    <row r="827" spans="1:4" x14ac:dyDescent="0.45">
      <c r="A827" s="18">
        <v>42644</v>
      </c>
      <c r="B827" s="19">
        <v>54.5</v>
      </c>
      <c r="C827" s="19">
        <f t="shared" si="24"/>
        <v>1.5</v>
      </c>
      <c r="D827" s="62">
        <f t="shared" si="25"/>
        <v>15.5</v>
      </c>
    </row>
    <row r="828" spans="1:4" x14ac:dyDescent="0.45">
      <c r="A828" s="18">
        <v>42675</v>
      </c>
      <c r="B828" s="19">
        <v>54.5</v>
      </c>
      <c r="C828" s="19">
        <f t="shared" si="24"/>
        <v>0</v>
      </c>
      <c r="D828" s="62">
        <f t="shared" si="25"/>
        <v>19</v>
      </c>
    </row>
    <row r="829" spans="1:4" x14ac:dyDescent="0.45">
      <c r="A829" s="18">
        <v>42705</v>
      </c>
      <c r="B829" s="19">
        <v>65.5</v>
      </c>
      <c r="C829" s="19">
        <f t="shared" si="24"/>
        <v>11</v>
      </c>
      <c r="D829" s="62">
        <f t="shared" si="25"/>
        <v>32</v>
      </c>
    </row>
    <row r="830" spans="1:4" x14ac:dyDescent="0.45">
      <c r="A830" s="18">
        <v>42736</v>
      </c>
      <c r="B830" s="19">
        <v>69</v>
      </c>
      <c r="C830" s="19">
        <f t="shared" si="24"/>
        <v>3.5</v>
      </c>
      <c r="D830" s="62">
        <f t="shared" si="25"/>
        <v>35.5</v>
      </c>
    </row>
    <row r="831" spans="1:4" x14ac:dyDescent="0.45">
      <c r="A831" s="18">
        <v>42767</v>
      </c>
      <c r="B831" s="19">
        <v>68</v>
      </c>
      <c r="C831" s="19">
        <f t="shared" si="24"/>
        <v>-1</v>
      </c>
      <c r="D831" s="62">
        <f t="shared" si="25"/>
        <v>29.5</v>
      </c>
    </row>
    <row r="832" spans="1:4" x14ac:dyDescent="0.45">
      <c r="A832" s="18">
        <v>42795</v>
      </c>
      <c r="B832" s="19">
        <v>70.5</v>
      </c>
      <c r="C832" s="19">
        <f t="shared" si="24"/>
        <v>2.5</v>
      </c>
      <c r="D832" s="62">
        <f t="shared" si="25"/>
        <v>19</v>
      </c>
    </row>
    <row r="833" spans="1:4" x14ac:dyDescent="0.45">
      <c r="A833" s="18">
        <v>42826</v>
      </c>
      <c r="B833" s="19">
        <v>68.5</v>
      </c>
      <c r="C833" s="19">
        <f t="shared" si="24"/>
        <v>-2</v>
      </c>
      <c r="D833" s="62">
        <f t="shared" si="25"/>
        <v>9.5</v>
      </c>
    </row>
    <row r="834" spans="1:4" x14ac:dyDescent="0.45">
      <c r="A834" s="18">
        <v>42856</v>
      </c>
      <c r="B834" s="19">
        <v>60.5</v>
      </c>
      <c r="C834" s="19">
        <f t="shared" si="24"/>
        <v>-8</v>
      </c>
      <c r="D834" s="62">
        <f t="shared" si="25"/>
        <v>-3</v>
      </c>
    </row>
    <row r="835" spans="1:4" x14ac:dyDescent="0.45">
      <c r="A835" s="18">
        <v>42887</v>
      </c>
      <c r="B835" s="19">
        <v>55</v>
      </c>
      <c r="C835" s="19">
        <f t="shared" ref="C835:C898" si="26">B835-B834</f>
        <v>-5.5</v>
      </c>
      <c r="D835" s="62">
        <f t="shared" si="25"/>
        <v>-5.5</v>
      </c>
    </row>
    <row r="836" spans="1:4" x14ac:dyDescent="0.45">
      <c r="A836" s="18">
        <v>42917</v>
      </c>
      <c r="B836" s="19">
        <v>62</v>
      </c>
      <c r="C836" s="19">
        <f t="shared" si="26"/>
        <v>7</v>
      </c>
      <c r="D836" s="62">
        <f t="shared" si="25"/>
        <v>7</v>
      </c>
    </row>
    <row r="837" spans="1:4" x14ac:dyDescent="0.45">
      <c r="A837" s="18">
        <v>42948</v>
      </c>
      <c r="B837" s="19">
        <v>62</v>
      </c>
      <c r="C837" s="19">
        <f t="shared" si="26"/>
        <v>0</v>
      </c>
      <c r="D837" s="62">
        <f t="shared" si="25"/>
        <v>9</v>
      </c>
    </row>
    <row r="838" spans="1:4" x14ac:dyDescent="0.45">
      <c r="A838" s="18">
        <v>42979</v>
      </c>
      <c r="B838" s="19">
        <v>71.5</v>
      </c>
      <c r="C838" s="19">
        <f t="shared" si="26"/>
        <v>9.5</v>
      </c>
      <c r="D838" s="62">
        <f t="shared" si="25"/>
        <v>18.5</v>
      </c>
    </row>
    <row r="839" spans="1:4" x14ac:dyDescent="0.45">
      <c r="A839" s="18">
        <v>43009</v>
      </c>
      <c r="B839" s="19">
        <v>68.099999999999994</v>
      </c>
      <c r="C839" s="19">
        <f t="shared" si="26"/>
        <v>-3.4000000000000057</v>
      </c>
      <c r="D839" s="62">
        <f t="shared" si="25"/>
        <v>13.599999999999994</v>
      </c>
    </row>
    <row r="840" spans="1:4" x14ac:dyDescent="0.45">
      <c r="A840" s="18">
        <v>43040</v>
      </c>
      <c r="B840" s="19">
        <v>64.8</v>
      </c>
      <c r="C840" s="19">
        <f t="shared" si="26"/>
        <v>-3.2999999999999972</v>
      </c>
      <c r="D840" s="62">
        <f t="shared" si="25"/>
        <v>10.299999999999997</v>
      </c>
    </row>
    <row r="841" spans="1:4" x14ac:dyDescent="0.45">
      <c r="A841" s="18">
        <v>43070</v>
      </c>
      <c r="B841" s="19">
        <v>68.3</v>
      </c>
      <c r="C841" s="19">
        <f t="shared" si="26"/>
        <v>3.5</v>
      </c>
      <c r="D841" s="62">
        <f t="shared" si="25"/>
        <v>2.7999999999999972</v>
      </c>
    </row>
    <row r="842" spans="1:4" x14ac:dyDescent="0.45">
      <c r="A842" s="18">
        <v>43101</v>
      </c>
      <c r="B842" s="19">
        <v>72.7</v>
      </c>
      <c r="C842" s="19">
        <f t="shared" si="26"/>
        <v>4.4000000000000057</v>
      </c>
      <c r="D842" s="62">
        <f t="shared" si="25"/>
        <v>3.7000000000000028</v>
      </c>
    </row>
    <row r="843" spans="1:4" x14ac:dyDescent="0.45">
      <c r="A843" s="18">
        <v>43132</v>
      </c>
      <c r="B843" s="19">
        <v>74.2</v>
      </c>
      <c r="C843" s="19">
        <f t="shared" si="26"/>
        <v>1.5</v>
      </c>
      <c r="D843" s="62">
        <f t="shared" si="25"/>
        <v>6.2000000000000028</v>
      </c>
    </row>
    <row r="844" spans="1:4" x14ac:dyDescent="0.45">
      <c r="A844" s="18">
        <v>43160</v>
      </c>
      <c r="B844" s="19">
        <v>78.099999999999994</v>
      </c>
      <c r="C844" s="19">
        <f t="shared" si="26"/>
        <v>3.8999999999999915</v>
      </c>
      <c r="D844" s="62">
        <f t="shared" si="25"/>
        <v>7.5999999999999943</v>
      </c>
    </row>
    <row r="845" spans="1:4" x14ac:dyDescent="0.45">
      <c r="A845" s="18">
        <v>43191</v>
      </c>
      <c r="B845" s="19">
        <v>79.3</v>
      </c>
      <c r="C845" s="19">
        <f t="shared" si="26"/>
        <v>1.2000000000000028</v>
      </c>
      <c r="D845" s="62">
        <f t="shared" si="25"/>
        <v>10.799999999999997</v>
      </c>
    </row>
    <row r="846" spans="1:4" x14ac:dyDescent="0.45">
      <c r="A846" s="18">
        <v>43221</v>
      </c>
      <c r="B846" s="19">
        <v>79.5</v>
      </c>
      <c r="C846" s="19">
        <f t="shared" si="26"/>
        <v>0.20000000000000284</v>
      </c>
      <c r="D846" s="62">
        <f t="shared" si="25"/>
        <v>19</v>
      </c>
    </row>
    <row r="847" spans="1:4" x14ac:dyDescent="0.45">
      <c r="A847" s="18">
        <v>43252</v>
      </c>
      <c r="B847" s="19">
        <v>76.8</v>
      </c>
      <c r="C847" s="19">
        <f t="shared" si="26"/>
        <v>-2.7000000000000028</v>
      </c>
      <c r="D847" s="62">
        <f t="shared" ref="D847:D910" si="27">B847-B835</f>
        <v>21.799999999999997</v>
      </c>
    </row>
    <row r="848" spans="1:4" x14ac:dyDescent="0.45">
      <c r="A848" s="18">
        <v>43282</v>
      </c>
      <c r="B848" s="19">
        <v>73.2</v>
      </c>
      <c r="C848" s="19">
        <f t="shared" si="26"/>
        <v>-3.5999999999999943</v>
      </c>
      <c r="D848" s="62">
        <f t="shared" si="27"/>
        <v>11.200000000000003</v>
      </c>
    </row>
    <row r="849" spans="1:4" x14ac:dyDescent="0.45">
      <c r="A849" s="18">
        <v>43313</v>
      </c>
      <c r="B849" s="19">
        <v>72.099999999999994</v>
      </c>
      <c r="C849" s="19">
        <f t="shared" si="26"/>
        <v>-1.1000000000000085</v>
      </c>
      <c r="D849" s="62">
        <f t="shared" si="27"/>
        <v>10.099999999999994</v>
      </c>
    </row>
    <row r="850" spans="1:4" x14ac:dyDescent="0.45">
      <c r="A850" s="18">
        <v>43344</v>
      </c>
      <c r="B850" s="19">
        <v>66.900000000000006</v>
      </c>
      <c r="C850" s="19">
        <f t="shared" si="26"/>
        <v>-5.1999999999999886</v>
      </c>
      <c r="D850" s="62">
        <f t="shared" si="27"/>
        <v>-4.5999999999999943</v>
      </c>
    </row>
    <row r="851" spans="1:4" x14ac:dyDescent="0.45">
      <c r="A851" s="18">
        <v>43374</v>
      </c>
      <c r="B851" s="19">
        <v>71.599999999999994</v>
      </c>
      <c r="C851" s="19">
        <f t="shared" si="26"/>
        <v>4.6999999999999886</v>
      </c>
      <c r="D851" s="62">
        <f t="shared" si="27"/>
        <v>3.5</v>
      </c>
    </row>
    <row r="852" spans="1:4" x14ac:dyDescent="0.45">
      <c r="A852" s="18">
        <v>43405</v>
      </c>
      <c r="B852" s="19">
        <v>60.7</v>
      </c>
      <c r="C852" s="19">
        <f t="shared" si="26"/>
        <v>-10.899999999999991</v>
      </c>
      <c r="D852" s="62">
        <f t="shared" si="27"/>
        <v>-4.0999999999999943</v>
      </c>
    </row>
    <row r="853" spans="1:4" x14ac:dyDescent="0.45">
      <c r="A853" s="18">
        <v>43435</v>
      </c>
      <c r="B853" s="19">
        <v>54.9</v>
      </c>
      <c r="C853" s="19">
        <f t="shared" si="26"/>
        <v>-5.8000000000000043</v>
      </c>
      <c r="D853" s="62">
        <f t="shared" si="27"/>
        <v>-13.399999999999999</v>
      </c>
    </row>
    <row r="854" spans="1:4" x14ac:dyDescent="0.45">
      <c r="A854" s="18">
        <v>43466</v>
      </c>
      <c r="B854" s="19">
        <v>49.6</v>
      </c>
      <c r="C854" s="19">
        <f t="shared" si="26"/>
        <v>-5.2999999999999972</v>
      </c>
      <c r="D854" s="62">
        <f t="shared" si="27"/>
        <v>-23.1</v>
      </c>
    </row>
    <row r="855" spans="1:4" x14ac:dyDescent="0.45">
      <c r="A855" s="18">
        <v>43497</v>
      </c>
      <c r="B855" s="19">
        <v>49.4</v>
      </c>
      <c r="C855" s="19">
        <f t="shared" si="26"/>
        <v>-0.20000000000000284</v>
      </c>
      <c r="D855" s="62">
        <f t="shared" si="27"/>
        <v>-24.800000000000004</v>
      </c>
    </row>
    <row r="856" spans="1:4" x14ac:dyDescent="0.45">
      <c r="A856" s="18">
        <v>43525</v>
      </c>
      <c r="B856" s="19">
        <v>54.3</v>
      </c>
      <c r="C856" s="19">
        <f t="shared" si="26"/>
        <v>4.8999999999999986</v>
      </c>
      <c r="D856" s="62">
        <f t="shared" si="27"/>
        <v>-23.799999999999997</v>
      </c>
    </row>
    <row r="857" spans="1:4" x14ac:dyDescent="0.45">
      <c r="A857" s="18">
        <v>43556</v>
      </c>
      <c r="B857" s="19">
        <v>50</v>
      </c>
      <c r="C857" s="19">
        <f t="shared" si="26"/>
        <v>-4.2999999999999972</v>
      </c>
      <c r="D857" s="62">
        <f t="shared" si="27"/>
        <v>-29.299999999999997</v>
      </c>
    </row>
    <row r="858" spans="1:4" x14ac:dyDescent="0.45">
      <c r="A858" s="18">
        <v>43586</v>
      </c>
      <c r="B858" s="19">
        <v>53.2</v>
      </c>
      <c r="C858" s="19">
        <f t="shared" si="26"/>
        <v>3.2000000000000028</v>
      </c>
      <c r="D858" s="62">
        <f t="shared" si="27"/>
        <v>-26.299999999999997</v>
      </c>
    </row>
    <row r="859" spans="1:4" x14ac:dyDescent="0.45">
      <c r="A859" s="18">
        <v>43617</v>
      </c>
      <c r="B859" s="19">
        <v>47.9</v>
      </c>
      <c r="C859" s="19">
        <f t="shared" si="26"/>
        <v>-5.3000000000000043</v>
      </c>
      <c r="D859" s="62">
        <f t="shared" si="27"/>
        <v>-28.9</v>
      </c>
    </row>
    <row r="860" spans="1:4" x14ac:dyDescent="0.45">
      <c r="A860" s="18">
        <v>43647</v>
      </c>
      <c r="B860" s="19">
        <v>45.1</v>
      </c>
      <c r="C860" s="19">
        <f t="shared" si="26"/>
        <v>-2.7999999999999972</v>
      </c>
      <c r="D860" s="62">
        <f t="shared" si="27"/>
        <v>-28.1</v>
      </c>
    </row>
    <row r="861" spans="1:4" x14ac:dyDescent="0.45">
      <c r="A861" s="18">
        <v>43678</v>
      </c>
      <c r="B861" s="19">
        <v>46</v>
      </c>
      <c r="C861" s="19">
        <f t="shared" si="26"/>
        <v>0.89999999999999858</v>
      </c>
      <c r="D861" s="62">
        <f t="shared" si="27"/>
        <v>-26.099999999999994</v>
      </c>
    </row>
    <row r="862" spans="1:4" x14ac:dyDescent="0.45">
      <c r="A862" s="18">
        <v>43709</v>
      </c>
      <c r="B862" s="19">
        <v>49.7</v>
      </c>
      <c r="C862" s="19">
        <f t="shared" si="26"/>
        <v>3.7000000000000028</v>
      </c>
      <c r="D862" s="62">
        <f t="shared" si="27"/>
        <v>-17.200000000000003</v>
      </c>
    </row>
    <row r="863" spans="1:4" x14ac:dyDescent="0.45">
      <c r="A863" s="18">
        <v>43739</v>
      </c>
      <c r="B863" s="19">
        <v>45.5</v>
      </c>
      <c r="C863" s="19">
        <f t="shared" si="26"/>
        <v>-4.2000000000000028</v>
      </c>
      <c r="D863" s="62">
        <f t="shared" si="27"/>
        <v>-26.099999999999994</v>
      </c>
    </row>
    <row r="864" spans="1:4" x14ac:dyDescent="0.45">
      <c r="A864" s="18">
        <v>43770</v>
      </c>
      <c r="B864" s="19">
        <v>46.7</v>
      </c>
      <c r="C864" s="19">
        <f t="shared" si="26"/>
        <v>1.2000000000000028</v>
      </c>
      <c r="D864" s="62">
        <f t="shared" si="27"/>
        <v>-14</v>
      </c>
    </row>
    <row r="865" spans="1:4" x14ac:dyDescent="0.45">
      <c r="A865" s="18">
        <v>43800</v>
      </c>
      <c r="B865" s="19">
        <v>51.7</v>
      </c>
      <c r="C865" s="19">
        <f t="shared" si="26"/>
        <v>5</v>
      </c>
      <c r="D865" s="62">
        <f t="shared" si="27"/>
        <v>-3.1999999999999957</v>
      </c>
    </row>
    <row r="866" spans="1:4" x14ac:dyDescent="0.45">
      <c r="A866" s="18">
        <v>43831</v>
      </c>
      <c r="B866" s="19">
        <v>53.3</v>
      </c>
      <c r="C866" s="19">
        <f t="shared" si="26"/>
        <v>1.5999999999999943</v>
      </c>
      <c r="D866" s="62">
        <f t="shared" si="27"/>
        <v>3.6999999999999957</v>
      </c>
    </row>
    <row r="867" spans="1:4" x14ac:dyDescent="0.45">
      <c r="A867" s="18">
        <v>43862</v>
      </c>
      <c r="B867" s="19">
        <v>45.9</v>
      </c>
      <c r="C867" s="19">
        <f t="shared" si="26"/>
        <v>-7.3999999999999986</v>
      </c>
      <c r="D867" s="62">
        <f t="shared" si="27"/>
        <v>-3.5</v>
      </c>
    </row>
    <row r="868" spans="1:4" x14ac:dyDescent="0.45">
      <c r="A868" s="18">
        <v>43891</v>
      </c>
      <c r="B868" s="19">
        <v>37.4</v>
      </c>
      <c r="C868" s="19">
        <f t="shared" si="26"/>
        <v>-8.5</v>
      </c>
      <c r="D868" s="62">
        <f t="shared" si="27"/>
        <v>-16.899999999999999</v>
      </c>
    </row>
    <row r="869" spans="1:4" x14ac:dyDescent="0.45">
      <c r="A869" s="18">
        <v>43922</v>
      </c>
      <c r="B869" s="19">
        <v>35.299999999999997</v>
      </c>
      <c r="C869" s="19">
        <f t="shared" si="26"/>
        <v>-2.1000000000000014</v>
      </c>
      <c r="D869" s="62">
        <f t="shared" si="27"/>
        <v>-14.700000000000003</v>
      </c>
    </row>
    <row r="870" spans="1:4" x14ac:dyDescent="0.45">
      <c r="A870" s="18">
        <v>43952</v>
      </c>
      <c r="B870" s="19">
        <v>40.799999999999997</v>
      </c>
      <c r="C870" s="19">
        <f t="shared" si="26"/>
        <v>5.5</v>
      </c>
      <c r="D870" s="62">
        <f t="shared" si="27"/>
        <v>-12.400000000000006</v>
      </c>
    </row>
    <row r="871" spans="1:4" x14ac:dyDescent="0.45">
      <c r="A871" s="18">
        <v>43983</v>
      </c>
      <c r="B871" s="19">
        <v>51.3</v>
      </c>
      <c r="C871" s="19">
        <f t="shared" si="26"/>
        <v>10.5</v>
      </c>
      <c r="D871" s="62">
        <f t="shared" si="27"/>
        <v>3.3999999999999986</v>
      </c>
    </row>
    <row r="872" spans="1:4" x14ac:dyDescent="0.45">
      <c r="A872" s="18">
        <v>44013</v>
      </c>
      <c r="B872" s="19">
        <v>53.2</v>
      </c>
      <c r="C872" s="19">
        <f t="shared" si="26"/>
        <v>1.9000000000000057</v>
      </c>
      <c r="D872" s="62">
        <f t="shared" si="27"/>
        <v>8.1000000000000014</v>
      </c>
    </row>
    <row r="873" spans="1:4" x14ac:dyDescent="0.45">
      <c r="A873" s="18">
        <v>44044</v>
      </c>
      <c r="B873" s="19">
        <v>59.5</v>
      </c>
      <c r="C873" s="19">
        <f t="shared" si="26"/>
        <v>6.2999999999999972</v>
      </c>
      <c r="D873" s="62">
        <f t="shared" si="27"/>
        <v>13.5</v>
      </c>
    </row>
    <row r="874" spans="1:4" x14ac:dyDescent="0.45">
      <c r="A874" s="18">
        <v>44075</v>
      </c>
      <c r="B874" s="19">
        <v>62.8</v>
      </c>
      <c r="C874" s="19">
        <f t="shared" si="26"/>
        <v>3.2999999999999972</v>
      </c>
      <c r="D874" s="62">
        <f t="shared" si="27"/>
        <v>13.099999999999994</v>
      </c>
    </row>
    <row r="875" spans="1:4" x14ac:dyDescent="0.45">
      <c r="A875" s="18">
        <v>44105</v>
      </c>
      <c r="B875" s="19">
        <v>65.5</v>
      </c>
      <c r="C875" s="19">
        <f t="shared" si="26"/>
        <v>2.7000000000000028</v>
      </c>
      <c r="D875" s="62">
        <f t="shared" si="27"/>
        <v>20</v>
      </c>
    </row>
    <row r="876" spans="1:4" x14ac:dyDescent="0.45">
      <c r="A876" s="18">
        <v>44136</v>
      </c>
      <c r="B876" s="19">
        <v>65.400000000000006</v>
      </c>
      <c r="C876" s="19">
        <f t="shared" si="26"/>
        <v>-9.9999999999994316E-2</v>
      </c>
      <c r="D876" s="62">
        <f t="shared" si="27"/>
        <v>18.700000000000003</v>
      </c>
    </row>
    <row r="877" spans="1:4" x14ac:dyDescent="0.45">
      <c r="A877" s="18">
        <v>44166</v>
      </c>
      <c r="B877" s="19">
        <v>77.599999999999994</v>
      </c>
      <c r="C877" s="19">
        <f t="shared" si="26"/>
        <v>12.199999999999989</v>
      </c>
      <c r="D877" s="62">
        <f t="shared" si="27"/>
        <v>25.899999999999991</v>
      </c>
    </row>
    <row r="878" spans="1:4" x14ac:dyDescent="0.45">
      <c r="A878" s="18">
        <v>44197</v>
      </c>
      <c r="B878" s="19">
        <f>'Heat Map Summary'!K91</f>
        <v>82.1</v>
      </c>
      <c r="C878" s="19">
        <f t="shared" si="26"/>
        <v>4.5</v>
      </c>
      <c r="D878" s="62">
        <f t="shared" si="27"/>
        <v>28.799999999999997</v>
      </c>
    </row>
    <row r="879" spans="1:4" x14ac:dyDescent="0.45">
      <c r="A879" s="18">
        <v>44228</v>
      </c>
      <c r="B879" s="19">
        <f>'Heat Map Summary'!K92</f>
        <v>86</v>
      </c>
      <c r="C879" s="19">
        <f t="shared" si="26"/>
        <v>3.9000000000000057</v>
      </c>
      <c r="D879" s="62">
        <f t="shared" si="27"/>
        <v>40.1</v>
      </c>
    </row>
    <row r="880" spans="1:4" x14ac:dyDescent="0.45">
      <c r="A880" s="18">
        <v>44256</v>
      </c>
      <c r="B880" s="19">
        <f>'Heat Map Summary'!K93</f>
        <v>85.6</v>
      </c>
      <c r="C880" s="19">
        <f t="shared" si="26"/>
        <v>-0.40000000000000568</v>
      </c>
      <c r="D880" s="62">
        <f t="shared" si="27"/>
        <v>48.199999999999996</v>
      </c>
    </row>
    <row r="881" spans="1:4" x14ac:dyDescent="0.45">
      <c r="A881" s="18">
        <v>44287</v>
      </c>
      <c r="B881" s="19">
        <f>'Heat Map Summary'!K94</f>
        <v>89.6</v>
      </c>
      <c r="C881" s="19">
        <f t="shared" si="26"/>
        <v>4</v>
      </c>
      <c r="D881" s="62">
        <f t="shared" si="27"/>
        <v>54.3</v>
      </c>
    </row>
    <row r="882" spans="1:4" x14ac:dyDescent="0.45">
      <c r="A882" s="18">
        <v>44317</v>
      </c>
      <c r="B882" s="19">
        <f>'Heat Map Summary'!K95</f>
        <v>88</v>
      </c>
      <c r="C882" s="19">
        <f t="shared" si="26"/>
        <v>-1.5999999999999943</v>
      </c>
      <c r="D882" s="62">
        <f t="shared" si="27"/>
        <v>47.2</v>
      </c>
    </row>
    <row r="883" spans="1:4" x14ac:dyDescent="0.45">
      <c r="A883" s="18">
        <v>44348</v>
      </c>
      <c r="B883" s="19">
        <f>'Heat Map Summary'!K96</f>
        <v>92.1</v>
      </c>
      <c r="C883" s="19">
        <f t="shared" si="26"/>
        <v>4.0999999999999943</v>
      </c>
      <c r="D883" s="62">
        <f t="shared" si="27"/>
        <v>40.799999999999997</v>
      </c>
    </row>
    <row r="884" spans="1:4" x14ac:dyDescent="0.45">
      <c r="A884" s="18">
        <v>44378</v>
      </c>
      <c r="B884" s="19">
        <f>'Heat Map Summary'!K97</f>
        <v>85.7</v>
      </c>
      <c r="C884" s="19">
        <f t="shared" si="26"/>
        <v>-6.3999999999999915</v>
      </c>
      <c r="D884" s="62">
        <f t="shared" si="27"/>
        <v>32.5</v>
      </c>
    </row>
    <row r="885" spans="1:4" x14ac:dyDescent="0.45">
      <c r="A885" s="18">
        <v>44409</v>
      </c>
      <c r="B885" s="19">
        <f>'Heat Map Summary'!K98</f>
        <v>79.400000000000006</v>
      </c>
      <c r="C885" s="19">
        <f t="shared" si="26"/>
        <v>-6.2999999999999972</v>
      </c>
      <c r="D885" s="62">
        <f t="shared" si="27"/>
        <v>19.900000000000006</v>
      </c>
    </row>
    <row r="886" spans="1:4" x14ac:dyDescent="0.45">
      <c r="A886" s="18">
        <v>44440</v>
      </c>
      <c r="B886" s="19">
        <f>'Heat Map Summary'!K99</f>
        <v>81.2</v>
      </c>
      <c r="C886" s="19">
        <f t="shared" si="26"/>
        <v>1.7999999999999972</v>
      </c>
      <c r="D886" s="62">
        <f t="shared" si="27"/>
        <v>18.400000000000006</v>
      </c>
    </row>
    <row r="887" spans="1:4" x14ac:dyDescent="0.45">
      <c r="A887" s="18">
        <v>44470</v>
      </c>
      <c r="B887" s="19">
        <f>'Heat Map Summary'!K100</f>
        <v>85.7</v>
      </c>
      <c r="C887" s="19">
        <f t="shared" si="26"/>
        <v>4.5</v>
      </c>
      <c r="D887" s="62">
        <f t="shared" si="27"/>
        <v>20.200000000000003</v>
      </c>
    </row>
    <row r="888" spans="1:4" x14ac:dyDescent="0.45">
      <c r="A888" s="18">
        <v>44501</v>
      </c>
      <c r="B888" s="19">
        <f>'Heat Map Summary'!K101</f>
        <v>82.4</v>
      </c>
      <c r="C888" s="19">
        <f t="shared" si="26"/>
        <v>-3.2999999999999972</v>
      </c>
      <c r="D888" s="62">
        <f t="shared" si="27"/>
        <v>17</v>
      </c>
    </row>
    <row r="889" spans="1:4" x14ac:dyDescent="0.45">
      <c r="A889" s="18">
        <v>44531</v>
      </c>
      <c r="B889" s="19">
        <f>'Heat Map Summary'!K102</f>
        <v>68.2</v>
      </c>
      <c r="C889" s="19">
        <f t="shared" si="26"/>
        <v>-14.200000000000003</v>
      </c>
      <c r="D889" s="62">
        <f t="shared" si="27"/>
        <v>-9.3999999999999915</v>
      </c>
    </row>
    <row r="890" spans="1:4" x14ac:dyDescent="0.45">
      <c r="A890" s="18">
        <v>44562</v>
      </c>
      <c r="B890" s="19">
        <f>'Heat Map Summary'!K103</f>
        <v>76.099999999999994</v>
      </c>
      <c r="C890" s="19">
        <f t="shared" si="26"/>
        <v>7.8999999999999915</v>
      </c>
      <c r="D890" s="62">
        <f t="shared" si="27"/>
        <v>-6</v>
      </c>
    </row>
    <row r="891" spans="1:4" x14ac:dyDescent="0.45">
      <c r="A891" s="18">
        <v>44593</v>
      </c>
      <c r="B891" s="19">
        <f>'Heat Map Summary'!K104</f>
        <v>75.599999999999994</v>
      </c>
      <c r="C891" s="19">
        <f t="shared" si="26"/>
        <v>-0.5</v>
      </c>
      <c r="D891" s="62">
        <f t="shared" si="27"/>
        <v>-10.400000000000006</v>
      </c>
    </row>
    <row r="892" spans="1:4" x14ac:dyDescent="0.45">
      <c r="A892" s="18">
        <v>44621</v>
      </c>
      <c r="B892" s="19">
        <f>'Heat Map Summary'!K105</f>
        <v>87.1</v>
      </c>
      <c r="C892" s="19">
        <f t="shared" si="26"/>
        <v>11.5</v>
      </c>
      <c r="D892" s="62">
        <f t="shared" si="27"/>
        <v>1.5</v>
      </c>
    </row>
    <row r="893" spans="1:4" x14ac:dyDescent="0.45">
      <c r="A893" s="18">
        <v>44652</v>
      </c>
      <c r="B893" s="19">
        <f>'Heat Map Summary'!K106</f>
        <v>84.6</v>
      </c>
      <c r="C893" s="19">
        <f t="shared" si="26"/>
        <v>-2.5</v>
      </c>
      <c r="D893" s="62">
        <f t="shared" si="27"/>
        <v>-5</v>
      </c>
    </row>
    <row r="894" spans="1:4" x14ac:dyDescent="0.45">
      <c r="A894" s="18">
        <v>44682</v>
      </c>
      <c r="B894" s="19">
        <f>'Heat Map Summary'!K107</f>
        <v>82.2</v>
      </c>
      <c r="C894" s="19">
        <f t="shared" si="26"/>
        <v>-2.3999999999999915</v>
      </c>
      <c r="D894" s="62">
        <f t="shared" si="27"/>
        <v>-5.7999999999999972</v>
      </c>
    </row>
    <row r="895" spans="1:4" x14ac:dyDescent="0.45">
      <c r="A895" s="18">
        <v>44713</v>
      </c>
      <c r="B895" s="19">
        <f>'Heat Map Summary'!K108</f>
        <v>78.5</v>
      </c>
      <c r="C895" s="19">
        <f t="shared" si="26"/>
        <v>-3.7000000000000028</v>
      </c>
      <c r="D895" s="62">
        <f t="shared" si="27"/>
        <v>-13.599999999999994</v>
      </c>
    </row>
    <row r="896" spans="1:4" x14ac:dyDescent="0.45">
      <c r="A896" s="18">
        <v>44743</v>
      </c>
      <c r="B896" s="19">
        <f>'Heat Map Summary'!K109</f>
        <v>60</v>
      </c>
      <c r="C896" s="19">
        <f>B896-B895</f>
        <v>-18.5</v>
      </c>
      <c r="D896" s="62">
        <f t="shared" si="27"/>
        <v>-25.700000000000003</v>
      </c>
    </row>
    <row r="897" spans="1:4" x14ac:dyDescent="0.45">
      <c r="A897" s="18">
        <v>44774</v>
      </c>
      <c r="B897" s="19">
        <f>'Heat Map Summary'!K110</f>
        <v>52.5</v>
      </c>
      <c r="C897" s="19">
        <f t="shared" si="26"/>
        <v>-7.5</v>
      </c>
      <c r="D897" s="62">
        <f t="shared" si="27"/>
        <v>-26.900000000000006</v>
      </c>
    </row>
    <row r="898" spans="1:4" x14ac:dyDescent="0.45">
      <c r="A898" s="18">
        <v>44805</v>
      </c>
      <c r="B898" s="19">
        <f>'Heat Map Summary'!K111</f>
        <v>51.7</v>
      </c>
      <c r="C898" s="19">
        <f t="shared" si="26"/>
        <v>-0.79999999999999716</v>
      </c>
      <c r="D898" s="62">
        <f t="shared" si="27"/>
        <v>-29.5</v>
      </c>
    </row>
    <row r="899" spans="1:4" x14ac:dyDescent="0.45">
      <c r="A899" s="18">
        <v>44835</v>
      </c>
      <c r="B899" s="19">
        <f>'Heat Map Summary'!K112</f>
        <v>46.6</v>
      </c>
      <c r="C899" s="19">
        <f t="shared" ref="C899:C917" si="28">B899-B898</f>
        <v>-5.1000000000000014</v>
      </c>
      <c r="D899" s="62">
        <f t="shared" si="27"/>
        <v>-39.1</v>
      </c>
    </row>
    <row r="900" spans="1:4" x14ac:dyDescent="0.45">
      <c r="A900" s="18">
        <v>44866</v>
      </c>
      <c r="B900" s="19">
        <f>'Heat Map Summary'!K113</f>
        <v>43</v>
      </c>
      <c r="C900" s="19">
        <f t="shared" si="28"/>
        <v>-3.6000000000000014</v>
      </c>
      <c r="D900" s="62">
        <f t="shared" si="27"/>
        <v>-39.400000000000006</v>
      </c>
    </row>
    <row r="901" spans="1:4" x14ac:dyDescent="0.45">
      <c r="A901" s="18">
        <v>44896</v>
      </c>
      <c r="B901" s="19">
        <f>'Heat Map Summary'!K114</f>
        <v>39.4</v>
      </c>
      <c r="C901" s="19">
        <f t="shared" si="28"/>
        <v>-3.6000000000000014</v>
      </c>
      <c r="D901" s="62">
        <f t="shared" si="27"/>
        <v>-28.800000000000004</v>
      </c>
    </row>
    <row r="902" spans="1:4" x14ac:dyDescent="0.45">
      <c r="A902" s="18">
        <v>44927</v>
      </c>
      <c r="B902" s="19">
        <f>'Heat Map Summary'!K115</f>
        <v>44.5</v>
      </c>
      <c r="C902" s="19">
        <f t="shared" si="28"/>
        <v>5.1000000000000014</v>
      </c>
      <c r="D902" s="62">
        <f t="shared" si="27"/>
        <v>-31.599999999999994</v>
      </c>
    </row>
    <row r="903" spans="1:4" x14ac:dyDescent="0.45">
      <c r="A903" s="18">
        <v>44958</v>
      </c>
      <c r="B903" s="19">
        <f>'Heat Map Summary'!K116</f>
        <v>51.3</v>
      </c>
      <c r="C903" s="19">
        <f t="shared" si="28"/>
        <v>6.7999999999999972</v>
      </c>
      <c r="D903" s="62">
        <f t="shared" si="27"/>
        <v>-24.299999999999997</v>
      </c>
    </row>
    <row r="904" spans="1:4" x14ac:dyDescent="0.45">
      <c r="A904" s="18">
        <v>44986</v>
      </c>
      <c r="B904" s="19">
        <f>'Heat Map Summary'!K117</f>
        <v>49.2</v>
      </c>
      <c r="C904" s="19">
        <f t="shared" si="28"/>
        <v>-2.0999999999999943</v>
      </c>
      <c r="D904" s="62">
        <f t="shared" si="27"/>
        <v>-37.899999999999991</v>
      </c>
    </row>
    <row r="905" spans="1:4" x14ac:dyDescent="0.45">
      <c r="A905" s="18">
        <v>45017</v>
      </c>
      <c r="B905" s="19">
        <f>'Heat Map Summary'!K118</f>
        <v>53.2</v>
      </c>
      <c r="C905" s="19">
        <f t="shared" si="28"/>
        <v>4</v>
      </c>
      <c r="D905" s="62">
        <f t="shared" si="27"/>
        <v>-31.399999999999991</v>
      </c>
    </row>
    <row r="906" spans="1:4" x14ac:dyDescent="0.45">
      <c r="A906" s="18">
        <v>45047</v>
      </c>
      <c r="B906" s="19">
        <f>'Heat Map Summary'!K119</f>
        <v>44.2</v>
      </c>
      <c r="C906" s="19">
        <f t="shared" si="28"/>
        <v>-9</v>
      </c>
      <c r="D906" s="62">
        <f t="shared" si="27"/>
        <v>-38</v>
      </c>
    </row>
    <row r="907" spans="1:4" x14ac:dyDescent="0.45">
      <c r="A907" s="18">
        <v>45078</v>
      </c>
      <c r="B907" s="19">
        <f>'Heat Map Summary'!K120</f>
        <v>41.8</v>
      </c>
      <c r="C907" s="19">
        <f t="shared" si="28"/>
        <v>-2.4000000000000057</v>
      </c>
      <c r="D907" s="62">
        <f t="shared" si="27"/>
        <v>-36.700000000000003</v>
      </c>
    </row>
    <row r="908" spans="1:4" x14ac:dyDescent="0.45">
      <c r="A908" s="18">
        <v>45108</v>
      </c>
      <c r="B908" s="19">
        <f>'Heat Map Summary'!K121</f>
        <v>42.6</v>
      </c>
      <c r="C908" s="19">
        <f t="shared" si="28"/>
        <v>0.80000000000000426</v>
      </c>
      <c r="D908" s="62">
        <f t="shared" si="27"/>
        <v>-17.399999999999999</v>
      </c>
    </row>
    <row r="909" spans="1:4" x14ac:dyDescent="0.45">
      <c r="A909" s="18">
        <v>45139</v>
      </c>
      <c r="B909" s="19">
        <f>'Heat Map Summary'!K122</f>
        <v>48.4</v>
      </c>
      <c r="C909" s="19">
        <f t="shared" si="28"/>
        <v>5.7999999999999972</v>
      </c>
      <c r="D909" s="62">
        <f t="shared" si="27"/>
        <v>-4.1000000000000014</v>
      </c>
    </row>
    <row r="910" spans="1:4" x14ac:dyDescent="0.45">
      <c r="A910" s="18">
        <v>45170</v>
      </c>
      <c r="B910" s="19">
        <f>'Heat Map Summary'!K123</f>
        <v>43.8</v>
      </c>
      <c r="C910" s="19">
        <f t="shared" si="28"/>
        <v>-4.6000000000000014</v>
      </c>
      <c r="D910" s="62">
        <f t="shared" si="27"/>
        <v>-7.9000000000000057</v>
      </c>
    </row>
    <row r="911" spans="1:4" x14ac:dyDescent="0.45">
      <c r="A911" s="18">
        <v>45200</v>
      </c>
      <c r="B911" s="19">
        <f>'Heat Map Summary'!K124</f>
        <v>45.1</v>
      </c>
      <c r="C911" s="19">
        <f t="shared" si="28"/>
        <v>1.3000000000000043</v>
      </c>
      <c r="D911" s="62">
        <f t="shared" ref="D911:D918" si="29">B911-B899</f>
        <v>-1.5</v>
      </c>
    </row>
    <row r="912" spans="1:4" x14ac:dyDescent="0.45">
      <c r="A912" s="18">
        <v>45231</v>
      </c>
      <c r="B912" s="19">
        <f>'Heat Map Summary'!K125</f>
        <v>49.9</v>
      </c>
      <c r="C912" s="19">
        <f t="shared" si="28"/>
        <v>4.7999999999999972</v>
      </c>
      <c r="D912" s="62">
        <f t="shared" si="29"/>
        <v>6.8999999999999986</v>
      </c>
    </row>
    <row r="913" spans="1:4" x14ac:dyDescent="0.45">
      <c r="A913" s="18">
        <v>45261</v>
      </c>
      <c r="B913" s="19">
        <f>'Heat Map Summary'!K126</f>
        <v>45.2</v>
      </c>
      <c r="C913" s="19">
        <f t="shared" si="28"/>
        <v>-4.6999999999999957</v>
      </c>
      <c r="D913" s="62">
        <f t="shared" si="29"/>
        <v>5.8000000000000043</v>
      </c>
    </row>
    <row r="914" spans="1:4" x14ac:dyDescent="0.45">
      <c r="A914" s="18">
        <v>45292</v>
      </c>
      <c r="B914" s="19">
        <f>'Heat Map Summary'!K127</f>
        <v>52.9</v>
      </c>
      <c r="C914" s="19">
        <f t="shared" si="28"/>
        <v>7.6999999999999957</v>
      </c>
      <c r="D914" s="62">
        <f t="shared" si="29"/>
        <v>8.3999999999999986</v>
      </c>
    </row>
    <row r="915" spans="1:4" x14ac:dyDescent="0.45">
      <c r="A915" s="18">
        <v>45323</v>
      </c>
      <c r="B915" s="19">
        <f>'Heat Map Summary'!K128</f>
        <v>52.5</v>
      </c>
      <c r="C915" s="19">
        <f t="shared" si="28"/>
        <v>-0.39999999999999858</v>
      </c>
      <c r="D915" s="62">
        <f t="shared" si="29"/>
        <v>1.2000000000000028</v>
      </c>
    </row>
    <row r="916" spans="1:4" x14ac:dyDescent="0.45">
      <c r="A916" s="18">
        <v>45352</v>
      </c>
      <c r="B916" s="19">
        <f>'Heat Map Summary'!K129</f>
        <v>55.8</v>
      </c>
      <c r="C916" s="19">
        <f t="shared" si="28"/>
        <v>3.2999999999999972</v>
      </c>
      <c r="D916" s="62">
        <f t="shared" si="29"/>
        <v>6.5999999999999943</v>
      </c>
    </row>
    <row r="917" spans="1:4" x14ac:dyDescent="0.45">
      <c r="A917" s="18">
        <v>45383</v>
      </c>
      <c r="B917" s="19">
        <f>'Heat Map Summary'!K130</f>
        <v>60.9</v>
      </c>
      <c r="C917" s="19">
        <f t="shared" si="28"/>
        <v>5.1000000000000014</v>
      </c>
      <c r="D917" s="62">
        <f t="shared" si="29"/>
        <v>7.6999999999999957</v>
      </c>
    </row>
    <row r="918" spans="1:4" x14ac:dyDescent="0.45">
      <c r="A918" s="18">
        <v>45413</v>
      </c>
      <c r="B918" s="19"/>
      <c r="C918" s="19"/>
      <c r="D918" s="62">
        <f t="shared" si="29"/>
        <v>-44.2</v>
      </c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16D2-4570-46B4-9221-2D6279E1CE66}">
  <sheetPr>
    <tabColor theme="5" tint="0.79998168889431442"/>
  </sheetPr>
  <dimension ref="A1:D918"/>
  <sheetViews>
    <sheetView zoomScale="70" zoomScaleNormal="70" workbookViewId="0">
      <selection activeCell="P19" sqref="P19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23.35" customHeight="1" x14ac:dyDescent="0.45">
      <c r="A1" s="16" t="s">
        <v>39</v>
      </c>
      <c r="B1" s="17" t="s">
        <v>43</v>
      </c>
      <c r="C1" s="17" t="s">
        <v>42</v>
      </c>
      <c r="D1" s="66" t="s">
        <v>48</v>
      </c>
    </row>
    <row r="2" spans="1:4" x14ac:dyDescent="0.45">
      <c r="A2" s="18">
        <v>33970</v>
      </c>
      <c r="B2" s="19">
        <v>56.5</v>
      </c>
      <c r="C2" s="19"/>
      <c r="D2" s="61"/>
    </row>
    <row r="3" spans="1:4" x14ac:dyDescent="0.45">
      <c r="A3" s="18">
        <v>34001</v>
      </c>
      <c r="B3" s="19">
        <v>56</v>
      </c>
      <c r="C3" s="19">
        <f>B3-B2</f>
        <v>-0.5</v>
      </c>
      <c r="D3" s="61"/>
    </row>
    <row r="4" spans="1:4" x14ac:dyDescent="0.45">
      <c r="A4" s="18">
        <v>34029</v>
      </c>
      <c r="B4" s="19">
        <v>54.5</v>
      </c>
      <c r="C4" s="19">
        <f t="shared" ref="C4:C67" si="0">B4-B3</f>
        <v>-1.5</v>
      </c>
      <c r="D4" s="61"/>
    </row>
    <row r="5" spans="1:4" x14ac:dyDescent="0.45">
      <c r="A5" s="18">
        <v>34060</v>
      </c>
      <c r="B5" s="19">
        <v>51</v>
      </c>
      <c r="C5" s="19">
        <f t="shared" si="0"/>
        <v>-3.5</v>
      </c>
      <c r="D5" s="61"/>
    </row>
    <row r="6" spans="1:4" x14ac:dyDescent="0.45">
      <c r="A6" s="18">
        <v>34090</v>
      </c>
      <c r="B6" s="19">
        <v>51.5</v>
      </c>
      <c r="C6" s="19">
        <f t="shared" si="0"/>
        <v>0.5</v>
      </c>
      <c r="D6" s="61"/>
    </row>
    <row r="7" spans="1:4" x14ac:dyDescent="0.45">
      <c r="A7" s="18">
        <v>34121</v>
      </c>
      <c r="B7" s="19">
        <v>52</v>
      </c>
      <c r="C7" s="19">
        <f t="shared" si="0"/>
        <v>0.5</v>
      </c>
      <c r="D7" s="61"/>
    </row>
    <row r="8" spans="1:4" x14ac:dyDescent="0.45">
      <c r="A8" s="18">
        <v>34151</v>
      </c>
      <c r="B8" s="19">
        <v>45</v>
      </c>
      <c r="C8" s="19">
        <f t="shared" si="0"/>
        <v>-7</v>
      </c>
      <c r="D8" s="61"/>
    </row>
    <row r="9" spans="1:4" x14ac:dyDescent="0.45">
      <c r="A9" s="18">
        <v>34182</v>
      </c>
      <c r="B9" s="19">
        <v>51</v>
      </c>
      <c r="C9" s="19">
        <f t="shared" si="0"/>
        <v>6</v>
      </c>
      <c r="D9" s="61"/>
    </row>
    <row r="10" spans="1:4" x14ac:dyDescent="0.45">
      <c r="A10" s="18">
        <v>34213</v>
      </c>
      <c r="B10" s="19">
        <v>49</v>
      </c>
      <c r="C10" s="19">
        <f t="shared" si="0"/>
        <v>-2</v>
      </c>
      <c r="D10" s="61"/>
    </row>
    <row r="11" spans="1:4" x14ac:dyDescent="0.45">
      <c r="A11" s="18">
        <v>34243</v>
      </c>
      <c r="B11" s="19">
        <v>55.5</v>
      </c>
      <c r="C11" s="19">
        <f t="shared" si="0"/>
        <v>6.5</v>
      </c>
      <c r="D11" s="61"/>
    </row>
    <row r="12" spans="1:4" x14ac:dyDescent="0.45">
      <c r="A12" s="18">
        <v>34274</v>
      </c>
      <c r="B12" s="19">
        <v>56.5</v>
      </c>
      <c r="C12" s="19">
        <f t="shared" si="0"/>
        <v>1</v>
      </c>
      <c r="D12" s="61"/>
    </row>
    <row r="13" spans="1:4" x14ac:dyDescent="0.45">
      <c r="A13" s="18">
        <v>34304</v>
      </c>
      <c r="B13" s="19">
        <v>54.5</v>
      </c>
      <c r="C13" s="19">
        <f t="shared" si="0"/>
        <v>-2</v>
      </c>
      <c r="D13" s="61"/>
    </row>
    <row r="14" spans="1:4" x14ac:dyDescent="0.45">
      <c r="A14" s="18">
        <v>34335</v>
      </c>
      <c r="B14" s="19">
        <v>58</v>
      </c>
      <c r="C14" s="19">
        <f t="shared" si="0"/>
        <v>3.5</v>
      </c>
      <c r="D14" s="62">
        <f>B14-B2</f>
        <v>1.5</v>
      </c>
    </row>
    <row r="15" spans="1:4" x14ac:dyDescent="0.45">
      <c r="A15" s="18">
        <v>34366</v>
      </c>
      <c r="B15" s="19">
        <v>56.5</v>
      </c>
      <c r="C15" s="19">
        <f t="shared" si="0"/>
        <v>-1.5</v>
      </c>
      <c r="D15" s="62">
        <f t="shared" ref="D15:D78" si="1">B15-B3</f>
        <v>0.5</v>
      </c>
    </row>
    <row r="16" spans="1:4" x14ac:dyDescent="0.45">
      <c r="A16" s="18">
        <v>34394</v>
      </c>
      <c r="B16" s="19">
        <v>56.5</v>
      </c>
      <c r="C16" s="19">
        <f t="shared" si="0"/>
        <v>0</v>
      </c>
      <c r="D16" s="62">
        <f t="shared" si="1"/>
        <v>2</v>
      </c>
    </row>
    <row r="17" spans="1:4" x14ac:dyDescent="0.45">
      <c r="A17" s="18">
        <v>34425</v>
      </c>
      <c r="B17" s="19">
        <v>61.5</v>
      </c>
      <c r="C17" s="19">
        <f t="shared" si="0"/>
        <v>5</v>
      </c>
      <c r="D17" s="62">
        <f t="shared" si="1"/>
        <v>10.5</v>
      </c>
    </row>
    <row r="18" spans="1:4" x14ac:dyDescent="0.45">
      <c r="A18" s="18">
        <v>34455</v>
      </c>
      <c r="B18" s="19">
        <v>61.5</v>
      </c>
      <c r="C18" s="19">
        <f t="shared" si="0"/>
        <v>0</v>
      </c>
      <c r="D18" s="62">
        <f t="shared" si="1"/>
        <v>10</v>
      </c>
    </row>
    <row r="19" spans="1:4" x14ac:dyDescent="0.45">
      <c r="A19" s="18">
        <v>34486</v>
      </c>
      <c r="B19" s="19">
        <v>60</v>
      </c>
      <c r="C19" s="19">
        <f t="shared" si="0"/>
        <v>-1.5</v>
      </c>
      <c r="D19" s="62">
        <f t="shared" si="1"/>
        <v>8</v>
      </c>
    </row>
    <row r="20" spans="1:4" x14ac:dyDescent="0.45">
      <c r="A20" s="18">
        <v>34516</v>
      </c>
      <c r="B20" s="19">
        <v>59.5</v>
      </c>
      <c r="C20" s="19">
        <f t="shared" si="0"/>
        <v>-0.5</v>
      </c>
      <c r="D20" s="62">
        <f t="shared" si="1"/>
        <v>14.5</v>
      </c>
    </row>
    <row r="21" spans="1:4" x14ac:dyDescent="0.45">
      <c r="A21" s="18">
        <v>34547</v>
      </c>
      <c r="B21" s="19">
        <v>60.5</v>
      </c>
      <c r="C21" s="19">
        <f t="shared" si="0"/>
        <v>1</v>
      </c>
      <c r="D21" s="62">
        <f t="shared" si="1"/>
        <v>9.5</v>
      </c>
    </row>
    <row r="22" spans="1:4" x14ac:dyDescent="0.45">
      <c r="A22" s="18">
        <v>34578</v>
      </c>
      <c r="B22" s="19">
        <v>60.5</v>
      </c>
      <c r="C22" s="19">
        <f t="shared" si="0"/>
        <v>0</v>
      </c>
      <c r="D22" s="62">
        <f t="shared" si="1"/>
        <v>11.5</v>
      </c>
    </row>
    <row r="23" spans="1:4" x14ac:dyDescent="0.45">
      <c r="A23" s="18">
        <v>34608</v>
      </c>
      <c r="B23" s="19">
        <v>60.5</v>
      </c>
      <c r="C23" s="19">
        <f t="shared" si="0"/>
        <v>0</v>
      </c>
      <c r="D23" s="62">
        <f t="shared" si="1"/>
        <v>5</v>
      </c>
    </row>
    <row r="24" spans="1:4" x14ac:dyDescent="0.45">
      <c r="A24" s="18">
        <v>34639</v>
      </c>
      <c r="B24" s="19">
        <v>58</v>
      </c>
      <c r="C24" s="19">
        <f t="shared" si="0"/>
        <v>-2.5</v>
      </c>
      <c r="D24" s="62">
        <f t="shared" si="1"/>
        <v>1.5</v>
      </c>
    </row>
    <row r="25" spans="1:4" x14ac:dyDescent="0.45">
      <c r="A25" s="18">
        <v>34669</v>
      </c>
      <c r="B25" s="19">
        <v>53.5</v>
      </c>
      <c r="C25" s="19">
        <f t="shared" si="0"/>
        <v>-4.5</v>
      </c>
      <c r="D25" s="62">
        <f t="shared" si="1"/>
        <v>-1</v>
      </c>
    </row>
    <row r="26" spans="1:4" x14ac:dyDescent="0.45">
      <c r="A26" s="18">
        <v>34700</v>
      </c>
      <c r="B26" s="19">
        <v>54</v>
      </c>
      <c r="C26" s="19">
        <f t="shared" si="0"/>
        <v>0.5</v>
      </c>
      <c r="D26" s="62">
        <f t="shared" si="1"/>
        <v>-4</v>
      </c>
    </row>
    <row r="27" spans="1:4" x14ac:dyDescent="0.45">
      <c r="A27" s="18">
        <v>34731</v>
      </c>
      <c r="B27" s="19">
        <v>55</v>
      </c>
      <c r="C27" s="19">
        <f t="shared" si="0"/>
        <v>1</v>
      </c>
      <c r="D27" s="62">
        <f t="shared" si="1"/>
        <v>-1.5</v>
      </c>
    </row>
    <row r="28" spans="1:4" x14ac:dyDescent="0.45">
      <c r="A28" s="18">
        <v>34759</v>
      </c>
      <c r="B28" s="19">
        <v>51</v>
      </c>
      <c r="C28" s="19">
        <f t="shared" si="0"/>
        <v>-4</v>
      </c>
      <c r="D28" s="62">
        <f t="shared" si="1"/>
        <v>-5.5</v>
      </c>
    </row>
    <row r="29" spans="1:4" x14ac:dyDescent="0.45">
      <c r="A29" s="18">
        <v>34790</v>
      </c>
      <c r="B29" s="19">
        <v>47.5</v>
      </c>
      <c r="C29" s="19">
        <f t="shared" si="0"/>
        <v>-3.5</v>
      </c>
      <c r="D29" s="62">
        <f t="shared" si="1"/>
        <v>-14</v>
      </c>
    </row>
    <row r="30" spans="1:4" x14ac:dyDescent="0.45">
      <c r="A30" s="18">
        <v>34820</v>
      </c>
      <c r="B30" s="19">
        <v>42</v>
      </c>
      <c r="C30" s="19">
        <f t="shared" si="0"/>
        <v>-5.5</v>
      </c>
      <c r="D30" s="62">
        <f t="shared" si="1"/>
        <v>-19.5</v>
      </c>
    </row>
    <row r="31" spans="1:4" x14ac:dyDescent="0.45">
      <c r="A31" s="18">
        <v>34851</v>
      </c>
      <c r="B31" s="19">
        <v>36</v>
      </c>
      <c r="C31" s="19">
        <f t="shared" si="0"/>
        <v>-6</v>
      </c>
      <c r="D31" s="62">
        <f t="shared" si="1"/>
        <v>-24</v>
      </c>
    </row>
    <row r="32" spans="1:4" x14ac:dyDescent="0.45">
      <c r="A32" s="18">
        <v>34881</v>
      </c>
      <c r="B32" s="19">
        <v>41.5</v>
      </c>
      <c r="C32" s="19">
        <f t="shared" si="0"/>
        <v>5.5</v>
      </c>
      <c r="D32" s="62">
        <f t="shared" si="1"/>
        <v>-18</v>
      </c>
    </row>
    <row r="33" spans="1:4" x14ac:dyDescent="0.45">
      <c r="A33" s="18">
        <v>34912</v>
      </c>
      <c r="B33" s="19">
        <v>40.5</v>
      </c>
      <c r="C33" s="19">
        <f t="shared" si="0"/>
        <v>-1</v>
      </c>
      <c r="D33" s="62">
        <f t="shared" si="1"/>
        <v>-20</v>
      </c>
    </row>
    <row r="34" spans="1:4" x14ac:dyDescent="0.45">
      <c r="A34" s="18">
        <v>34943</v>
      </c>
      <c r="B34" s="19">
        <v>43.5</v>
      </c>
      <c r="C34" s="19">
        <f t="shared" si="0"/>
        <v>3</v>
      </c>
      <c r="D34" s="62">
        <f t="shared" si="1"/>
        <v>-17</v>
      </c>
    </row>
    <row r="35" spans="1:4" x14ac:dyDescent="0.45">
      <c r="A35" s="18">
        <v>34973</v>
      </c>
      <c r="B35" s="19">
        <v>40.5</v>
      </c>
      <c r="C35" s="19">
        <f t="shared" si="0"/>
        <v>-3</v>
      </c>
      <c r="D35" s="62">
        <f t="shared" si="1"/>
        <v>-20</v>
      </c>
    </row>
    <row r="36" spans="1:4" x14ac:dyDescent="0.45">
      <c r="A36" s="18">
        <v>35004</v>
      </c>
      <c r="B36" s="19">
        <v>41.5</v>
      </c>
      <c r="C36" s="19">
        <f t="shared" si="0"/>
        <v>1</v>
      </c>
      <c r="D36" s="62">
        <f t="shared" si="1"/>
        <v>-16.5</v>
      </c>
    </row>
    <row r="37" spans="1:4" x14ac:dyDescent="0.45">
      <c r="A37" s="18">
        <v>35034</v>
      </c>
      <c r="B37" s="19">
        <v>42</v>
      </c>
      <c r="C37" s="19">
        <f t="shared" si="0"/>
        <v>0.5</v>
      </c>
      <c r="D37" s="62">
        <f t="shared" si="1"/>
        <v>-11.5</v>
      </c>
    </row>
    <row r="38" spans="1:4" x14ac:dyDescent="0.45">
      <c r="A38" s="18">
        <v>35065</v>
      </c>
      <c r="B38" s="19">
        <v>41.5</v>
      </c>
      <c r="C38" s="19">
        <f t="shared" si="0"/>
        <v>-0.5</v>
      </c>
      <c r="D38" s="62">
        <f t="shared" si="1"/>
        <v>-12.5</v>
      </c>
    </row>
    <row r="39" spans="1:4" x14ac:dyDescent="0.45">
      <c r="A39" s="18">
        <v>35096</v>
      </c>
      <c r="B39" s="19">
        <v>43.5</v>
      </c>
      <c r="C39" s="19">
        <f t="shared" si="0"/>
        <v>2</v>
      </c>
      <c r="D39" s="62">
        <f t="shared" si="1"/>
        <v>-11.5</v>
      </c>
    </row>
    <row r="40" spans="1:4" x14ac:dyDescent="0.45">
      <c r="A40" s="18">
        <v>35125</v>
      </c>
      <c r="B40" s="19">
        <v>40</v>
      </c>
      <c r="C40" s="19">
        <f t="shared" si="0"/>
        <v>-3.5</v>
      </c>
      <c r="D40" s="62">
        <f t="shared" si="1"/>
        <v>-11</v>
      </c>
    </row>
    <row r="41" spans="1:4" x14ac:dyDescent="0.45">
      <c r="A41" s="18">
        <v>35156</v>
      </c>
      <c r="B41" s="19">
        <v>44</v>
      </c>
      <c r="C41" s="19">
        <f t="shared" si="0"/>
        <v>4</v>
      </c>
      <c r="D41" s="62">
        <f t="shared" si="1"/>
        <v>-3.5</v>
      </c>
    </row>
    <row r="42" spans="1:4" x14ac:dyDescent="0.45">
      <c r="A42" s="18">
        <v>35186</v>
      </c>
      <c r="B42" s="19">
        <v>48.5</v>
      </c>
      <c r="C42" s="19">
        <f t="shared" si="0"/>
        <v>4.5</v>
      </c>
      <c r="D42" s="62">
        <f t="shared" si="1"/>
        <v>6.5</v>
      </c>
    </row>
    <row r="43" spans="1:4" x14ac:dyDescent="0.45">
      <c r="A43" s="18">
        <v>35217</v>
      </c>
      <c r="B43" s="19">
        <v>51</v>
      </c>
      <c r="C43" s="19">
        <f t="shared" si="0"/>
        <v>2.5</v>
      </c>
      <c r="D43" s="62">
        <f t="shared" si="1"/>
        <v>15</v>
      </c>
    </row>
    <row r="44" spans="1:4" x14ac:dyDescent="0.45">
      <c r="A44" s="18">
        <v>35247</v>
      </c>
      <c r="B44" s="19">
        <v>47.5</v>
      </c>
      <c r="C44" s="19">
        <f t="shared" si="0"/>
        <v>-3.5</v>
      </c>
      <c r="D44" s="62">
        <f t="shared" si="1"/>
        <v>6</v>
      </c>
    </row>
    <row r="45" spans="1:4" x14ac:dyDescent="0.45">
      <c r="A45" s="18">
        <v>35278</v>
      </c>
      <c r="B45" s="19">
        <v>47</v>
      </c>
      <c r="C45" s="19">
        <f t="shared" si="0"/>
        <v>-0.5</v>
      </c>
      <c r="D45" s="62">
        <f t="shared" si="1"/>
        <v>6.5</v>
      </c>
    </row>
    <row r="46" spans="1:4" x14ac:dyDescent="0.45">
      <c r="A46" s="18">
        <v>35309</v>
      </c>
      <c r="B46" s="19">
        <v>49.5</v>
      </c>
      <c r="C46" s="19">
        <f t="shared" si="0"/>
        <v>2.5</v>
      </c>
      <c r="D46" s="62">
        <f t="shared" si="1"/>
        <v>6</v>
      </c>
    </row>
    <row r="47" spans="1:4" x14ac:dyDescent="0.45">
      <c r="A47" s="18">
        <v>35339</v>
      </c>
      <c r="B47" s="19">
        <v>44.5</v>
      </c>
      <c r="C47" s="19">
        <f t="shared" si="0"/>
        <v>-5</v>
      </c>
      <c r="D47" s="62">
        <f t="shared" si="1"/>
        <v>4</v>
      </c>
    </row>
    <row r="48" spans="1:4" x14ac:dyDescent="0.45">
      <c r="A48" s="18">
        <v>35370</v>
      </c>
      <c r="B48" s="19">
        <v>49</v>
      </c>
      <c r="C48" s="19">
        <f t="shared" si="0"/>
        <v>4.5</v>
      </c>
      <c r="D48" s="62">
        <f t="shared" si="1"/>
        <v>7.5</v>
      </c>
    </row>
    <row r="49" spans="1:4" x14ac:dyDescent="0.45">
      <c r="A49" s="18">
        <v>35400</v>
      </c>
      <c r="B49" s="19">
        <v>51</v>
      </c>
      <c r="C49" s="19">
        <f t="shared" si="0"/>
        <v>2</v>
      </c>
      <c r="D49" s="62">
        <f t="shared" si="1"/>
        <v>9</v>
      </c>
    </row>
    <row r="50" spans="1:4" x14ac:dyDescent="0.45">
      <c r="A50" s="18">
        <v>35431</v>
      </c>
      <c r="B50" s="19">
        <v>45.5</v>
      </c>
      <c r="C50" s="19">
        <f t="shared" si="0"/>
        <v>-5.5</v>
      </c>
      <c r="D50" s="62">
        <f t="shared" si="1"/>
        <v>4</v>
      </c>
    </row>
    <row r="51" spans="1:4" x14ac:dyDescent="0.45">
      <c r="A51" s="18">
        <v>35462</v>
      </c>
      <c r="B51" s="19">
        <v>48.5</v>
      </c>
      <c r="C51" s="19">
        <f t="shared" si="0"/>
        <v>3</v>
      </c>
      <c r="D51" s="62">
        <f t="shared" si="1"/>
        <v>5</v>
      </c>
    </row>
    <row r="52" spans="1:4" x14ac:dyDescent="0.45">
      <c r="A52" s="18">
        <v>35490</v>
      </c>
      <c r="B52" s="19">
        <v>51.5</v>
      </c>
      <c r="C52" s="19">
        <f t="shared" si="0"/>
        <v>3</v>
      </c>
      <c r="D52" s="62">
        <f t="shared" si="1"/>
        <v>11.5</v>
      </c>
    </row>
    <row r="53" spans="1:4" x14ac:dyDescent="0.45">
      <c r="A53" s="18">
        <v>35521</v>
      </c>
      <c r="B53" s="19">
        <v>54</v>
      </c>
      <c r="C53" s="19">
        <f t="shared" si="0"/>
        <v>2.5</v>
      </c>
      <c r="D53" s="62">
        <f t="shared" si="1"/>
        <v>10</v>
      </c>
    </row>
    <row r="54" spans="1:4" x14ac:dyDescent="0.45">
      <c r="A54" s="18">
        <v>35551</v>
      </c>
      <c r="B54" s="19">
        <v>58</v>
      </c>
      <c r="C54" s="19">
        <f t="shared" si="0"/>
        <v>4</v>
      </c>
      <c r="D54" s="62">
        <f t="shared" si="1"/>
        <v>9.5</v>
      </c>
    </row>
    <row r="55" spans="1:4" x14ac:dyDescent="0.45">
      <c r="A55" s="18">
        <v>35582</v>
      </c>
      <c r="B55" s="19">
        <v>53.5</v>
      </c>
      <c r="C55" s="19">
        <f t="shared" si="0"/>
        <v>-4.5</v>
      </c>
      <c r="D55" s="62">
        <f t="shared" si="1"/>
        <v>2.5</v>
      </c>
    </row>
    <row r="56" spans="1:4" x14ac:dyDescent="0.45">
      <c r="A56" s="18">
        <v>35612</v>
      </c>
      <c r="B56" s="19">
        <v>56.5</v>
      </c>
      <c r="C56" s="19">
        <f t="shared" si="0"/>
        <v>3</v>
      </c>
      <c r="D56" s="62">
        <f t="shared" si="1"/>
        <v>9</v>
      </c>
    </row>
    <row r="57" spans="1:4" x14ac:dyDescent="0.45">
      <c r="A57" s="18">
        <v>35643</v>
      </c>
      <c r="B57" s="19">
        <v>60</v>
      </c>
      <c r="C57" s="19">
        <f t="shared" si="0"/>
        <v>3.5</v>
      </c>
      <c r="D57" s="62">
        <f t="shared" si="1"/>
        <v>13</v>
      </c>
    </row>
    <row r="58" spans="1:4" x14ac:dyDescent="0.45">
      <c r="A58" s="18">
        <v>35674</v>
      </c>
      <c r="B58" s="19">
        <v>50</v>
      </c>
      <c r="C58" s="19">
        <f t="shared" si="0"/>
        <v>-10</v>
      </c>
      <c r="D58" s="62">
        <f t="shared" si="1"/>
        <v>0.5</v>
      </c>
    </row>
    <row r="59" spans="1:4" x14ac:dyDescent="0.45">
      <c r="A59" s="18">
        <v>35704</v>
      </c>
      <c r="B59" s="19">
        <v>56.5</v>
      </c>
      <c r="C59" s="19">
        <f t="shared" si="0"/>
        <v>6.5</v>
      </c>
      <c r="D59" s="62">
        <f t="shared" si="1"/>
        <v>12</v>
      </c>
    </row>
    <row r="60" spans="1:4" x14ac:dyDescent="0.45">
      <c r="A60" s="18">
        <v>35735</v>
      </c>
      <c r="B60" s="19">
        <v>50</v>
      </c>
      <c r="C60" s="19">
        <f t="shared" si="0"/>
        <v>-6.5</v>
      </c>
      <c r="D60" s="62">
        <f t="shared" si="1"/>
        <v>1</v>
      </c>
    </row>
    <row r="61" spans="1:4" x14ac:dyDescent="0.45">
      <c r="A61" s="18">
        <v>35765</v>
      </c>
      <c r="B61" s="19">
        <v>52</v>
      </c>
      <c r="C61" s="19">
        <f t="shared" si="0"/>
        <v>2</v>
      </c>
      <c r="D61" s="62">
        <f t="shared" si="1"/>
        <v>1</v>
      </c>
    </row>
    <row r="62" spans="1:4" x14ac:dyDescent="0.45">
      <c r="A62" s="18">
        <v>35796</v>
      </c>
      <c r="B62" s="19">
        <v>47</v>
      </c>
      <c r="C62" s="19">
        <f t="shared" si="0"/>
        <v>-5</v>
      </c>
      <c r="D62" s="62">
        <f t="shared" si="1"/>
        <v>1.5</v>
      </c>
    </row>
    <row r="63" spans="1:4" x14ac:dyDescent="0.45">
      <c r="A63" s="18">
        <v>35827</v>
      </c>
      <c r="B63" s="19">
        <v>48</v>
      </c>
      <c r="C63" s="19">
        <f t="shared" si="0"/>
        <v>1</v>
      </c>
      <c r="D63" s="62">
        <f t="shared" si="1"/>
        <v>-0.5</v>
      </c>
    </row>
    <row r="64" spans="1:4" x14ac:dyDescent="0.45">
      <c r="A64" s="18">
        <v>35855</v>
      </c>
      <c r="B64" s="19">
        <v>51.5</v>
      </c>
      <c r="C64" s="19">
        <f t="shared" si="0"/>
        <v>3.5</v>
      </c>
      <c r="D64" s="62">
        <f t="shared" si="1"/>
        <v>0</v>
      </c>
    </row>
    <row r="65" spans="1:4" x14ac:dyDescent="0.45">
      <c r="A65" s="18">
        <v>35886</v>
      </c>
      <c r="B65" s="19">
        <v>52.5</v>
      </c>
      <c r="C65" s="19">
        <f t="shared" si="0"/>
        <v>1</v>
      </c>
      <c r="D65" s="62">
        <f t="shared" si="1"/>
        <v>-1.5</v>
      </c>
    </row>
    <row r="66" spans="1:4" x14ac:dyDescent="0.45">
      <c r="A66" s="18">
        <v>35916</v>
      </c>
      <c r="B66" s="19">
        <v>48.5</v>
      </c>
      <c r="C66" s="19">
        <f t="shared" si="0"/>
        <v>-4</v>
      </c>
      <c r="D66" s="62">
        <f t="shared" si="1"/>
        <v>-9.5</v>
      </c>
    </row>
    <row r="67" spans="1:4" x14ac:dyDescent="0.45">
      <c r="A67" s="18">
        <v>35947</v>
      </c>
      <c r="B67" s="19">
        <v>48.5</v>
      </c>
      <c r="C67" s="19">
        <f t="shared" si="0"/>
        <v>0</v>
      </c>
      <c r="D67" s="62">
        <f t="shared" si="1"/>
        <v>-5</v>
      </c>
    </row>
    <row r="68" spans="1:4" x14ac:dyDescent="0.45">
      <c r="A68" s="18">
        <v>35977</v>
      </c>
      <c r="B68" s="19">
        <v>44.5</v>
      </c>
      <c r="C68" s="19">
        <f t="shared" ref="C68:C131" si="2">B68-B67</f>
        <v>-4</v>
      </c>
      <c r="D68" s="62">
        <f t="shared" si="1"/>
        <v>-12</v>
      </c>
    </row>
    <row r="69" spans="1:4" x14ac:dyDescent="0.45">
      <c r="A69" s="18">
        <v>36008</v>
      </c>
      <c r="B69" s="19">
        <v>48.5</v>
      </c>
      <c r="C69" s="19">
        <f t="shared" si="2"/>
        <v>4</v>
      </c>
      <c r="D69" s="62">
        <f t="shared" si="1"/>
        <v>-11.5</v>
      </c>
    </row>
    <row r="70" spans="1:4" x14ac:dyDescent="0.45">
      <c r="A70" s="18">
        <v>36039</v>
      </c>
      <c r="B70" s="19">
        <v>46</v>
      </c>
      <c r="C70" s="19">
        <f t="shared" si="2"/>
        <v>-2.5</v>
      </c>
      <c r="D70" s="62">
        <f t="shared" si="1"/>
        <v>-4</v>
      </c>
    </row>
    <row r="71" spans="1:4" x14ac:dyDescent="0.45">
      <c r="A71" s="18">
        <v>36069</v>
      </c>
      <c r="B71" s="19">
        <v>45.5</v>
      </c>
      <c r="C71" s="19">
        <f t="shared" si="2"/>
        <v>-0.5</v>
      </c>
      <c r="D71" s="62">
        <f t="shared" si="1"/>
        <v>-11</v>
      </c>
    </row>
    <row r="72" spans="1:4" x14ac:dyDescent="0.45">
      <c r="A72" s="18">
        <v>36100</v>
      </c>
      <c r="B72" s="19">
        <v>40.5</v>
      </c>
      <c r="C72" s="19">
        <f t="shared" si="2"/>
        <v>-5</v>
      </c>
      <c r="D72" s="62">
        <f t="shared" si="1"/>
        <v>-9.5</v>
      </c>
    </row>
    <row r="73" spans="1:4" x14ac:dyDescent="0.45">
      <c r="A73" s="18">
        <v>36130</v>
      </c>
      <c r="B73" s="19">
        <v>37</v>
      </c>
      <c r="C73" s="19">
        <f t="shared" si="2"/>
        <v>-3.5</v>
      </c>
      <c r="D73" s="62">
        <f t="shared" si="1"/>
        <v>-15</v>
      </c>
    </row>
    <row r="74" spans="1:4" x14ac:dyDescent="0.45">
      <c r="A74" s="18">
        <v>36161</v>
      </c>
      <c r="B74" s="19">
        <v>38</v>
      </c>
      <c r="C74" s="19">
        <f t="shared" si="2"/>
        <v>1</v>
      </c>
      <c r="D74" s="62">
        <f t="shared" si="1"/>
        <v>-9</v>
      </c>
    </row>
    <row r="75" spans="1:4" x14ac:dyDescent="0.45">
      <c r="A75" s="18">
        <v>36192</v>
      </c>
      <c r="B75" s="19">
        <v>48.5</v>
      </c>
      <c r="C75" s="19">
        <f t="shared" si="2"/>
        <v>10.5</v>
      </c>
      <c r="D75" s="62">
        <f t="shared" si="1"/>
        <v>0.5</v>
      </c>
    </row>
    <row r="76" spans="1:4" x14ac:dyDescent="0.45">
      <c r="A76" s="18">
        <v>36220</v>
      </c>
      <c r="B76" s="19">
        <v>52</v>
      </c>
      <c r="C76" s="19">
        <f t="shared" si="2"/>
        <v>3.5</v>
      </c>
      <c r="D76" s="62">
        <f t="shared" si="1"/>
        <v>0.5</v>
      </c>
    </row>
    <row r="77" spans="1:4" x14ac:dyDescent="0.45">
      <c r="A77" s="18">
        <v>36251</v>
      </c>
      <c r="B77" s="19">
        <v>53</v>
      </c>
      <c r="C77" s="19">
        <f t="shared" si="2"/>
        <v>1</v>
      </c>
      <c r="D77" s="62">
        <f t="shared" si="1"/>
        <v>0.5</v>
      </c>
    </row>
    <row r="78" spans="1:4" x14ac:dyDescent="0.45">
      <c r="A78" s="18">
        <v>36281</v>
      </c>
      <c r="B78" s="19">
        <v>55.5</v>
      </c>
      <c r="C78" s="19">
        <f t="shared" si="2"/>
        <v>2.5</v>
      </c>
      <c r="D78" s="62">
        <f t="shared" si="1"/>
        <v>7</v>
      </c>
    </row>
    <row r="79" spans="1:4" x14ac:dyDescent="0.45">
      <c r="A79" s="18">
        <v>36312</v>
      </c>
      <c r="B79" s="19">
        <v>54.5</v>
      </c>
      <c r="C79" s="19">
        <f t="shared" si="2"/>
        <v>-1</v>
      </c>
      <c r="D79" s="62">
        <f t="shared" ref="D79:D142" si="3">B79-B67</f>
        <v>6</v>
      </c>
    </row>
    <row r="80" spans="1:4" x14ac:dyDescent="0.45">
      <c r="A80" s="18">
        <v>36342</v>
      </c>
      <c r="B80" s="19">
        <v>50.5</v>
      </c>
      <c r="C80" s="19">
        <f t="shared" si="2"/>
        <v>-4</v>
      </c>
      <c r="D80" s="62">
        <f t="shared" si="3"/>
        <v>6</v>
      </c>
    </row>
    <row r="81" spans="1:4" x14ac:dyDescent="0.45">
      <c r="A81" s="18">
        <v>36373</v>
      </c>
      <c r="B81" s="19">
        <v>52.5</v>
      </c>
      <c r="C81" s="19">
        <f t="shared" si="2"/>
        <v>2</v>
      </c>
      <c r="D81" s="62">
        <f t="shared" si="3"/>
        <v>4</v>
      </c>
    </row>
    <row r="82" spans="1:4" x14ac:dyDescent="0.45">
      <c r="A82" s="18">
        <v>36404</v>
      </c>
      <c r="B82" s="19">
        <v>54.5</v>
      </c>
      <c r="C82" s="19">
        <f t="shared" si="2"/>
        <v>2</v>
      </c>
      <c r="D82" s="62">
        <f t="shared" si="3"/>
        <v>8.5</v>
      </c>
    </row>
    <row r="83" spans="1:4" x14ac:dyDescent="0.45">
      <c r="A83" s="18">
        <v>36434</v>
      </c>
      <c r="B83" s="19">
        <v>54</v>
      </c>
      <c r="C83" s="19">
        <f t="shared" si="2"/>
        <v>-0.5</v>
      </c>
      <c r="D83" s="62">
        <f t="shared" si="3"/>
        <v>8.5</v>
      </c>
    </row>
    <row r="84" spans="1:4" x14ac:dyDescent="0.45">
      <c r="A84" s="18">
        <v>36465</v>
      </c>
      <c r="B84" s="19">
        <v>58.5</v>
      </c>
      <c r="C84" s="19">
        <f t="shared" si="2"/>
        <v>4.5</v>
      </c>
      <c r="D84" s="62">
        <f t="shared" si="3"/>
        <v>18</v>
      </c>
    </row>
    <row r="85" spans="1:4" x14ac:dyDescent="0.45">
      <c r="A85" s="18">
        <v>36495</v>
      </c>
      <c r="B85" s="19">
        <v>50</v>
      </c>
      <c r="C85" s="19">
        <f t="shared" si="2"/>
        <v>-8.5</v>
      </c>
      <c r="D85" s="62">
        <f t="shared" si="3"/>
        <v>13</v>
      </c>
    </row>
    <row r="86" spans="1:4" x14ac:dyDescent="0.45">
      <c r="A86" s="18">
        <v>36526</v>
      </c>
      <c r="B86" s="19">
        <v>52</v>
      </c>
      <c r="C86" s="19">
        <f t="shared" si="2"/>
        <v>2</v>
      </c>
      <c r="D86" s="62">
        <f t="shared" si="3"/>
        <v>14</v>
      </c>
    </row>
    <row r="87" spans="1:4" x14ac:dyDescent="0.45">
      <c r="A87" s="18">
        <v>36557</v>
      </c>
      <c r="B87" s="19">
        <v>54</v>
      </c>
      <c r="C87" s="19">
        <f t="shared" si="2"/>
        <v>2</v>
      </c>
      <c r="D87" s="62">
        <f t="shared" si="3"/>
        <v>5.5</v>
      </c>
    </row>
    <row r="88" spans="1:4" x14ac:dyDescent="0.45">
      <c r="A88" s="18">
        <v>36586</v>
      </c>
      <c r="B88" s="19">
        <v>51</v>
      </c>
      <c r="C88" s="19">
        <f t="shared" si="2"/>
        <v>-3</v>
      </c>
      <c r="D88" s="62">
        <f t="shared" si="3"/>
        <v>-1</v>
      </c>
    </row>
    <row r="89" spans="1:4" x14ac:dyDescent="0.45">
      <c r="A89" s="18">
        <v>36617</v>
      </c>
      <c r="B89" s="19">
        <v>51</v>
      </c>
      <c r="C89" s="19">
        <f t="shared" si="2"/>
        <v>0</v>
      </c>
      <c r="D89" s="62">
        <f t="shared" si="3"/>
        <v>-2</v>
      </c>
    </row>
    <row r="90" spans="1:4" x14ac:dyDescent="0.45">
      <c r="A90" s="18">
        <v>36647</v>
      </c>
      <c r="B90" s="19">
        <v>49</v>
      </c>
      <c r="C90" s="19">
        <f t="shared" si="2"/>
        <v>-2</v>
      </c>
      <c r="D90" s="62">
        <f t="shared" si="3"/>
        <v>-6.5</v>
      </c>
    </row>
    <row r="91" spans="1:4" x14ac:dyDescent="0.45">
      <c r="A91" s="18">
        <v>36678</v>
      </c>
      <c r="B91" s="19">
        <v>48.5</v>
      </c>
      <c r="C91" s="19">
        <f t="shared" si="2"/>
        <v>-0.5</v>
      </c>
      <c r="D91" s="62">
        <f t="shared" si="3"/>
        <v>-6</v>
      </c>
    </row>
    <row r="92" spans="1:4" x14ac:dyDescent="0.45">
      <c r="A92" s="18">
        <v>36708</v>
      </c>
      <c r="B92" s="19">
        <v>45</v>
      </c>
      <c r="C92" s="19">
        <f t="shared" si="2"/>
        <v>-3.5</v>
      </c>
      <c r="D92" s="62">
        <f t="shared" si="3"/>
        <v>-5.5</v>
      </c>
    </row>
    <row r="93" spans="1:4" x14ac:dyDescent="0.45">
      <c r="A93" s="18">
        <v>36739</v>
      </c>
      <c r="B93" s="19">
        <v>49</v>
      </c>
      <c r="C93" s="19">
        <f t="shared" si="2"/>
        <v>4</v>
      </c>
      <c r="D93" s="62">
        <f t="shared" si="3"/>
        <v>-3.5</v>
      </c>
    </row>
    <row r="94" spans="1:4" x14ac:dyDescent="0.45">
      <c r="A94" s="18">
        <v>36770</v>
      </c>
      <c r="B94" s="19">
        <v>47</v>
      </c>
      <c r="C94" s="19">
        <f t="shared" si="2"/>
        <v>-2</v>
      </c>
      <c r="D94" s="62">
        <f t="shared" si="3"/>
        <v>-7.5</v>
      </c>
    </row>
    <row r="95" spans="1:4" x14ac:dyDescent="0.45">
      <c r="A95" s="18">
        <v>36800</v>
      </c>
      <c r="B95" s="19">
        <v>41</v>
      </c>
      <c r="C95" s="19">
        <f t="shared" si="2"/>
        <v>-6</v>
      </c>
      <c r="D95" s="62">
        <f t="shared" si="3"/>
        <v>-13</v>
      </c>
    </row>
    <row r="96" spans="1:4" x14ac:dyDescent="0.45">
      <c r="A96" s="18">
        <v>36831</v>
      </c>
      <c r="B96" s="19">
        <v>42</v>
      </c>
      <c r="C96" s="19">
        <f t="shared" si="2"/>
        <v>1</v>
      </c>
      <c r="D96" s="62">
        <f t="shared" si="3"/>
        <v>-16.5</v>
      </c>
    </row>
    <row r="97" spans="1:4" x14ac:dyDescent="0.45">
      <c r="A97" s="18">
        <v>36861</v>
      </c>
      <c r="B97" s="19">
        <v>36</v>
      </c>
      <c r="C97" s="19">
        <f t="shared" si="2"/>
        <v>-6</v>
      </c>
      <c r="D97" s="62">
        <f t="shared" si="3"/>
        <v>-14</v>
      </c>
    </row>
    <row r="98" spans="1:4" x14ac:dyDescent="0.45">
      <c r="A98" s="18">
        <v>36892</v>
      </c>
      <c r="B98" s="19">
        <v>32.5</v>
      </c>
      <c r="C98" s="19">
        <f t="shared" si="2"/>
        <v>-3.5</v>
      </c>
      <c r="D98" s="62">
        <f t="shared" si="3"/>
        <v>-19.5</v>
      </c>
    </row>
    <row r="99" spans="1:4" x14ac:dyDescent="0.45">
      <c r="A99" s="18">
        <v>36923</v>
      </c>
      <c r="B99" s="19">
        <v>37</v>
      </c>
      <c r="C99" s="19">
        <f t="shared" si="2"/>
        <v>4.5</v>
      </c>
      <c r="D99" s="62">
        <f t="shared" si="3"/>
        <v>-17</v>
      </c>
    </row>
    <row r="100" spans="1:4" x14ac:dyDescent="0.45">
      <c r="A100" s="18">
        <v>36951</v>
      </c>
      <c r="B100" s="19">
        <v>43.5</v>
      </c>
      <c r="C100" s="19">
        <f t="shared" si="2"/>
        <v>6.5</v>
      </c>
      <c r="D100" s="62">
        <f t="shared" si="3"/>
        <v>-7.5</v>
      </c>
    </row>
    <row r="101" spans="1:4" x14ac:dyDescent="0.45">
      <c r="A101" s="18">
        <v>36982</v>
      </c>
      <c r="B101" s="19">
        <v>43.5</v>
      </c>
      <c r="C101" s="19">
        <f t="shared" si="2"/>
        <v>0</v>
      </c>
      <c r="D101" s="62">
        <f t="shared" si="3"/>
        <v>-7.5</v>
      </c>
    </row>
    <row r="102" spans="1:4" x14ac:dyDescent="0.45">
      <c r="A102" s="18">
        <v>37012</v>
      </c>
      <c r="B102" s="19">
        <v>40</v>
      </c>
      <c r="C102" s="19">
        <f t="shared" si="2"/>
        <v>-3.5</v>
      </c>
      <c r="D102" s="62">
        <f t="shared" si="3"/>
        <v>-9</v>
      </c>
    </row>
    <row r="103" spans="1:4" x14ac:dyDescent="0.45">
      <c r="A103" s="18">
        <v>37043</v>
      </c>
      <c r="B103" s="19">
        <v>42</v>
      </c>
      <c r="C103" s="19">
        <f t="shared" si="2"/>
        <v>2</v>
      </c>
      <c r="D103" s="62">
        <f t="shared" si="3"/>
        <v>-6.5</v>
      </c>
    </row>
    <row r="104" spans="1:4" x14ac:dyDescent="0.45">
      <c r="A104" s="18">
        <v>37073</v>
      </c>
      <c r="B104" s="19">
        <v>42.5</v>
      </c>
      <c r="C104" s="19">
        <f t="shared" si="2"/>
        <v>0.5</v>
      </c>
      <c r="D104" s="62">
        <f t="shared" si="3"/>
        <v>-2.5</v>
      </c>
    </row>
    <row r="105" spans="1:4" x14ac:dyDescent="0.45">
      <c r="A105" s="18">
        <v>37104</v>
      </c>
      <c r="B105" s="19">
        <v>44.5</v>
      </c>
      <c r="C105" s="19">
        <f t="shared" si="2"/>
        <v>2</v>
      </c>
      <c r="D105" s="62">
        <f t="shared" si="3"/>
        <v>-4.5</v>
      </c>
    </row>
    <row r="106" spans="1:4" x14ac:dyDescent="0.45">
      <c r="A106" s="18">
        <v>37135</v>
      </c>
      <c r="B106" s="19">
        <v>43</v>
      </c>
      <c r="C106" s="19">
        <f t="shared" si="2"/>
        <v>-1.5</v>
      </c>
      <c r="D106" s="62">
        <f t="shared" si="3"/>
        <v>-4</v>
      </c>
    </row>
    <row r="107" spans="1:4" x14ac:dyDescent="0.45">
      <c r="A107" s="18">
        <v>37165</v>
      </c>
      <c r="B107" s="19">
        <v>36</v>
      </c>
      <c r="C107" s="19">
        <f t="shared" si="2"/>
        <v>-7</v>
      </c>
      <c r="D107" s="62">
        <f t="shared" si="3"/>
        <v>-5</v>
      </c>
    </row>
    <row r="108" spans="1:4" x14ac:dyDescent="0.45">
      <c r="A108" s="18">
        <v>37196</v>
      </c>
      <c r="B108" s="19">
        <v>38.5</v>
      </c>
      <c r="C108" s="19">
        <f t="shared" si="2"/>
        <v>2.5</v>
      </c>
      <c r="D108" s="62">
        <f t="shared" si="3"/>
        <v>-3.5</v>
      </c>
    </row>
    <row r="109" spans="1:4" x14ac:dyDescent="0.45">
      <c r="A109" s="18">
        <v>37226</v>
      </c>
      <c r="B109" s="19">
        <v>39.5</v>
      </c>
      <c r="C109" s="19">
        <f t="shared" si="2"/>
        <v>1</v>
      </c>
      <c r="D109" s="62">
        <f t="shared" si="3"/>
        <v>3.5</v>
      </c>
    </row>
    <row r="110" spans="1:4" x14ac:dyDescent="0.45">
      <c r="A110" s="18">
        <v>37257</v>
      </c>
      <c r="B110" s="19">
        <v>44.5</v>
      </c>
      <c r="C110" s="19">
        <f t="shared" si="2"/>
        <v>5</v>
      </c>
      <c r="D110" s="62">
        <f t="shared" si="3"/>
        <v>12</v>
      </c>
    </row>
    <row r="111" spans="1:4" x14ac:dyDescent="0.45">
      <c r="A111" s="18">
        <v>37288</v>
      </c>
      <c r="B111" s="19">
        <v>53</v>
      </c>
      <c r="C111" s="19">
        <f t="shared" si="2"/>
        <v>8.5</v>
      </c>
      <c r="D111" s="62">
        <f t="shared" si="3"/>
        <v>16</v>
      </c>
    </row>
    <row r="112" spans="1:4" x14ac:dyDescent="0.45">
      <c r="A112" s="18">
        <v>37316</v>
      </c>
      <c r="B112" s="19">
        <v>62.5</v>
      </c>
      <c r="C112" s="19">
        <f t="shared" si="2"/>
        <v>9.5</v>
      </c>
      <c r="D112" s="62">
        <f t="shared" si="3"/>
        <v>19</v>
      </c>
    </row>
    <row r="113" spans="1:4" x14ac:dyDescent="0.45">
      <c r="A113" s="18">
        <v>37347</v>
      </c>
      <c r="B113" s="19">
        <v>56</v>
      </c>
      <c r="C113" s="19">
        <f t="shared" si="2"/>
        <v>-6.5</v>
      </c>
      <c r="D113" s="62">
        <f t="shared" si="3"/>
        <v>12.5</v>
      </c>
    </row>
    <row r="114" spans="1:4" x14ac:dyDescent="0.45">
      <c r="A114" s="18">
        <v>37377</v>
      </c>
      <c r="B114" s="19">
        <v>56.5</v>
      </c>
      <c r="C114" s="19">
        <f t="shared" si="2"/>
        <v>0.5</v>
      </c>
      <c r="D114" s="62">
        <f t="shared" si="3"/>
        <v>16.5</v>
      </c>
    </row>
    <row r="115" spans="1:4" x14ac:dyDescent="0.45">
      <c r="A115" s="18">
        <v>37408</v>
      </c>
      <c r="B115" s="19">
        <v>53.5</v>
      </c>
      <c r="C115" s="19">
        <f t="shared" si="2"/>
        <v>-3</v>
      </c>
      <c r="D115" s="62">
        <f t="shared" si="3"/>
        <v>11.5</v>
      </c>
    </row>
    <row r="116" spans="1:4" x14ac:dyDescent="0.45">
      <c r="A116" s="18">
        <v>37438</v>
      </c>
      <c r="B116" s="19">
        <v>45.5</v>
      </c>
      <c r="C116" s="19">
        <f t="shared" si="2"/>
        <v>-8</v>
      </c>
      <c r="D116" s="62">
        <f t="shared" si="3"/>
        <v>3</v>
      </c>
    </row>
    <row r="117" spans="1:4" x14ac:dyDescent="0.45">
      <c r="A117" s="18">
        <v>37469</v>
      </c>
      <c r="B117" s="19">
        <v>45</v>
      </c>
      <c r="C117" s="19">
        <f t="shared" si="2"/>
        <v>-0.5</v>
      </c>
      <c r="D117" s="62">
        <f t="shared" si="3"/>
        <v>0.5</v>
      </c>
    </row>
    <row r="118" spans="1:4" x14ac:dyDescent="0.45">
      <c r="A118" s="18">
        <v>37500</v>
      </c>
      <c r="B118" s="19">
        <v>44.5</v>
      </c>
      <c r="C118" s="19">
        <f t="shared" si="2"/>
        <v>-0.5</v>
      </c>
      <c r="D118" s="62">
        <f t="shared" si="3"/>
        <v>1.5</v>
      </c>
    </row>
    <row r="119" spans="1:4" x14ac:dyDescent="0.45">
      <c r="A119" s="18">
        <v>37530</v>
      </c>
      <c r="B119" s="19">
        <v>43.5</v>
      </c>
      <c r="C119" s="19">
        <f t="shared" si="2"/>
        <v>-1</v>
      </c>
      <c r="D119" s="62">
        <f t="shared" si="3"/>
        <v>7.5</v>
      </c>
    </row>
    <row r="120" spans="1:4" x14ac:dyDescent="0.45">
      <c r="A120" s="18">
        <v>37561</v>
      </c>
      <c r="B120" s="19">
        <v>42.5</v>
      </c>
      <c r="C120" s="19">
        <f t="shared" si="2"/>
        <v>-1</v>
      </c>
      <c r="D120" s="62">
        <f t="shared" si="3"/>
        <v>4</v>
      </c>
    </row>
    <row r="121" spans="1:4" x14ac:dyDescent="0.45">
      <c r="A121" s="18">
        <v>37591</v>
      </c>
      <c r="B121" s="19">
        <v>46.5</v>
      </c>
      <c r="C121" s="19">
        <f t="shared" si="2"/>
        <v>4</v>
      </c>
      <c r="D121" s="62">
        <f t="shared" si="3"/>
        <v>7</v>
      </c>
    </row>
    <row r="122" spans="1:4" x14ac:dyDescent="0.45">
      <c r="A122" s="18">
        <v>37622</v>
      </c>
      <c r="B122" s="19">
        <v>45</v>
      </c>
      <c r="C122" s="19">
        <f t="shared" si="2"/>
        <v>-1.5</v>
      </c>
      <c r="D122" s="62">
        <f t="shared" si="3"/>
        <v>0.5</v>
      </c>
    </row>
    <row r="123" spans="1:4" x14ac:dyDescent="0.45">
      <c r="A123" s="18">
        <v>37653</v>
      </c>
      <c r="B123" s="19">
        <v>49</v>
      </c>
      <c r="C123" s="19">
        <f t="shared" si="2"/>
        <v>4</v>
      </c>
      <c r="D123" s="62">
        <f t="shared" si="3"/>
        <v>-4</v>
      </c>
    </row>
    <row r="124" spans="1:4" x14ac:dyDescent="0.45">
      <c r="A124" s="18">
        <v>37681</v>
      </c>
      <c r="B124" s="19">
        <v>41.5</v>
      </c>
      <c r="C124" s="19">
        <f t="shared" si="2"/>
        <v>-7.5</v>
      </c>
      <c r="D124" s="62">
        <f t="shared" si="3"/>
        <v>-21</v>
      </c>
    </row>
    <row r="125" spans="1:4" x14ac:dyDescent="0.45">
      <c r="A125" s="18">
        <v>37712</v>
      </c>
      <c r="B125" s="19">
        <v>47.5</v>
      </c>
      <c r="C125" s="19">
        <f t="shared" si="2"/>
        <v>6</v>
      </c>
      <c r="D125" s="62">
        <f t="shared" si="3"/>
        <v>-8.5</v>
      </c>
    </row>
    <row r="126" spans="1:4" x14ac:dyDescent="0.45">
      <c r="A126" s="18">
        <v>37742</v>
      </c>
      <c r="B126" s="19">
        <v>51</v>
      </c>
      <c r="C126" s="19">
        <f t="shared" si="2"/>
        <v>3.5</v>
      </c>
      <c r="D126" s="62">
        <f t="shared" si="3"/>
        <v>-5.5</v>
      </c>
    </row>
    <row r="127" spans="1:4" x14ac:dyDescent="0.45">
      <c r="A127" s="18">
        <v>37773</v>
      </c>
      <c r="B127" s="19">
        <v>50</v>
      </c>
      <c r="C127" s="19">
        <f t="shared" si="2"/>
        <v>-1</v>
      </c>
      <c r="D127" s="62">
        <f t="shared" si="3"/>
        <v>-3.5</v>
      </c>
    </row>
    <row r="128" spans="1:4" x14ac:dyDescent="0.45">
      <c r="A128" s="18">
        <v>37803</v>
      </c>
      <c r="B128" s="19">
        <v>51</v>
      </c>
      <c r="C128" s="19">
        <f t="shared" si="2"/>
        <v>1</v>
      </c>
      <c r="D128" s="62">
        <f t="shared" si="3"/>
        <v>5.5</v>
      </c>
    </row>
    <row r="129" spans="1:4" x14ac:dyDescent="0.45">
      <c r="A129" s="18">
        <v>37834</v>
      </c>
      <c r="B129" s="19">
        <v>51.5</v>
      </c>
      <c r="C129" s="19">
        <f t="shared" si="2"/>
        <v>0.5</v>
      </c>
      <c r="D129" s="62">
        <f t="shared" si="3"/>
        <v>6.5</v>
      </c>
    </row>
    <row r="130" spans="1:4" x14ac:dyDescent="0.45">
      <c r="A130" s="18">
        <v>37865</v>
      </c>
      <c r="B130" s="19">
        <v>52.5</v>
      </c>
      <c r="C130" s="19">
        <f t="shared" si="2"/>
        <v>1</v>
      </c>
      <c r="D130" s="62">
        <f t="shared" si="3"/>
        <v>8</v>
      </c>
    </row>
    <row r="131" spans="1:4" x14ac:dyDescent="0.45">
      <c r="A131" s="18">
        <v>37895</v>
      </c>
      <c r="B131" s="19">
        <v>53.5</v>
      </c>
      <c r="C131" s="19">
        <f t="shared" si="2"/>
        <v>1</v>
      </c>
      <c r="D131" s="62">
        <f t="shared" si="3"/>
        <v>10</v>
      </c>
    </row>
    <row r="132" spans="1:4" x14ac:dyDescent="0.45">
      <c r="A132" s="18">
        <v>37926</v>
      </c>
      <c r="B132" s="19">
        <v>59</v>
      </c>
      <c r="C132" s="19">
        <f t="shared" ref="C132:C195" si="4">B132-B131</f>
        <v>5.5</v>
      </c>
      <c r="D132" s="62">
        <f t="shared" si="3"/>
        <v>16.5</v>
      </c>
    </row>
    <row r="133" spans="1:4" x14ac:dyDescent="0.45">
      <c r="A133" s="18">
        <v>37956</v>
      </c>
      <c r="B133" s="19">
        <v>61</v>
      </c>
      <c r="C133" s="19">
        <f t="shared" si="4"/>
        <v>2</v>
      </c>
      <c r="D133" s="62">
        <f t="shared" si="3"/>
        <v>14.5</v>
      </c>
    </row>
    <row r="134" spans="1:4" x14ac:dyDescent="0.45">
      <c r="A134" s="18">
        <v>37987</v>
      </c>
      <c r="B134" s="19">
        <v>60.5</v>
      </c>
      <c r="C134" s="19">
        <f t="shared" si="4"/>
        <v>-0.5</v>
      </c>
      <c r="D134" s="62">
        <f t="shared" si="3"/>
        <v>15.5</v>
      </c>
    </row>
    <row r="135" spans="1:4" x14ac:dyDescent="0.45">
      <c r="A135" s="18">
        <v>38018</v>
      </c>
      <c r="B135" s="19">
        <v>62</v>
      </c>
      <c r="C135" s="19">
        <f t="shared" si="4"/>
        <v>1.5</v>
      </c>
      <c r="D135" s="62">
        <f t="shared" si="3"/>
        <v>13</v>
      </c>
    </row>
    <row r="136" spans="1:4" x14ac:dyDescent="0.45">
      <c r="A136" s="18">
        <v>38047</v>
      </c>
      <c r="B136" s="19">
        <v>63.5</v>
      </c>
      <c r="C136" s="19">
        <f t="shared" si="4"/>
        <v>1.5</v>
      </c>
      <c r="D136" s="62">
        <f t="shared" si="3"/>
        <v>22</v>
      </c>
    </row>
    <row r="137" spans="1:4" x14ac:dyDescent="0.45">
      <c r="A137" s="18">
        <v>38078</v>
      </c>
      <c r="B137" s="19">
        <v>66.5</v>
      </c>
      <c r="C137" s="19">
        <f t="shared" si="4"/>
        <v>3</v>
      </c>
      <c r="D137" s="62">
        <f t="shared" si="3"/>
        <v>19</v>
      </c>
    </row>
    <row r="138" spans="1:4" x14ac:dyDescent="0.45">
      <c r="A138" s="18">
        <v>38108</v>
      </c>
      <c r="B138" s="19">
        <v>63</v>
      </c>
      <c r="C138" s="19">
        <f t="shared" si="4"/>
        <v>-3.5</v>
      </c>
      <c r="D138" s="62">
        <f t="shared" si="3"/>
        <v>12</v>
      </c>
    </row>
    <row r="139" spans="1:4" x14ac:dyDescent="0.45">
      <c r="A139" s="18">
        <v>38139</v>
      </c>
      <c r="B139" s="19">
        <v>58.5</v>
      </c>
      <c r="C139" s="19">
        <f t="shared" si="4"/>
        <v>-4.5</v>
      </c>
      <c r="D139" s="62">
        <f t="shared" si="3"/>
        <v>8.5</v>
      </c>
    </row>
    <row r="140" spans="1:4" x14ac:dyDescent="0.45">
      <c r="A140" s="18">
        <v>38169</v>
      </c>
      <c r="B140" s="19">
        <v>58</v>
      </c>
      <c r="C140" s="19">
        <f t="shared" si="4"/>
        <v>-0.5</v>
      </c>
      <c r="D140" s="62">
        <f t="shared" si="3"/>
        <v>7</v>
      </c>
    </row>
    <row r="141" spans="1:4" x14ac:dyDescent="0.45">
      <c r="A141" s="18">
        <v>38200</v>
      </c>
      <c r="B141" s="19">
        <v>55</v>
      </c>
      <c r="C141" s="19">
        <f t="shared" si="4"/>
        <v>-3</v>
      </c>
      <c r="D141" s="62">
        <f t="shared" si="3"/>
        <v>3.5</v>
      </c>
    </row>
    <row r="142" spans="1:4" x14ac:dyDescent="0.45">
      <c r="A142" s="18">
        <v>38231</v>
      </c>
      <c r="B142" s="19">
        <v>55</v>
      </c>
      <c r="C142" s="19">
        <f t="shared" si="4"/>
        <v>0</v>
      </c>
      <c r="D142" s="62">
        <f t="shared" si="3"/>
        <v>2.5</v>
      </c>
    </row>
    <row r="143" spans="1:4" x14ac:dyDescent="0.45">
      <c r="A143" s="18">
        <v>38261</v>
      </c>
      <c r="B143" s="19">
        <v>49</v>
      </c>
      <c r="C143" s="19">
        <f t="shared" si="4"/>
        <v>-6</v>
      </c>
      <c r="D143" s="62">
        <f t="shared" ref="D143:D206" si="5">B143-B131</f>
        <v>-4.5</v>
      </c>
    </row>
    <row r="144" spans="1:4" x14ac:dyDescent="0.45">
      <c r="A144" s="18">
        <v>38292</v>
      </c>
      <c r="B144" s="19">
        <v>47.5</v>
      </c>
      <c r="C144" s="19">
        <f t="shared" si="4"/>
        <v>-1.5</v>
      </c>
      <c r="D144" s="62">
        <f t="shared" si="5"/>
        <v>-11.5</v>
      </c>
    </row>
    <row r="145" spans="1:4" x14ac:dyDescent="0.45">
      <c r="A145" s="18">
        <v>38322</v>
      </c>
      <c r="B145" s="19">
        <v>54</v>
      </c>
      <c r="C145" s="19">
        <f t="shared" si="4"/>
        <v>6.5</v>
      </c>
      <c r="D145" s="62">
        <f t="shared" si="5"/>
        <v>-7</v>
      </c>
    </row>
    <row r="146" spans="1:4" x14ac:dyDescent="0.45">
      <c r="A146" s="18">
        <v>38353</v>
      </c>
      <c r="B146" s="19">
        <v>50.5</v>
      </c>
      <c r="C146" s="19">
        <f t="shared" si="4"/>
        <v>-3.5</v>
      </c>
      <c r="D146" s="62">
        <f t="shared" si="5"/>
        <v>-10</v>
      </c>
    </row>
    <row r="147" spans="1:4" x14ac:dyDescent="0.45">
      <c r="A147" s="18">
        <v>38384</v>
      </c>
      <c r="B147" s="19">
        <v>50.5</v>
      </c>
      <c r="C147" s="19">
        <f t="shared" si="4"/>
        <v>0</v>
      </c>
      <c r="D147" s="62">
        <f t="shared" si="5"/>
        <v>-11.5</v>
      </c>
    </row>
    <row r="148" spans="1:4" x14ac:dyDescent="0.45">
      <c r="A148" s="18">
        <v>38412</v>
      </c>
      <c r="B148" s="19">
        <v>56</v>
      </c>
      <c r="C148" s="19">
        <f t="shared" si="4"/>
        <v>5.5</v>
      </c>
      <c r="D148" s="62">
        <f t="shared" si="5"/>
        <v>-7.5</v>
      </c>
    </row>
    <row r="149" spans="1:4" x14ac:dyDescent="0.45">
      <c r="A149" s="18">
        <v>38443</v>
      </c>
      <c r="B149" s="19">
        <v>53</v>
      </c>
      <c r="C149" s="19">
        <f t="shared" si="4"/>
        <v>-3</v>
      </c>
      <c r="D149" s="62">
        <f t="shared" si="5"/>
        <v>-13.5</v>
      </c>
    </row>
    <row r="150" spans="1:4" x14ac:dyDescent="0.45">
      <c r="A150" s="18">
        <v>38473</v>
      </c>
      <c r="B150" s="19">
        <v>51</v>
      </c>
      <c r="C150" s="19">
        <f t="shared" si="4"/>
        <v>-2</v>
      </c>
      <c r="D150" s="62">
        <f t="shared" si="5"/>
        <v>-12</v>
      </c>
    </row>
    <row r="151" spans="1:4" x14ac:dyDescent="0.45">
      <c r="A151" s="18">
        <v>38504</v>
      </c>
      <c r="B151" s="19">
        <v>51</v>
      </c>
      <c r="C151" s="19">
        <f t="shared" si="4"/>
        <v>0</v>
      </c>
      <c r="D151" s="62">
        <f t="shared" si="5"/>
        <v>-7.5</v>
      </c>
    </row>
    <row r="152" spans="1:4" x14ac:dyDescent="0.45">
      <c r="A152" s="18">
        <v>38534</v>
      </c>
      <c r="B152" s="19">
        <v>49</v>
      </c>
      <c r="C152" s="19">
        <f t="shared" si="4"/>
        <v>-2</v>
      </c>
      <c r="D152" s="62">
        <f t="shared" si="5"/>
        <v>-9</v>
      </c>
    </row>
    <row r="153" spans="1:4" x14ac:dyDescent="0.45">
      <c r="A153" s="18">
        <v>38565</v>
      </c>
      <c r="B153" s="19">
        <v>50.5</v>
      </c>
      <c r="C153" s="19">
        <f t="shared" si="4"/>
        <v>1.5</v>
      </c>
      <c r="D153" s="62">
        <f t="shared" si="5"/>
        <v>-4.5</v>
      </c>
    </row>
    <row r="154" spans="1:4" x14ac:dyDescent="0.45">
      <c r="A154" s="18">
        <v>38596</v>
      </c>
      <c r="B154" s="19">
        <v>55</v>
      </c>
      <c r="C154" s="19">
        <f t="shared" si="4"/>
        <v>4.5</v>
      </c>
      <c r="D154" s="62">
        <f t="shared" si="5"/>
        <v>0</v>
      </c>
    </row>
    <row r="155" spans="1:4" x14ac:dyDescent="0.45">
      <c r="A155" s="18">
        <v>38626</v>
      </c>
      <c r="B155" s="19">
        <v>55.5</v>
      </c>
      <c r="C155" s="19">
        <f t="shared" si="4"/>
        <v>0.5</v>
      </c>
      <c r="D155" s="62">
        <f t="shared" si="5"/>
        <v>6.5</v>
      </c>
    </row>
    <row r="156" spans="1:4" x14ac:dyDescent="0.45">
      <c r="A156" s="18">
        <v>38657</v>
      </c>
      <c r="B156" s="19">
        <v>53</v>
      </c>
      <c r="C156" s="19">
        <f t="shared" si="4"/>
        <v>-2.5</v>
      </c>
      <c r="D156" s="62">
        <f t="shared" si="5"/>
        <v>5.5</v>
      </c>
    </row>
    <row r="157" spans="1:4" x14ac:dyDescent="0.45">
      <c r="A157" s="18">
        <v>38687</v>
      </c>
      <c r="B157" s="19">
        <v>49.5</v>
      </c>
      <c r="C157" s="19">
        <f t="shared" si="4"/>
        <v>-3.5</v>
      </c>
      <c r="D157" s="62">
        <f t="shared" si="5"/>
        <v>-4.5</v>
      </c>
    </row>
    <row r="158" spans="1:4" x14ac:dyDescent="0.45">
      <c r="A158" s="18">
        <v>38718</v>
      </c>
      <c r="B158" s="19">
        <v>53.5</v>
      </c>
      <c r="C158" s="19">
        <f t="shared" si="4"/>
        <v>4</v>
      </c>
      <c r="D158" s="62">
        <f t="shared" si="5"/>
        <v>3</v>
      </c>
    </row>
    <row r="159" spans="1:4" x14ac:dyDescent="0.45">
      <c r="A159" s="18">
        <v>38749</v>
      </c>
      <c r="B159" s="19">
        <v>54.5</v>
      </c>
      <c r="C159" s="19">
        <f t="shared" si="4"/>
        <v>1</v>
      </c>
      <c r="D159" s="62">
        <f t="shared" si="5"/>
        <v>4</v>
      </c>
    </row>
    <row r="160" spans="1:4" x14ac:dyDescent="0.45">
      <c r="A160" s="18">
        <v>38777</v>
      </c>
      <c r="B160" s="19">
        <v>59.5</v>
      </c>
      <c r="C160" s="19">
        <f t="shared" si="4"/>
        <v>5</v>
      </c>
      <c r="D160" s="62">
        <f t="shared" si="5"/>
        <v>3.5</v>
      </c>
    </row>
    <row r="161" spans="1:4" x14ac:dyDescent="0.45">
      <c r="A161" s="18">
        <v>38808</v>
      </c>
      <c r="B161" s="19">
        <v>57</v>
      </c>
      <c r="C161" s="19">
        <f t="shared" si="4"/>
        <v>-2.5</v>
      </c>
      <c r="D161" s="62">
        <f t="shared" si="5"/>
        <v>4</v>
      </c>
    </row>
    <row r="162" spans="1:4" x14ac:dyDescent="0.45">
      <c r="A162" s="18">
        <v>38838</v>
      </c>
      <c r="B162" s="19">
        <v>53</v>
      </c>
      <c r="C162" s="19">
        <f t="shared" si="4"/>
        <v>-4</v>
      </c>
      <c r="D162" s="62">
        <f t="shared" si="5"/>
        <v>2</v>
      </c>
    </row>
    <row r="163" spans="1:4" x14ac:dyDescent="0.45">
      <c r="A163" s="18">
        <v>38869</v>
      </c>
      <c r="B163" s="19">
        <v>54</v>
      </c>
      <c r="C163" s="19">
        <f t="shared" si="4"/>
        <v>1</v>
      </c>
      <c r="D163" s="62">
        <f t="shared" si="5"/>
        <v>3</v>
      </c>
    </row>
    <row r="164" spans="1:4" x14ac:dyDescent="0.45">
      <c r="A164" s="18">
        <v>38899</v>
      </c>
      <c r="B164" s="19">
        <v>50.5</v>
      </c>
      <c r="C164" s="19">
        <f t="shared" si="4"/>
        <v>-3.5</v>
      </c>
      <c r="D164" s="62">
        <f t="shared" si="5"/>
        <v>1.5</v>
      </c>
    </row>
    <row r="165" spans="1:4" x14ac:dyDescent="0.45">
      <c r="A165" s="18">
        <v>38930</v>
      </c>
      <c r="B165" s="19">
        <v>51.5</v>
      </c>
      <c r="C165" s="19">
        <f t="shared" si="4"/>
        <v>1</v>
      </c>
      <c r="D165" s="62">
        <f t="shared" si="5"/>
        <v>1</v>
      </c>
    </row>
    <row r="166" spans="1:4" x14ac:dyDescent="0.45">
      <c r="A166" s="18">
        <v>38961</v>
      </c>
      <c r="B166" s="19">
        <v>46.5</v>
      </c>
      <c r="C166" s="19">
        <f t="shared" si="4"/>
        <v>-5</v>
      </c>
      <c r="D166" s="62">
        <f t="shared" si="5"/>
        <v>-8.5</v>
      </c>
    </row>
    <row r="167" spans="1:4" x14ac:dyDescent="0.45">
      <c r="A167" s="18">
        <v>38991</v>
      </c>
      <c r="B167" s="19">
        <v>44.5</v>
      </c>
      <c r="C167" s="19">
        <f t="shared" si="4"/>
        <v>-2</v>
      </c>
      <c r="D167" s="62">
        <f t="shared" si="5"/>
        <v>-11</v>
      </c>
    </row>
    <row r="168" spans="1:4" x14ac:dyDescent="0.45">
      <c r="A168" s="18">
        <v>39022</v>
      </c>
      <c r="B168" s="19">
        <v>46.5</v>
      </c>
      <c r="C168" s="19">
        <f t="shared" si="4"/>
        <v>2</v>
      </c>
      <c r="D168" s="62">
        <f t="shared" si="5"/>
        <v>-6.5</v>
      </c>
    </row>
    <row r="169" spans="1:4" x14ac:dyDescent="0.45">
      <c r="A169" s="18">
        <v>39052</v>
      </c>
      <c r="B169" s="19">
        <v>45</v>
      </c>
      <c r="C169" s="19">
        <f t="shared" si="4"/>
        <v>-1.5</v>
      </c>
      <c r="D169" s="62">
        <f t="shared" si="5"/>
        <v>-4.5</v>
      </c>
    </row>
    <row r="170" spans="1:4" x14ac:dyDescent="0.45">
      <c r="A170" s="18">
        <v>39083</v>
      </c>
      <c r="B170" s="19">
        <v>43.5</v>
      </c>
      <c r="C170" s="19">
        <f t="shared" si="4"/>
        <v>-1.5</v>
      </c>
      <c r="D170" s="62">
        <f t="shared" si="5"/>
        <v>-10</v>
      </c>
    </row>
    <row r="171" spans="1:4" x14ac:dyDescent="0.45">
      <c r="A171" s="18">
        <v>39114</v>
      </c>
      <c r="B171" s="19">
        <v>51.5</v>
      </c>
      <c r="C171" s="19">
        <f t="shared" si="4"/>
        <v>8</v>
      </c>
      <c r="D171" s="62">
        <f t="shared" si="5"/>
        <v>-3</v>
      </c>
    </row>
    <row r="172" spans="1:4" x14ac:dyDescent="0.45">
      <c r="A172" s="18">
        <v>39142</v>
      </c>
      <c r="B172" s="19">
        <v>47</v>
      </c>
      <c r="C172" s="19">
        <f t="shared" si="4"/>
        <v>-4.5</v>
      </c>
      <c r="D172" s="62">
        <f t="shared" si="5"/>
        <v>-12.5</v>
      </c>
    </row>
    <row r="173" spans="1:4" x14ac:dyDescent="0.45">
      <c r="A173" s="18">
        <v>39173</v>
      </c>
      <c r="B173" s="19">
        <v>54.5</v>
      </c>
      <c r="C173" s="19">
        <f t="shared" si="4"/>
        <v>7.5</v>
      </c>
      <c r="D173" s="62">
        <f t="shared" si="5"/>
        <v>-2.5</v>
      </c>
    </row>
    <row r="174" spans="1:4" x14ac:dyDescent="0.45">
      <c r="A174" s="18">
        <v>39203</v>
      </c>
      <c r="B174" s="19">
        <v>52.5</v>
      </c>
      <c r="C174" s="19">
        <f t="shared" si="4"/>
        <v>-2</v>
      </c>
      <c r="D174" s="62">
        <f t="shared" si="5"/>
        <v>-0.5</v>
      </c>
    </row>
    <row r="175" spans="1:4" x14ac:dyDescent="0.45">
      <c r="A175" s="18">
        <v>39234</v>
      </c>
      <c r="B175" s="19">
        <v>53.5</v>
      </c>
      <c r="C175" s="19">
        <f t="shared" si="4"/>
        <v>1</v>
      </c>
      <c r="D175" s="62">
        <f t="shared" si="5"/>
        <v>-0.5</v>
      </c>
    </row>
    <row r="176" spans="1:4" x14ac:dyDescent="0.45">
      <c r="A176" s="18">
        <v>39264</v>
      </c>
      <c r="B176" s="19">
        <v>52</v>
      </c>
      <c r="C176" s="19">
        <f t="shared" si="4"/>
        <v>-1.5</v>
      </c>
      <c r="D176" s="62">
        <f t="shared" si="5"/>
        <v>1.5</v>
      </c>
    </row>
    <row r="177" spans="1:4" x14ac:dyDescent="0.45">
      <c r="A177" s="18">
        <v>39295</v>
      </c>
      <c r="B177" s="19">
        <v>50.5</v>
      </c>
      <c r="C177" s="19">
        <f t="shared" si="4"/>
        <v>-1.5</v>
      </c>
      <c r="D177" s="62">
        <f t="shared" si="5"/>
        <v>-1</v>
      </c>
    </row>
    <row r="178" spans="1:4" x14ac:dyDescent="0.45">
      <c r="A178" s="18">
        <v>39326</v>
      </c>
      <c r="B178" s="19">
        <v>51</v>
      </c>
      <c r="C178" s="19">
        <f t="shared" si="4"/>
        <v>0.5</v>
      </c>
      <c r="D178" s="62">
        <f t="shared" si="5"/>
        <v>4.5</v>
      </c>
    </row>
    <row r="179" spans="1:4" x14ac:dyDescent="0.45">
      <c r="A179" s="18">
        <v>39356</v>
      </c>
      <c r="B179" s="19">
        <v>46</v>
      </c>
      <c r="C179" s="19">
        <f t="shared" si="4"/>
        <v>-5</v>
      </c>
      <c r="D179" s="62">
        <f t="shared" si="5"/>
        <v>1.5</v>
      </c>
    </row>
    <row r="180" spans="1:4" x14ac:dyDescent="0.45">
      <c r="A180" s="18">
        <v>39387</v>
      </c>
      <c r="B180" s="19">
        <v>41.5</v>
      </c>
      <c r="C180" s="19">
        <f t="shared" si="4"/>
        <v>-4.5</v>
      </c>
      <c r="D180" s="62">
        <f t="shared" si="5"/>
        <v>-5</v>
      </c>
    </row>
    <row r="181" spans="1:4" x14ac:dyDescent="0.45">
      <c r="A181" s="18">
        <v>39417</v>
      </c>
      <c r="B181" s="19">
        <v>43</v>
      </c>
      <c r="C181" s="19">
        <f t="shared" si="4"/>
        <v>1.5</v>
      </c>
      <c r="D181" s="62">
        <f t="shared" si="5"/>
        <v>-2</v>
      </c>
    </row>
    <row r="182" spans="1:4" x14ac:dyDescent="0.45">
      <c r="A182" s="18">
        <v>39448</v>
      </c>
      <c r="B182" s="19">
        <v>44</v>
      </c>
      <c r="C182" s="19">
        <f t="shared" si="4"/>
        <v>1</v>
      </c>
      <c r="D182" s="62">
        <f t="shared" si="5"/>
        <v>0.5</v>
      </c>
    </row>
    <row r="183" spans="1:4" x14ac:dyDescent="0.45">
      <c r="A183" s="18">
        <v>39479</v>
      </c>
      <c r="B183" s="19">
        <v>45</v>
      </c>
      <c r="C183" s="19">
        <f t="shared" si="4"/>
        <v>1</v>
      </c>
      <c r="D183" s="62">
        <f t="shared" si="5"/>
        <v>-6.5</v>
      </c>
    </row>
    <row r="184" spans="1:4" x14ac:dyDescent="0.45">
      <c r="A184" s="18">
        <v>39508</v>
      </c>
      <c r="B184" s="19">
        <v>47.5</v>
      </c>
      <c r="C184" s="19">
        <f t="shared" si="4"/>
        <v>2.5</v>
      </c>
      <c r="D184" s="62">
        <f t="shared" si="5"/>
        <v>0.5</v>
      </c>
    </row>
    <row r="185" spans="1:4" x14ac:dyDescent="0.45">
      <c r="A185" s="18">
        <v>39539</v>
      </c>
      <c r="B185" s="19">
        <v>51.5</v>
      </c>
      <c r="C185" s="19">
        <f t="shared" si="4"/>
        <v>4</v>
      </c>
      <c r="D185" s="62">
        <f t="shared" si="5"/>
        <v>-3</v>
      </c>
    </row>
    <row r="186" spans="1:4" x14ac:dyDescent="0.45">
      <c r="A186" s="18">
        <v>39569</v>
      </c>
      <c r="B186" s="19">
        <v>46</v>
      </c>
      <c r="C186" s="19">
        <f t="shared" si="4"/>
        <v>-5.5</v>
      </c>
      <c r="D186" s="62">
        <f t="shared" si="5"/>
        <v>-6.5</v>
      </c>
    </row>
    <row r="187" spans="1:4" x14ac:dyDescent="0.45">
      <c r="A187" s="18">
        <v>39600</v>
      </c>
      <c r="B187" s="19">
        <v>47.5</v>
      </c>
      <c r="C187" s="19">
        <f t="shared" si="4"/>
        <v>1.5</v>
      </c>
      <c r="D187" s="62">
        <f t="shared" si="5"/>
        <v>-6</v>
      </c>
    </row>
    <row r="188" spans="1:4" x14ac:dyDescent="0.45">
      <c r="A188" s="18">
        <v>39630</v>
      </c>
      <c r="B188" s="19">
        <v>43</v>
      </c>
      <c r="C188" s="19">
        <f t="shared" si="4"/>
        <v>-4.5</v>
      </c>
      <c r="D188" s="62">
        <f t="shared" si="5"/>
        <v>-9</v>
      </c>
    </row>
    <row r="189" spans="1:4" x14ac:dyDescent="0.45">
      <c r="A189" s="18">
        <v>39661</v>
      </c>
      <c r="B189" s="19">
        <v>43.5</v>
      </c>
      <c r="C189" s="19">
        <f t="shared" si="4"/>
        <v>0.5</v>
      </c>
      <c r="D189" s="62">
        <f t="shared" si="5"/>
        <v>-7</v>
      </c>
    </row>
    <row r="190" spans="1:4" x14ac:dyDescent="0.45">
      <c r="A190" s="18">
        <v>39692</v>
      </c>
      <c r="B190" s="19">
        <v>35</v>
      </c>
      <c r="C190" s="19">
        <f t="shared" si="4"/>
        <v>-8.5</v>
      </c>
      <c r="D190" s="62">
        <f t="shared" si="5"/>
        <v>-16</v>
      </c>
    </row>
    <row r="191" spans="1:4" x14ac:dyDescent="0.45">
      <c r="A191" s="18">
        <v>39722</v>
      </c>
      <c r="B191" s="19">
        <v>29.5</v>
      </c>
      <c r="C191" s="19">
        <f t="shared" si="4"/>
        <v>-5.5</v>
      </c>
      <c r="D191" s="62">
        <f t="shared" si="5"/>
        <v>-16.5</v>
      </c>
    </row>
    <row r="192" spans="1:4" x14ac:dyDescent="0.45">
      <c r="A192" s="18">
        <v>39753</v>
      </c>
      <c r="B192" s="19">
        <v>27</v>
      </c>
      <c r="C192" s="19">
        <f t="shared" si="4"/>
        <v>-2.5</v>
      </c>
      <c r="D192" s="62">
        <f t="shared" si="5"/>
        <v>-14.5</v>
      </c>
    </row>
    <row r="193" spans="1:4" x14ac:dyDescent="0.45">
      <c r="A193" s="18">
        <v>39783</v>
      </c>
      <c r="B193" s="19">
        <v>23</v>
      </c>
      <c r="C193" s="19">
        <f t="shared" si="4"/>
        <v>-4</v>
      </c>
      <c r="D193" s="62">
        <f t="shared" si="5"/>
        <v>-20</v>
      </c>
    </row>
    <row r="194" spans="1:4" x14ac:dyDescent="0.45">
      <c r="A194" s="18">
        <v>39814</v>
      </c>
      <c r="B194" s="19">
        <v>29.5</v>
      </c>
      <c r="C194" s="19">
        <f t="shared" si="4"/>
        <v>6.5</v>
      </c>
      <c r="D194" s="62">
        <f t="shared" si="5"/>
        <v>-14.5</v>
      </c>
    </row>
    <row r="195" spans="1:4" x14ac:dyDescent="0.45">
      <c r="A195" s="18">
        <v>39845</v>
      </c>
      <c r="B195" s="19">
        <v>31</v>
      </c>
      <c r="C195" s="19">
        <f t="shared" si="4"/>
        <v>1.5</v>
      </c>
      <c r="D195" s="62">
        <f t="shared" si="5"/>
        <v>-14</v>
      </c>
    </row>
    <row r="196" spans="1:4" x14ac:dyDescent="0.45">
      <c r="A196" s="18">
        <v>39873</v>
      </c>
      <c r="B196" s="19">
        <v>35.5</v>
      </c>
      <c r="C196" s="19">
        <f t="shared" ref="C196:C259" si="6">B196-B195</f>
        <v>4.5</v>
      </c>
      <c r="D196" s="62">
        <f t="shared" si="5"/>
        <v>-12</v>
      </c>
    </row>
    <row r="197" spans="1:4" x14ac:dyDescent="0.45">
      <c r="A197" s="18">
        <v>39904</v>
      </c>
      <c r="B197" s="19">
        <v>40.5</v>
      </c>
      <c r="C197" s="19">
        <f t="shared" si="6"/>
        <v>5</v>
      </c>
      <c r="D197" s="62">
        <f t="shared" si="5"/>
        <v>-11</v>
      </c>
    </row>
    <row r="198" spans="1:4" x14ac:dyDescent="0.45">
      <c r="A198" s="18">
        <v>39934</v>
      </c>
      <c r="B198" s="19">
        <v>48</v>
      </c>
      <c r="C198" s="19">
        <f t="shared" si="6"/>
        <v>7.5</v>
      </c>
      <c r="D198" s="62">
        <f t="shared" si="5"/>
        <v>2</v>
      </c>
    </row>
    <row r="199" spans="1:4" x14ac:dyDescent="0.45">
      <c r="A199" s="18">
        <v>39965</v>
      </c>
      <c r="B199" s="19">
        <v>47.5</v>
      </c>
      <c r="C199" s="19">
        <f t="shared" si="6"/>
        <v>-0.5</v>
      </c>
      <c r="D199" s="62">
        <f t="shared" si="5"/>
        <v>0</v>
      </c>
    </row>
    <row r="200" spans="1:4" x14ac:dyDescent="0.45">
      <c r="A200" s="18">
        <v>39995</v>
      </c>
      <c r="B200" s="19">
        <v>50</v>
      </c>
      <c r="C200" s="19">
        <f t="shared" si="6"/>
        <v>2.5</v>
      </c>
      <c r="D200" s="62">
        <f t="shared" si="5"/>
        <v>7</v>
      </c>
    </row>
    <row r="201" spans="1:4" x14ac:dyDescent="0.45">
      <c r="A201" s="18">
        <v>40026</v>
      </c>
      <c r="B201" s="19">
        <v>52.5</v>
      </c>
      <c r="C201" s="19">
        <f t="shared" si="6"/>
        <v>2.5</v>
      </c>
      <c r="D201" s="62">
        <f t="shared" si="5"/>
        <v>9</v>
      </c>
    </row>
    <row r="202" spans="1:4" x14ac:dyDescent="0.45">
      <c r="A202" s="18">
        <v>40057</v>
      </c>
      <c r="B202" s="19">
        <v>53.5</v>
      </c>
      <c r="C202" s="19">
        <f t="shared" si="6"/>
        <v>1</v>
      </c>
      <c r="D202" s="62">
        <f t="shared" si="5"/>
        <v>18.5</v>
      </c>
    </row>
    <row r="203" spans="1:4" x14ac:dyDescent="0.45">
      <c r="A203" s="18">
        <v>40087</v>
      </c>
      <c r="B203" s="19">
        <v>53.5</v>
      </c>
      <c r="C203" s="19">
        <f t="shared" si="6"/>
        <v>0</v>
      </c>
      <c r="D203" s="62">
        <f t="shared" si="5"/>
        <v>24</v>
      </c>
    </row>
    <row r="204" spans="1:4" x14ac:dyDescent="0.45">
      <c r="A204" s="18">
        <v>40118</v>
      </c>
      <c r="B204" s="19">
        <v>52</v>
      </c>
      <c r="C204" s="19">
        <f t="shared" si="6"/>
        <v>-1.5</v>
      </c>
      <c r="D204" s="62">
        <f t="shared" si="5"/>
        <v>25</v>
      </c>
    </row>
    <row r="205" spans="1:4" x14ac:dyDescent="0.45">
      <c r="A205" s="18">
        <v>40148</v>
      </c>
      <c r="B205" s="19">
        <v>50</v>
      </c>
      <c r="C205" s="19">
        <f t="shared" si="6"/>
        <v>-2</v>
      </c>
      <c r="D205" s="62">
        <f t="shared" si="5"/>
        <v>27</v>
      </c>
    </row>
    <row r="206" spans="1:4" x14ac:dyDescent="0.45">
      <c r="A206" s="18">
        <v>40179</v>
      </c>
      <c r="B206" s="19">
        <v>56</v>
      </c>
      <c r="C206" s="19">
        <f t="shared" si="6"/>
        <v>6</v>
      </c>
      <c r="D206" s="62">
        <f t="shared" si="5"/>
        <v>26.5</v>
      </c>
    </row>
    <row r="207" spans="1:4" x14ac:dyDescent="0.45">
      <c r="A207" s="18">
        <v>40210</v>
      </c>
      <c r="B207" s="19">
        <v>61</v>
      </c>
      <c r="C207" s="19">
        <f t="shared" si="6"/>
        <v>5</v>
      </c>
      <c r="D207" s="62">
        <f t="shared" ref="D207:D270" si="7">B207-B195</f>
        <v>30</v>
      </c>
    </row>
    <row r="208" spans="1:4" x14ac:dyDescent="0.45">
      <c r="A208" s="18">
        <v>40238</v>
      </c>
      <c r="B208" s="19">
        <v>58</v>
      </c>
      <c r="C208" s="19">
        <f t="shared" si="6"/>
        <v>-3</v>
      </c>
      <c r="D208" s="62">
        <f t="shared" si="7"/>
        <v>22.5</v>
      </c>
    </row>
    <row r="209" spans="1:4" x14ac:dyDescent="0.45">
      <c r="A209" s="18">
        <v>40269</v>
      </c>
      <c r="B209" s="19">
        <v>57.5</v>
      </c>
      <c r="C209" s="19">
        <f t="shared" si="6"/>
        <v>-0.5</v>
      </c>
      <c r="D209" s="62">
        <f t="shared" si="7"/>
        <v>17</v>
      </c>
    </row>
    <row r="210" spans="1:4" x14ac:dyDescent="0.45">
      <c r="A210" s="18">
        <v>40299</v>
      </c>
      <c r="B210" s="19">
        <v>59.5</v>
      </c>
      <c r="C210" s="19">
        <f t="shared" si="6"/>
        <v>2</v>
      </c>
      <c r="D210" s="62">
        <f t="shared" si="7"/>
        <v>11.5</v>
      </c>
    </row>
    <row r="211" spans="1:4" x14ac:dyDescent="0.45">
      <c r="A211" s="18">
        <v>40330</v>
      </c>
      <c r="B211" s="19">
        <v>57</v>
      </c>
      <c r="C211" s="19">
        <f t="shared" si="6"/>
        <v>-2.5</v>
      </c>
      <c r="D211" s="62">
        <f t="shared" si="7"/>
        <v>9.5</v>
      </c>
    </row>
    <row r="212" spans="1:4" x14ac:dyDescent="0.45">
      <c r="A212" s="18">
        <v>40360</v>
      </c>
      <c r="B212" s="19">
        <v>54.5</v>
      </c>
      <c r="C212" s="19">
        <f t="shared" si="6"/>
        <v>-2.5</v>
      </c>
      <c r="D212" s="62">
        <f t="shared" si="7"/>
        <v>4.5</v>
      </c>
    </row>
    <row r="213" spans="1:4" x14ac:dyDescent="0.45">
      <c r="A213" s="18">
        <v>40391</v>
      </c>
      <c r="B213" s="19">
        <v>51.5</v>
      </c>
      <c r="C213" s="19">
        <f t="shared" si="6"/>
        <v>-3</v>
      </c>
      <c r="D213" s="62">
        <f t="shared" si="7"/>
        <v>-1</v>
      </c>
    </row>
    <row r="214" spans="1:4" x14ac:dyDescent="0.45">
      <c r="A214" s="18">
        <v>40422</v>
      </c>
      <c r="B214" s="19">
        <v>46.5</v>
      </c>
      <c r="C214" s="19">
        <f t="shared" si="6"/>
        <v>-5</v>
      </c>
      <c r="D214" s="62">
        <f t="shared" si="7"/>
        <v>-7</v>
      </c>
    </row>
    <row r="215" spans="1:4" x14ac:dyDescent="0.45">
      <c r="A215" s="18">
        <v>40452</v>
      </c>
      <c r="B215" s="19">
        <v>46</v>
      </c>
      <c r="C215" s="19">
        <f t="shared" si="6"/>
        <v>-0.5</v>
      </c>
      <c r="D215" s="62">
        <f t="shared" si="7"/>
        <v>-7.5</v>
      </c>
    </row>
    <row r="216" spans="1:4" x14ac:dyDescent="0.45">
      <c r="A216" s="18">
        <v>40483</v>
      </c>
      <c r="B216" s="19">
        <v>46</v>
      </c>
      <c r="C216" s="19">
        <f t="shared" si="6"/>
        <v>0</v>
      </c>
      <c r="D216" s="62">
        <f t="shared" si="7"/>
        <v>-6</v>
      </c>
    </row>
    <row r="217" spans="1:4" x14ac:dyDescent="0.45">
      <c r="A217" s="18">
        <v>40513</v>
      </c>
      <c r="B217" s="19">
        <v>47</v>
      </c>
      <c r="C217" s="19">
        <f t="shared" si="6"/>
        <v>1</v>
      </c>
      <c r="D217" s="62">
        <f t="shared" si="7"/>
        <v>-3</v>
      </c>
    </row>
    <row r="218" spans="1:4" x14ac:dyDescent="0.45">
      <c r="A218" s="18">
        <v>40544</v>
      </c>
      <c r="B218" s="19">
        <v>58</v>
      </c>
      <c r="C218" s="19">
        <f t="shared" si="6"/>
        <v>11</v>
      </c>
      <c r="D218" s="62">
        <f t="shared" si="7"/>
        <v>2</v>
      </c>
    </row>
    <row r="219" spans="1:4" x14ac:dyDescent="0.45">
      <c r="A219" s="18">
        <v>40575</v>
      </c>
      <c r="B219" s="19">
        <v>59</v>
      </c>
      <c r="C219" s="19">
        <f t="shared" si="6"/>
        <v>1</v>
      </c>
      <c r="D219" s="62">
        <f t="shared" si="7"/>
        <v>-2</v>
      </c>
    </row>
    <row r="220" spans="1:4" x14ac:dyDescent="0.45">
      <c r="A220" s="18">
        <v>40603</v>
      </c>
      <c r="B220" s="19">
        <v>52.5</v>
      </c>
      <c r="C220" s="19">
        <f t="shared" si="6"/>
        <v>-6.5</v>
      </c>
      <c r="D220" s="62">
        <f t="shared" si="7"/>
        <v>-5.5</v>
      </c>
    </row>
    <row r="221" spans="1:4" x14ac:dyDescent="0.45">
      <c r="A221" s="18">
        <v>40634</v>
      </c>
      <c r="B221" s="19">
        <v>61</v>
      </c>
      <c r="C221" s="19">
        <f t="shared" si="6"/>
        <v>8.5</v>
      </c>
      <c r="D221" s="62">
        <f t="shared" si="7"/>
        <v>3.5</v>
      </c>
    </row>
    <row r="222" spans="1:4" x14ac:dyDescent="0.45">
      <c r="A222" s="18">
        <v>40664</v>
      </c>
      <c r="B222" s="19">
        <v>50.5</v>
      </c>
      <c r="C222" s="19">
        <f t="shared" si="6"/>
        <v>-10.5</v>
      </c>
      <c r="D222" s="62">
        <f t="shared" si="7"/>
        <v>-9</v>
      </c>
    </row>
    <row r="223" spans="1:4" x14ac:dyDescent="0.45">
      <c r="A223" s="18">
        <v>40695</v>
      </c>
      <c r="B223" s="19">
        <v>49</v>
      </c>
      <c r="C223" s="19">
        <f t="shared" si="6"/>
        <v>-1.5</v>
      </c>
      <c r="D223" s="62">
        <f t="shared" si="7"/>
        <v>-8</v>
      </c>
    </row>
    <row r="224" spans="1:4" x14ac:dyDescent="0.45">
      <c r="A224" s="18">
        <v>40725</v>
      </c>
      <c r="B224" s="19">
        <v>45</v>
      </c>
      <c r="C224" s="19">
        <f t="shared" si="6"/>
        <v>-4</v>
      </c>
      <c r="D224" s="62">
        <f t="shared" si="7"/>
        <v>-9.5</v>
      </c>
    </row>
    <row r="225" spans="1:4" x14ac:dyDescent="0.45">
      <c r="A225" s="18">
        <v>40756</v>
      </c>
      <c r="B225" s="19">
        <v>46</v>
      </c>
      <c r="C225" s="19">
        <f t="shared" si="6"/>
        <v>1</v>
      </c>
      <c r="D225" s="62">
        <f t="shared" si="7"/>
        <v>-5.5</v>
      </c>
    </row>
    <row r="226" spans="1:4" x14ac:dyDescent="0.45">
      <c r="A226" s="18">
        <v>40787</v>
      </c>
      <c r="B226" s="19">
        <v>41.5</v>
      </c>
      <c r="C226" s="19">
        <f t="shared" si="6"/>
        <v>-4.5</v>
      </c>
      <c r="D226" s="62">
        <f t="shared" si="7"/>
        <v>-5</v>
      </c>
    </row>
    <row r="227" spans="1:4" x14ac:dyDescent="0.45">
      <c r="A227" s="18">
        <v>40817</v>
      </c>
      <c r="B227" s="19">
        <v>47.5</v>
      </c>
      <c r="C227" s="19">
        <f t="shared" si="6"/>
        <v>6</v>
      </c>
      <c r="D227" s="62">
        <f t="shared" si="7"/>
        <v>1.5</v>
      </c>
    </row>
    <row r="228" spans="1:4" x14ac:dyDescent="0.45">
      <c r="A228" s="18">
        <v>40848</v>
      </c>
      <c r="B228" s="19">
        <v>45</v>
      </c>
      <c r="C228" s="19">
        <f t="shared" si="6"/>
        <v>-2.5</v>
      </c>
      <c r="D228" s="62">
        <f t="shared" si="7"/>
        <v>-1</v>
      </c>
    </row>
    <row r="229" spans="1:4" x14ac:dyDescent="0.45">
      <c r="A229" s="18">
        <v>40878</v>
      </c>
      <c r="B229" s="19">
        <v>48</v>
      </c>
      <c r="C229" s="19">
        <f t="shared" si="6"/>
        <v>3</v>
      </c>
      <c r="D229" s="62">
        <f t="shared" si="7"/>
        <v>1</v>
      </c>
    </row>
    <row r="230" spans="1:4" x14ac:dyDescent="0.45">
      <c r="A230" s="18">
        <v>40909</v>
      </c>
      <c r="B230" s="19">
        <v>52.5</v>
      </c>
      <c r="C230" s="19">
        <f t="shared" si="6"/>
        <v>4.5</v>
      </c>
      <c r="D230" s="62">
        <f t="shared" si="7"/>
        <v>-5.5</v>
      </c>
    </row>
    <row r="231" spans="1:4" x14ac:dyDescent="0.45">
      <c r="A231" s="18">
        <v>40940</v>
      </c>
      <c r="B231" s="19">
        <v>52</v>
      </c>
      <c r="C231" s="19">
        <f t="shared" si="6"/>
        <v>-0.5</v>
      </c>
      <c r="D231" s="62">
        <f t="shared" si="7"/>
        <v>-7</v>
      </c>
    </row>
    <row r="232" spans="1:4" x14ac:dyDescent="0.45">
      <c r="A232" s="18">
        <v>40969</v>
      </c>
      <c r="B232" s="19">
        <v>52.5</v>
      </c>
      <c r="C232" s="19">
        <f t="shared" si="6"/>
        <v>0.5</v>
      </c>
      <c r="D232" s="62">
        <f t="shared" si="7"/>
        <v>0</v>
      </c>
    </row>
    <row r="233" spans="1:4" x14ac:dyDescent="0.45">
      <c r="A233" s="18">
        <v>41000</v>
      </c>
      <c r="B233" s="19">
        <v>49.5</v>
      </c>
      <c r="C233" s="19">
        <f t="shared" si="6"/>
        <v>-3</v>
      </c>
      <c r="D233" s="62">
        <f t="shared" si="7"/>
        <v>-11.5</v>
      </c>
    </row>
    <row r="234" spans="1:4" x14ac:dyDescent="0.45">
      <c r="A234" s="18">
        <v>41030</v>
      </c>
      <c r="B234" s="19">
        <v>47</v>
      </c>
      <c r="C234" s="19">
        <f t="shared" si="6"/>
        <v>-2.5</v>
      </c>
      <c r="D234" s="62">
        <f t="shared" si="7"/>
        <v>-3.5</v>
      </c>
    </row>
    <row r="235" spans="1:4" x14ac:dyDescent="0.45">
      <c r="A235" s="18">
        <v>41061</v>
      </c>
      <c r="B235" s="19">
        <v>44.5</v>
      </c>
      <c r="C235" s="19">
        <f t="shared" si="6"/>
        <v>-2.5</v>
      </c>
      <c r="D235" s="62">
        <f t="shared" si="7"/>
        <v>-4.5</v>
      </c>
    </row>
    <row r="236" spans="1:4" x14ac:dyDescent="0.45">
      <c r="A236" s="18">
        <v>41091</v>
      </c>
      <c r="B236" s="19">
        <v>43</v>
      </c>
      <c r="C236" s="19">
        <f t="shared" si="6"/>
        <v>-1.5</v>
      </c>
      <c r="D236" s="62">
        <f t="shared" si="7"/>
        <v>-2</v>
      </c>
    </row>
    <row r="237" spans="1:4" x14ac:dyDescent="0.45">
      <c r="A237" s="18">
        <v>41122</v>
      </c>
      <c r="B237" s="19">
        <v>42.5</v>
      </c>
      <c r="C237" s="19">
        <f t="shared" si="6"/>
        <v>-0.5</v>
      </c>
      <c r="D237" s="62">
        <f t="shared" si="7"/>
        <v>-3.5</v>
      </c>
    </row>
    <row r="238" spans="1:4" x14ac:dyDescent="0.45">
      <c r="A238" s="18">
        <v>41153</v>
      </c>
      <c r="B238" s="19">
        <v>44</v>
      </c>
      <c r="C238" s="19">
        <f t="shared" si="6"/>
        <v>1.5</v>
      </c>
      <c r="D238" s="62">
        <f t="shared" si="7"/>
        <v>2.5</v>
      </c>
    </row>
    <row r="239" spans="1:4" x14ac:dyDescent="0.45">
      <c r="A239" s="18">
        <v>41183</v>
      </c>
      <c r="B239" s="19">
        <v>41.5</v>
      </c>
      <c r="C239" s="19">
        <f t="shared" si="6"/>
        <v>-2.5</v>
      </c>
      <c r="D239" s="62">
        <f t="shared" si="7"/>
        <v>-6</v>
      </c>
    </row>
    <row r="240" spans="1:4" x14ac:dyDescent="0.45">
      <c r="A240" s="18">
        <v>41214</v>
      </c>
      <c r="B240" s="19">
        <v>41</v>
      </c>
      <c r="C240" s="19">
        <f t="shared" si="6"/>
        <v>-0.5</v>
      </c>
      <c r="D240" s="62">
        <f t="shared" si="7"/>
        <v>-4</v>
      </c>
    </row>
    <row r="241" spans="1:4" x14ac:dyDescent="0.45">
      <c r="A241" s="18">
        <v>41244</v>
      </c>
      <c r="B241" s="19">
        <v>48.5</v>
      </c>
      <c r="C241" s="19">
        <f t="shared" si="6"/>
        <v>7.5</v>
      </c>
      <c r="D241" s="62">
        <f t="shared" si="7"/>
        <v>0.5</v>
      </c>
    </row>
    <row r="242" spans="1:4" x14ac:dyDescent="0.45">
      <c r="A242" s="18">
        <v>41275</v>
      </c>
      <c r="B242" s="19">
        <v>47.5</v>
      </c>
      <c r="C242" s="19">
        <f t="shared" si="6"/>
        <v>-1</v>
      </c>
      <c r="D242" s="62">
        <f t="shared" si="7"/>
        <v>-5</v>
      </c>
    </row>
    <row r="243" spans="1:4" x14ac:dyDescent="0.45">
      <c r="A243" s="18">
        <v>41306</v>
      </c>
      <c r="B243" s="19">
        <v>55</v>
      </c>
      <c r="C243" s="19">
        <f t="shared" si="6"/>
        <v>7.5</v>
      </c>
      <c r="D243" s="62">
        <f t="shared" si="7"/>
        <v>3</v>
      </c>
    </row>
    <row r="244" spans="1:4" x14ac:dyDescent="0.45">
      <c r="A244" s="18">
        <v>41334</v>
      </c>
      <c r="B244" s="19">
        <v>51</v>
      </c>
      <c r="C244" s="19">
        <f t="shared" si="6"/>
        <v>-4</v>
      </c>
      <c r="D244" s="62">
        <f t="shared" si="7"/>
        <v>-1.5</v>
      </c>
    </row>
    <row r="245" spans="1:4" x14ac:dyDescent="0.45">
      <c r="A245" s="18">
        <v>41365</v>
      </c>
      <c r="B245" s="19">
        <v>53</v>
      </c>
      <c r="C245" s="19">
        <f t="shared" si="6"/>
        <v>2</v>
      </c>
      <c r="D245" s="62">
        <f t="shared" si="7"/>
        <v>3.5</v>
      </c>
    </row>
    <row r="246" spans="1:4" x14ac:dyDescent="0.45">
      <c r="A246" s="18">
        <v>41395</v>
      </c>
      <c r="B246" s="19">
        <v>48</v>
      </c>
      <c r="C246" s="19">
        <f t="shared" si="6"/>
        <v>-5</v>
      </c>
      <c r="D246" s="62">
        <f t="shared" si="7"/>
        <v>1</v>
      </c>
    </row>
    <row r="247" spans="1:4" x14ac:dyDescent="0.45">
      <c r="A247" s="18">
        <v>41426</v>
      </c>
      <c r="B247" s="19">
        <v>46.5</v>
      </c>
      <c r="C247" s="19">
        <f t="shared" si="6"/>
        <v>-1.5</v>
      </c>
      <c r="D247" s="62">
        <f t="shared" si="7"/>
        <v>2</v>
      </c>
    </row>
    <row r="248" spans="1:4" x14ac:dyDescent="0.45">
      <c r="A248" s="18">
        <v>41456</v>
      </c>
      <c r="B248" s="19">
        <v>45</v>
      </c>
      <c r="C248" s="19">
        <f t="shared" si="6"/>
        <v>-1.5</v>
      </c>
      <c r="D248" s="62">
        <f t="shared" si="7"/>
        <v>2</v>
      </c>
    </row>
    <row r="249" spans="1:4" x14ac:dyDescent="0.45">
      <c r="A249" s="18">
        <v>41487</v>
      </c>
      <c r="B249" s="19">
        <v>46.5</v>
      </c>
      <c r="C249" s="19">
        <f t="shared" si="6"/>
        <v>1.5</v>
      </c>
      <c r="D249" s="62">
        <f t="shared" si="7"/>
        <v>4</v>
      </c>
    </row>
    <row r="250" spans="1:4" x14ac:dyDescent="0.45">
      <c r="A250" s="18">
        <v>41518</v>
      </c>
      <c r="B250" s="19">
        <v>49.5</v>
      </c>
      <c r="C250" s="19">
        <f t="shared" si="6"/>
        <v>3</v>
      </c>
      <c r="D250" s="62">
        <f t="shared" si="7"/>
        <v>5.5</v>
      </c>
    </row>
    <row r="251" spans="1:4" x14ac:dyDescent="0.45">
      <c r="A251" s="18">
        <v>41548</v>
      </c>
      <c r="B251" s="19">
        <v>51.5</v>
      </c>
      <c r="C251" s="19">
        <f t="shared" si="6"/>
        <v>2</v>
      </c>
      <c r="D251" s="62">
        <f t="shared" si="7"/>
        <v>10</v>
      </c>
    </row>
    <row r="252" spans="1:4" x14ac:dyDescent="0.45">
      <c r="A252" s="18">
        <v>41579</v>
      </c>
      <c r="B252" s="19">
        <v>54</v>
      </c>
      <c r="C252" s="19">
        <f t="shared" si="6"/>
        <v>2.5</v>
      </c>
      <c r="D252" s="62">
        <f t="shared" si="7"/>
        <v>13</v>
      </c>
    </row>
    <row r="253" spans="1:4" x14ac:dyDescent="0.45">
      <c r="A253" s="18">
        <v>41609</v>
      </c>
      <c r="B253" s="19">
        <v>51.5</v>
      </c>
      <c r="C253" s="19">
        <f t="shared" si="6"/>
        <v>-2.5</v>
      </c>
      <c r="D253" s="62">
        <f t="shared" si="7"/>
        <v>3</v>
      </c>
    </row>
    <row r="254" spans="1:4" x14ac:dyDescent="0.45">
      <c r="A254" s="18">
        <v>41640</v>
      </c>
      <c r="B254" s="19">
        <v>48</v>
      </c>
      <c r="C254" s="19">
        <f t="shared" si="6"/>
        <v>-3.5</v>
      </c>
      <c r="D254" s="62">
        <f t="shared" si="7"/>
        <v>0.5</v>
      </c>
    </row>
    <row r="255" spans="1:4" x14ac:dyDescent="0.45">
      <c r="A255" s="18">
        <v>41671</v>
      </c>
      <c r="B255" s="19">
        <v>52</v>
      </c>
      <c r="C255" s="19">
        <f t="shared" si="6"/>
        <v>4</v>
      </c>
      <c r="D255" s="62">
        <f t="shared" si="7"/>
        <v>-3</v>
      </c>
    </row>
    <row r="256" spans="1:4" x14ac:dyDescent="0.45">
      <c r="A256" s="18">
        <v>41699</v>
      </c>
      <c r="B256" s="19">
        <v>57.5</v>
      </c>
      <c r="C256" s="19">
        <f t="shared" si="6"/>
        <v>5.5</v>
      </c>
      <c r="D256" s="62">
        <f t="shared" si="7"/>
        <v>6.5</v>
      </c>
    </row>
    <row r="257" spans="1:4" x14ac:dyDescent="0.45">
      <c r="A257" s="18">
        <v>41730</v>
      </c>
      <c r="B257" s="19">
        <v>55.5</v>
      </c>
      <c r="C257" s="19">
        <f t="shared" si="6"/>
        <v>-2</v>
      </c>
      <c r="D257" s="62">
        <f t="shared" si="7"/>
        <v>2.5</v>
      </c>
    </row>
    <row r="258" spans="1:4" x14ac:dyDescent="0.45">
      <c r="A258" s="18">
        <v>41760</v>
      </c>
      <c r="B258" s="19">
        <v>52.5</v>
      </c>
      <c r="C258" s="19">
        <f t="shared" si="6"/>
        <v>-3</v>
      </c>
      <c r="D258" s="62">
        <f t="shared" si="7"/>
        <v>4.5</v>
      </c>
    </row>
    <row r="259" spans="1:4" x14ac:dyDescent="0.45">
      <c r="A259" s="18">
        <v>41791</v>
      </c>
      <c r="B259" s="19">
        <v>48</v>
      </c>
      <c r="C259" s="19">
        <f t="shared" si="6"/>
        <v>-4.5</v>
      </c>
      <c r="D259" s="62">
        <f t="shared" si="7"/>
        <v>1.5</v>
      </c>
    </row>
    <row r="260" spans="1:4" x14ac:dyDescent="0.45">
      <c r="A260" s="18">
        <v>41821</v>
      </c>
      <c r="B260" s="19">
        <v>49.5</v>
      </c>
      <c r="C260" s="19">
        <f t="shared" ref="C260:C323" si="8">B260-B259</f>
        <v>1.5</v>
      </c>
      <c r="D260" s="62">
        <f t="shared" si="7"/>
        <v>4.5</v>
      </c>
    </row>
    <row r="261" spans="1:4" x14ac:dyDescent="0.45">
      <c r="A261" s="18">
        <v>41852</v>
      </c>
      <c r="B261" s="19">
        <v>52.5</v>
      </c>
      <c r="C261" s="19">
        <f t="shared" si="8"/>
        <v>3</v>
      </c>
      <c r="D261" s="62">
        <f t="shared" si="7"/>
        <v>6</v>
      </c>
    </row>
    <row r="262" spans="1:4" x14ac:dyDescent="0.45">
      <c r="A262" s="18">
        <v>41883</v>
      </c>
      <c r="B262" s="19">
        <v>47</v>
      </c>
      <c r="C262" s="19">
        <f t="shared" si="8"/>
        <v>-5.5</v>
      </c>
      <c r="D262" s="62">
        <f t="shared" si="7"/>
        <v>-2.5</v>
      </c>
    </row>
    <row r="263" spans="1:4" x14ac:dyDescent="0.45">
      <c r="A263" s="18">
        <v>41913</v>
      </c>
      <c r="B263" s="19">
        <v>53</v>
      </c>
      <c r="C263" s="19">
        <f t="shared" si="8"/>
        <v>6</v>
      </c>
      <c r="D263" s="62">
        <f t="shared" si="7"/>
        <v>1.5</v>
      </c>
    </row>
    <row r="264" spans="1:4" x14ac:dyDescent="0.45">
      <c r="A264" s="18">
        <v>41944</v>
      </c>
      <c r="B264" s="19">
        <v>55</v>
      </c>
      <c r="C264" s="19">
        <f t="shared" si="8"/>
        <v>2</v>
      </c>
      <c r="D264" s="62">
        <f t="shared" si="7"/>
        <v>1</v>
      </c>
    </row>
    <row r="265" spans="1:4" x14ac:dyDescent="0.45">
      <c r="A265" s="18">
        <v>41974</v>
      </c>
      <c r="B265" s="19">
        <v>52.5</v>
      </c>
      <c r="C265" s="19">
        <f t="shared" si="8"/>
        <v>-2.5</v>
      </c>
      <c r="D265" s="62">
        <f t="shared" si="7"/>
        <v>1</v>
      </c>
    </row>
    <row r="266" spans="1:4" x14ac:dyDescent="0.45">
      <c r="A266" s="18">
        <v>42005</v>
      </c>
      <c r="B266" s="19">
        <v>46</v>
      </c>
      <c r="C266" s="19">
        <f t="shared" si="8"/>
        <v>-6.5</v>
      </c>
      <c r="D266" s="62">
        <f t="shared" si="7"/>
        <v>-2</v>
      </c>
    </row>
    <row r="267" spans="1:4" x14ac:dyDescent="0.45">
      <c r="A267" s="18">
        <v>42036</v>
      </c>
      <c r="B267" s="19">
        <v>51.5</v>
      </c>
      <c r="C267" s="19">
        <f t="shared" si="8"/>
        <v>5.5</v>
      </c>
      <c r="D267" s="62">
        <f t="shared" si="7"/>
        <v>-0.5</v>
      </c>
    </row>
    <row r="268" spans="1:4" x14ac:dyDescent="0.45">
      <c r="A268" s="18">
        <v>42064</v>
      </c>
      <c r="B268" s="19">
        <v>49.5</v>
      </c>
      <c r="C268" s="19">
        <f t="shared" si="8"/>
        <v>-2</v>
      </c>
      <c r="D268" s="62">
        <f t="shared" si="7"/>
        <v>-8</v>
      </c>
    </row>
    <row r="269" spans="1:4" x14ac:dyDescent="0.45">
      <c r="A269" s="18">
        <v>42095</v>
      </c>
      <c r="B269" s="19">
        <v>49.5</v>
      </c>
      <c r="C269" s="19">
        <f t="shared" si="8"/>
        <v>0</v>
      </c>
      <c r="D269" s="62">
        <f t="shared" si="7"/>
        <v>-6</v>
      </c>
    </row>
    <row r="270" spans="1:4" x14ac:dyDescent="0.45">
      <c r="A270" s="18">
        <v>42125</v>
      </c>
      <c r="B270" s="19">
        <v>53.5</v>
      </c>
      <c r="C270" s="19">
        <f t="shared" si="8"/>
        <v>4</v>
      </c>
      <c r="D270" s="62">
        <f t="shared" si="7"/>
        <v>1</v>
      </c>
    </row>
    <row r="271" spans="1:4" x14ac:dyDescent="0.45">
      <c r="A271" s="18">
        <v>42156</v>
      </c>
      <c r="B271" s="19">
        <v>47</v>
      </c>
      <c r="C271" s="19">
        <f t="shared" si="8"/>
        <v>-6.5</v>
      </c>
      <c r="D271" s="62">
        <f t="shared" ref="D271:D334" si="9">B271-B259</f>
        <v>-1</v>
      </c>
    </row>
    <row r="272" spans="1:4" x14ac:dyDescent="0.45">
      <c r="A272" s="18">
        <v>42186</v>
      </c>
      <c r="B272" s="19">
        <v>42.5</v>
      </c>
      <c r="C272" s="19">
        <f t="shared" si="8"/>
        <v>-4.5</v>
      </c>
      <c r="D272" s="62">
        <f t="shared" si="9"/>
        <v>-7</v>
      </c>
    </row>
    <row r="273" spans="1:4" x14ac:dyDescent="0.45">
      <c r="A273" s="18">
        <v>42217</v>
      </c>
      <c r="B273" s="19">
        <v>46.5</v>
      </c>
      <c r="C273" s="19">
        <f t="shared" si="8"/>
        <v>4</v>
      </c>
      <c r="D273" s="62">
        <f t="shared" si="9"/>
        <v>-6</v>
      </c>
    </row>
    <row r="274" spans="1:4" x14ac:dyDescent="0.45">
      <c r="A274" s="18">
        <v>42248</v>
      </c>
      <c r="B274" s="19">
        <v>41.5</v>
      </c>
      <c r="C274" s="19">
        <f t="shared" si="8"/>
        <v>-5</v>
      </c>
      <c r="D274" s="62">
        <f t="shared" si="9"/>
        <v>-5.5</v>
      </c>
    </row>
    <row r="275" spans="1:4" x14ac:dyDescent="0.45">
      <c r="A275" s="18">
        <v>42278</v>
      </c>
      <c r="B275" s="19">
        <v>42.5</v>
      </c>
      <c r="C275" s="19">
        <f t="shared" si="8"/>
        <v>1</v>
      </c>
      <c r="D275" s="62">
        <f t="shared" si="9"/>
        <v>-10.5</v>
      </c>
    </row>
    <row r="276" spans="1:4" x14ac:dyDescent="0.45">
      <c r="A276" s="18">
        <v>42309</v>
      </c>
      <c r="B276" s="19">
        <v>43</v>
      </c>
      <c r="C276" s="19">
        <f t="shared" si="8"/>
        <v>0.5</v>
      </c>
      <c r="D276" s="62">
        <f t="shared" si="9"/>
        <v>-12</v>
      </c>
    </row>
    <row r="277" spans="1:4" x14ac:dyDescent="0.45">
      <c r="A277" s="18">
        <v>42339</v>
      </c>
      <c r="B277" s="19">
        <v>41</v>
      </c>
      <c r="C277" s="19">
        <f t="shared" si="8"/>
        <v>-2</v>
      </c>
      <c r="D277" s="62">
        <f t="shared" si="9"/>
        <v>-11.5</v>
      </c>
    </row>
    <row r="278" spans="1:4" x14ac:dyDescent="0.45">
      <c r="A278" s="18">
        <v>42370</v>
      </c>
      <c r="B278" s="19">
        <v>43</v>
      </c>
      <c r="C278" s="19">
        <f t="shared" si="8"/>
        <v>2</v>
      </c>
      <c r="D278" s="62">
        <f t="shared" si="9"/>
        <v>-3</v>
      </c>
    </row>
    <row r="279" spans="1:4" x14ac:dyDescent="0.45">
      <c r="A279" s="18">
        <v>42401</v>
      </c>
      <c r="B279" s="19">
        <v>48.5</v>
      </c>
      <c r="C279" s="19">
        <f t="shared" si="8"/>
        <v>5.5</v>
      </c>
      <c r="D279" s="62">
        <f t="shared" si="9"/>
        <v>-3</v>
      </c>
    </row>
    <row r="280" spans="1:4" x14ac:dyDescent="0.45">
      <c r="A280" s="18">
        <v>42430</v>
      </c>
      <c r="B280" s="19">
        <v>51</v>
      </c>
      <c r="C280" s="19">
        <f t="shared" si="8"/>
        <v>2.5</v>
      </c>
      <c r="D280" s="62">
        <f t="shared" si="9"/>
        <v>1.5</v>
      </c>
    </row>
    <row r="281" spans="1:4" x14ac:dyDescent="0.45">
      <c r="A281" s="18">
        <v>42461</v>
      </c>
      <c r="B281" s="19">
        <v>50.5</v>
      </c>
      <c r="C281" s="19">
        <f t="shared" si="8"/>
        <v>-0.5</v>
      </c>
      <c r="D281" s="62">
        <f t="shared" si="9"/>
        <v>1</v>
      </c>
    </row>
    <row r="282" spans="1:4" x14ac:dyDescent="0.45">
      <c r="A282" s="18">
        <v>42491</v>
      </c>
      <c r="B282" s="19">
        <v>47</v>
      </c>
      <c r="C282" s="19">
        <f t="shared" si="8"/>
        <v>-3.5</v>
      </c>
      <c r="D282" s="62">
        <f t="shared" si="9"/>
        <v>-6.5</v>
      </c>
    </row>
    <row r="283" spans="1:4" x14ac:dyDescent="0.45">
      <c r="A283" s="18">
        <v>42522</v>
      </c>
      <c r="B283" s="19">
        <v>52.5</v>
      </c>
      <c r="C283" s="19">
        <f t="shared" si="8"/>
        <v>5.5</v>
      </c>
      <c r="D283" s="62">
        <f t="shared" si="9"/>
        <v>5.5</v>
      </c>
    </row>
    <row r="284" spans="1:4" x14ac:dyDescent="0.45">
      <c r="A284" s="18">
        <v>42552</v>
      </c>
      <c r="B284" s="19">
        <v>48</v>
      </c>
      <c r="C284" s="19">
        <f t="shared" si="8"/>
        <v>-4.5</v>
      </c>
      <c r="D284" s="62">
        <f t="shared" si="9"/>
        <v>5.5</v>
      </c>
    </row>
    <row r="285" spans="1:4" x14ac:dyDescent="0.45">
      <c r="A285" s="18">
        <v>42583</v>
      </c>
      <c r="B285" s="19">
        <v>45.5</v>
      </c>
      <c r="C285" s="19">
        <f t="shared" si="8"/>
        <v>-2.5</v>
      </c>
      <c r="D285" s="62">
        <f t="shared" si="9"/>
        <v>-1</v>
      </c>
    </row>
    <row r="286" spans="1:4" x14ac:dyDescent="0.45">
      <c r="A286" s="18">
        <v>42614</v>
      </c>
      <c r="B286" s="19">
        <v>49.5</v>
      </c>
      <c r="C286" s="19">
        <f t="shared" si="8"/>
        <v>4</v>
      </c>
      <c r="D286" s="62">
        <f t="shared" si="9"/>
        <v>8</v>
      </c>
    </row>
    <row r="287" spans="1:4" x14ac:dyDescent="0.45">
      <c r="A287" s="18">
        <v>42644</v>
      </c>
      <c r="B287" s="19">
        <v>45.5</v>
      </c>
      <c r="C287" s="19">
        <f t="shared" si="8"/>
        <v>-4</v>
      </c>
      <c r="D287" s="62">
        <f t="shared" si="9"/>
        <v>3</v>
      </c>
    </row>
    <row r="288" spans="1:4" x14ac:dyDescent="0.45">
      <c r="A288" s="18">
        <v>42675</v>
      </c>
      <c r="B288" s="19">
        <v>49</v>
      </c>
      <c r="C288" s="19">
        <f t="shared" si="8"/>
        <v>3.5</v>
      </c>
      <c r="D288" s="62">
        <f t="shared" si="9"/>
        <v>6</v>
      </c>
    </row>
    <row r="289" spans="1:4" x14ac:dyDescent="0.45">
      <c r="A289" s="18">
        <v>42705</v>
      </c>
      <c r="B289" s="19">
        <v>49</v>
      </c>
      <c r="C289" s="19">
        <f t="shared" si="8"/>
        <v>0</v>
      </c>
      <c r="D289" s="62">
        <f t="shared" si="9"/>
        <v>8</v>
      </c>
    </row>
    <row r="290" spans="1:4" x14ac:dyDescent="0.45">
      <c r="A290" s="18">
        <v>42736</v>
      </c>
      <c r="B290" s="19">
        <v>49.5</v>
      </c>
      <c r="C290" s="19">
        <f t="shared" si="8"/>
        <v>0.5</v>
      </c>
      <c r="D290" s="62">
        <f t="shared" si="9"/>
        <v>6.5</v>
      </c>
    </row>
    <row r="291" spans="1:4" x14ac:dyDescent="0.45">
      <c r="A291" s="18">
        <v>42767</v>
      </c>
      <c r="B291" s="19">
        <v>57</v>
      </c>
      <c r="C291" s="19">
        <f t="shared" si="8"/>
        <v>7.5</v>
      </c>
      <c r="D291" s="62">
        <f t="shared" si="9"/>
        <v>8.5</v>
      </c>
    </row>
    <row r="292" spans="1:4" x14ac:dyDescent="0.45">
      <c r="A292" s="18">
        <v>42795</v>
      </c>
      <c r="B292" s="19">
        <v>57.5</v>
      </c>
      <c r="C292" s="19">
        <f t="shared" si="8"/>
        <v>0.5</v>
      </c>
      <c r="D292" s="62">
        <f t="shared" si="9"/>
        <v>6.5</v>
      </c>
    </row>
    <row r="293" spans="1:4" x14ac:dyDescent="0.45">
      <c r="A293" s="18">
        <v>42826</v>
      </c>
      <c r="B293" s="19">
        <v>57</v>
      </c>
      <c r="C293" s="19">
        <f t="shared" si="8"/>
        <v>-0.5</v>
      </c>
      <c r="D293" s="62">
        <f t="shared" si="9"/>
        <v>6.5</v>
      </c>
    </row>
    <row r="294" spans="1:4" x14ac:dyDescent="0.45">
      <c r="A294" s="18">
        <v>42856</v>
      </c>
      <c r="B294" s="19">
        <v>55</v>
      </c>
      <c r="C294" s="19">
        <f t="shared" si="8"/>
        <v>-2</v>
      </c>
      <c r="D294" s="62">
        <f t="shared" si="9"/>
        <v>8</v>
      </c>
    </row>
    <row r="295" spans="1:4" x14ac:dyDescent="0.45">
      <c r="A295" s="18">
        <v>42887</v>
      </c>
      <c r="B295" s="19">
        <v>57</v>
      </c>
      <c r="C295" s="19">
        <f t="shared" si="8"/>
        <v>2</v>
      </c>
      <c r="D295" s="62">
        <f t="shared" si="9"/>
        <v>4.5</v>
      </c>
    </row>
    <row r="296" spans="1:4" x14ac:dyDescent="0.45">
      <c r="A296" s="18">
        <v>42917</v>
      </c>
      <c r="B296" s="19">
        <v>55</v>
      </c>
      <c r="C296" s="19">
        <f t="shared" si="8"/>
        <v>-2</v>
      </c>
      <c r="D296" s="62">
        <f t="shared" si="9"/>
        <v>7</v>
      </c>
    </row>
    <row r="297" spans="1:4" x14ac:dyDescent="0.45">
      <c r="A297" s="18">
        <v>42948</v>
      </c>
      <c r="B297" s="19">
        <v>57.5</v>
      </c>
      <c r="C297" s="19">
        <f t="shared" si="8"/>
        <v>2.5</v>
      </c>
      <c r="D297" s="62">
        <f t="shared" si="9"/>
        <v>12</v>
      </c>
    </row>
    <row r="298" spans="1:4" x14ac:dyDescent="0.45">
      <c r="A298" s="18">
        <v>42979</v>
      </c>
      <c r="B298" s="19">
        <v>58</v>
      </c>
      <c r="C298" s="19">
        <f t="shared" si="8"/>
        <v>0.5</v>
      </c>
      <c r="D298" s="62">
        <f t="shared" si="9"/>
        <v>8.5</v>
      </c>
    </row>
    <row r="299" spans="1:4" x14ac:dyDescent="0.45">
      <c r="A299" s="18">
        <v>43009</v>
      </c>
      <c r="B299" s="19">
        <v>53.9</v>
      </c>
      <c r="C299" s="19">
        <f t="shared" si="8"/>
        <v>-4.1000000000000014</v>
      </c>
      <c r="D299" s="62">
        <f t="shared" si="9"/>
        <v>8.3999999999999986</v>
      </c>
    </row>
    <row r="300" spans="1:4" x14ac:dyDescent="0.45">
      <c r="A300" s="18">
        <v>43040</v>
      </c>
      <c r="B300" s="19">
        <v>54.3</v>
      </c>
      <c r="C300" s="19">
        <f t="shared" si="8"/>
        <v>0.39999999999999858</v>
      </c>
      <c r="D300" s="62">
        <f t="shared" si="9"/>
        <v>5.2999999999999972</v>
      </c>
    </row>
    <row r="301" spans="1:4" x14ac:dyDescent="0.45">
      <c r="A301" s="18">
        <v>43070</v>
      </c>
      <c r="B301" s="19">
        <v>54.9</v>
      </c>
      <c r="C301" s="19">
        <f t="shared" si="8"/>
        <v>0.60000000000000142</v>
      </c>
      <c r="D301" s="62">
        <f t="shared" si="9"/>
        <v>5.8999999999999986</v>
      </c>
    </row>
    <row r="302" spans="1:4" x14ac:dyDescent="0.45">
      <c r="A302" s="18">
        <v>43101</v>
      </c>
      <c r="B302" s="19">
        <v>56.2</v>
      </c>
      <c r="C302" s="19">
        <f t="shared" si="8"/>
        <v>1.3000000000000043</v>
      </c>
      <c r="D302" s="62">
        <f t="shared" si="9"/>
        <v>6.7000000000000028</v>
      </c>
    </row>
    <row r="303" spans="1:4" x14ac:dyDescent="0.45">
      <c r="A303" s="18">
        <v>43132</v>
      </c>
      <c r="B303" s="19">
        <v>59.8</v>
      </c>
      <c r="C303" s="19">
        <f t="shared" si="8"/>
        <v>3.5999999999999943</v>
      </c>
      <c r="D303" s="62">
        <f t="shared" si="9"/>
        <v>2.7999999999999972</v>
      </c>
    </row>
    <row r="304" spans="1:4" x14ac:dyDescent="0.45">
      <c r="A304" s="18">
        <v>43160</v>
      </c>
      <c r="B304" s="19">
        <v>59.8</v>
      </c>
      <c r="C304" s="19">
        <f t="shared" si="8"/>
        <v>0</v>
      </c>
      <c r="D304" s="62">
        <f t="shared" si="9"/>
        <v>2.2999999999999972</v>
      </c>
    </row>
    <row r="305" spans="1:4" x14ac:dyDescent="0.45">
      <c r="A305" s="18">
        <v>43191</v>
      </c>
      <c r="B305" s="19">
        <v>62</v>
      </c>
      <c r="C305" s="19">
        <f t="shared" si="8"/>
        <v>2.2000000000000028</v>
      </c>
      <c r="D305" s="62">
        <f t="shared" si="9"/>
        <v>5</v>
      </c>
    </row>
    <row r="306" spans="1:4" x14ac:dyDescent="0.45">
      <c r="A306" s="18">
        <v>43221</v>
      </c>
      <c r="B306" s="19">
        <v>63.5</v>
      </c>
      <c r="C306" s="19">
        <f t="shared" si="8"/>
        <v>1.5</v>
      </c>
      <c r="D306" s="62">
        <f t="shared" si="9"/>
        <v>8.5</v>
      </c>
    </row>
    <row r="307" spans="1:4" x14ac:dyDescent="0.45">
      <c r="A307" s="18">
        <v>43252</v>
      </c>
      <c r="B307" s="19">
        <v>60.1</v>
      </c>
      <c r="C307" s="19">
        <f t="shared" si="8"/>
        <v>-3.3999999999999986</v>
      </c>
      <c r="D307" s="62">
        <f t="shared" si="9"/>
        <v>3.1000000000000014</v>
      </c>
    </row>
    <row r="308" spans="1:4" x14ac:dyDescent="0.45">
      <c r="A308" s="18">
        <v>43282</v>
      </c>
      <c r="B308" s="19">
        <v>54.7</v>
      </c>
      <c r="C308" s="19">
        <f t="shared" si="8"/>
        <v>-5.3999999999999986</v>
      </c>
      <c r="D308" s="62">
        <f t="shared" si="9"/>
        <v>-0.29999999999999716</v>
      </c>
    </row>
    <row r="309" spans="1:4" x14ac:dyDescent="0.45">
      <c r="A309" s="18">
        <v>43313</v>
      </c>
      <c r="B309" s="19">
        <v>57.5</v>
      </c>
      <c r="C309" s="19">
        <f t="shared" si="8"/>
        <v>2.7999999999999972</v>
      </c>
      <c r="D309" s="62">
        <f t="shared" si="9"/>
        <v>0</v>
      </c>
    </row>
    <row r="310" spans="1:4" x14ac:dyDescent="0.45">
      <c r="A310" s="18">
        <v>43344</v>
      </c>
      <c r="B310" s="19">
        <v>55.7</v>
      </c>
      <c r="C310" s="19">
        <f t="shared" si="8"/>
        <v>-1.7999999999999972</v>
      </c>
      <c r="D310" s="62">
        <f t="shared" si="9"/>
        <v>-2.2999999999999972</v>
      </c>
    </row>
    <row r="311" spans="1:4" x14ac:dyDescent="0.45">
      <c r="A311" s="18">
        <v>43374</v>
      </c>
      <c r="B311" s="19">
        <v>55.8</v>
      </c>
      <c r="C311" s="19">
        <f t="shared" si="8"/>
        <v>9.9999999999994316E-2</v>
      </c>
      <c r="D311" s="62">
        <f t="shared" si="9"/>
        <v>1.8999999999999986</v>
      </c>
    </row>
    <row r="312" spans="1:4" x14ac:dyDescent="0.45">
      <c r="A312" s="18">
        <v>43405</v>
      </c>
      <c r="B312" s="19">
        <v>56.4</v>
      </c>
      <c r="C312" s="19">
        <f t="shared" si="8"/>
        <v>0.60000000000000142</v>
      </c>
      <c r="D312" s="62">
        <f t="shared" si="9"/>
        <v>2.1000000000000014</v>
      </c>
    </row>
    <row r="313" spans="1:4" x14ac:dyDescent="0.45">
      <c r="A313" s="18">
        <v>43435</v>
      </c>
      <c r="B313" s="19">
        <v>50</v>
      </c>
      <c r="C313" s="19">
        <f t="shared" si="8"/>
        <v>-6.3999999999999986</v>
      </c>
      <c r="D313" s="62">
        <f t="shared" si="9"/>
        <v>-4.8999999999999986</v>
      </c>
    </row>
    <row r="314" spans="1:4" x14ac:dyDescent="0.45">
      <c r="A314" s="18">
        <v>43466</v>
      </c>
      <c r="B314" s="19">
        <v>50.3</v>
      </c>
      <c r="C314" s="19">
        <f t="shared" si="8"/>
        <v>0.29999999999999716</v>
      </c>
      <c r="D314" s="62">
        <f t="shared" si="9"/>
        <v>-5.9000000000000057</v>
      </c>
    </row>
    <row r="315" spans="1:4" x14ac:dyDescent="0.45">
      <c r="A315" s="18">
        <v>43497</v>
      </c>
      <c r="B315" s="19">
        <v>52.3</v>
      </c>
      <c r="C315" s="19">
        <f t="shared" si="8"/>
        <v>2</v>
      </c>
      <c r="D315" s="62">
        <f t="shared" si="9"/>
        <v>-7.5</v>
      </c>
    </row>
    <row r="316" spans="1:4" x14ac:dyDescent="0.45">
      <c r="A316" s="18">
        <v>43525</v>
      </c>
      <c r="B316" s="19">
        <v>50.4</v>
      </c>
      <c r="C316" s="19">
        <f t="shared" si="8"/>
        <v>-1.8999999999999986</v>
      </c>
      <c r="D316" s="62">
        <f t="shared" si="9"/>
        <v>-9.3999999999999986</v>
      </c>
    </row>
    <row r="317" spans="1:4" x14ac:dyDescent="0.45">
      <c r="A317" s="18">
        <v>43556</v>
      </c>
      <c r="B317" s="19">
        <v>53.9</v>
      </c>
      <c r="C317" s="19">
        <f t="shared" si="8"/>
        <v>3.5</v>
      </c>
      <c r="D317" s="62">
        <f t="shared" si="9"/>
        <v>-8.1000000000000014</v>
      </c>
    </row>
    <row r="318" spans="1:4" x14ac:dyDescent="0.45">
      <c r="A318" s="18">
        <v>43586</v>
      </c>
      <c r="B318" s="19">
        <v>47.2</v>
      </c>
      <c r="C318" s="19">
        <f t="shared" si="8"/>
        <v>-6.6999999999999957</v>
      </c>
      <c r="D318" s="62">
        <f t="shared" si="9"/>
        <v>-16.299999999999997</v>
      </c>
    </row>
    <row r="319" spans="1:4" x14ac:dyDescent="0.45">
      <c r="A319" s="18">
        <v>43617</v>
      </c>
      <c r="B319" s="19">
        <v>47.4</v>
      </c>
      <c r="C319" s="19">
        <f t="shared" si="8"/>
        <v>0.19999999999999574</v>
      </c>
      <c r="D319" s="62">
        <f t="shared" si="9"/>
        <v>-12.700000000000003</v>
      </c>
    </row>
    <row r="320" spans="1:4" x14ac:dyDescent="0.45">
      <c r="A320" s="18">
        <v>43647</v>
      </c>
      <c r="B320" s="19">
        <v>43.1</v>
      </c>
      <c r="C320" s="19">
        <f t="shared" si="8"/>
        <v>-4.2999999999999972</v>
      </c>
      <c r="D320" s="62">
        <f t="shared" si="9"/>
        <v>-11.600000000000001</v>
      </c>
    </row>
    <row r="321" spans="1:4" x14ac:dyDescent="0.45">
      <c r="A321" s="18">
        <v>43678</v>
      </c>
      <c r="B321" s="19">
        <v>46.3</v>
      </c>
      <c r="C321" s="19">
        <f t="shared" si="8"/>
        <v>3.1999999999999957</v>
      </c>
      <c r="D321" s="62">
        <f t="shared" si="9"/>
        <v>-11.200000000000003</v>
      </c>
    </row>
    <row r="322" spans="1:4" x14ac:dyDescent="0.45">
      <c r="A322" s="18">
        <v>43709</v>
      </c>
      <c r="B322" s="19">
        <v>45.1</v>
      </c>
      <c r="C322" s="19">
        <f t="shared" si="8"/>
        <v>-1.1999999999999957</v>
      </c>
      <c r="D322" s="62">
        <f t="shared" si="9"/>
        <v>-10.600000000000001</v>
      </c>
    </row>
    <row r="323" spans="1:4" x14ac:dyDescent="0.45">
      <c r="A323" s="18">
        <v>43739</v>
      </c>
      <c r="B323" s="19">
        <v>44.1</v>
      </c>
      <c r="C323" s="19">
        <f t="shared" si="8"/>
        <v>-1</v>
      </c>
      <c r="D323" s="62">
        <f t="shared" si="9"/>
        <v>-11.699999999999996</v>
      </c>
    </row>
    <row r="324" spans="1:4" x14ac:dyDescent="0.45">
      <c r="A324" s="18">
        <v>43770</v>
      </c>
      <c r="B324" s="19">
        <v>43</v>
      </c>
      <c r="C324" s="19">
        <f t="shared" ref="C324:C377" si="10">B324-B323</f>
        <v>-1.1000000000000014</v>
      </c>
      <c r="D324" s="62">
        <f t="shared" si="9"/>
        <v>-13.399999999999999</v>
      </c>
    </row>
    <row r="325" spans="1:4" x14ac:dyDescent="0.45">
      <c r="A325" s="18">
        <v>43800</v>
      </c>
      <c r="B325" s="19">
        <v>43.3</v>
      </c>
      <c r="C325" s="19">
        <f t="shared" si="10"/>
        <v>0.29999999999999716</v>
      </c>
      <c r="D325" s="62">
        <f t="shared" si="9"/>
        <v>-6.7000000000000028</v>
      </c>
    </row>
    <row r="326" spans="1:4" x14ac:dyDescent="0.45">
      <c r="A326" s="18">
        <v>43831</v>
      </c>
      <c r="B326" s="19">
        <v>45.7</v>
      </c>
      <c r="C326" s="19">
        <f t="shared" si="10"/>
        <v>2.4000000000000057</v>
      </c>
      <c r="D326" s="62">
        <f t="shared" si="9"/>
        <v>-4.5999999999999943</v>
      </c>
    </row>
    <row r="327" spans="1:4" x14ac:dyDescent="0.45">
      <c r="A327" s="18">
        <v>43862</v>
      </c>
      <c r="B327" s="19">
        <v>50.3</v>
      </c>
      <c r="C327" s="19">
        <f t="shared" si="10"/>
        <v>4.5999999999999943</v>
      </c>
      <c r="D327" s="62">
        <f t="shared" si="9"/>
        <v>-2</v>
      </c>
    </row>
    <row r="328" spans="1:4" x14ac:dyDescent="0.45">
      <c r="A328" s="18">
        <v>43891</v>
      </c>
      <c r="B328" s="19">
        <v>45.9</v>
      </c>
      <c r="C328" s="19">
        <f t="shared" si="10"/>
        <v>-4.3999999999999986</v>
      </c>
      <c r="D328" s="62">
        <f t="shared" si="9"/>
        <v>-4.5</v>
      </c>
    </row>
    <row r="329" spans="1:4" x14ac:dyDescent="0.45">
      <c r="A329" s="18">
        <v>43922</v>
      </c>
      <c r="B329" s="19">
        <v>37.799999999999997</v>
      </c>
      <c r="C329" s="19">
        <f t="shared" si="10"/>
        <v>-8.1000000000000014</v>
      </c>
      <c r="D329" s="62">
        <f t="shared" si="9"/>
        <v>-16.100000000000001</v>
      </c>
    </row>
    <row r="330" spans="1:4" x14ac:dyDescent="0.45">
      <c r="A330" s="18">
        <v>43952</v>
      </c>
      <c r="B330" s="19">
        <v>38.200000000000003</v>
      </c>
      <c r="C330" s="19">
        <f t="shared" si="10"/>
        <v>0.40000000000000568</v>
      </c>
      <c r="D330" s="62">
        <f t="shared" si="9"/>
        <v>-9</v>
      </c>
    </row>
    <row r="331" spans="1:4" x14ac:dyDescent="0.45">
      <c r="A331" s="18">
        <v>43983</v>
      </c>
      <c r="B331" s="19">
        <v>45.3</v>
      </c>
      <c r="C331" s="19">
        <f t="shared" si="10"/>
        <v>7.0999999999999943</v>
      </c>
      <c r="D331" s="62">
        <f t="shared" si="9"/>
        <v>-2.1000000000000014</v>
      </c>
    </row>
    <row r="332" spans="1:4" x14ac:dyDescent="0.45">
      <c r="A332" s="18">
        <v>44013</v>
      </c>
      <c r="B332" s="19">
        <v>51.8</v>
      </c>
      <c r="C332" s="19">
        <f t="shared" si="10"/>
        <v>6.5</v>
      </c>
      <c r="D332" s="62">
        <f t="shared" si="9"/>
        <v>8.6999999999999957</v>
      </c>
    </row>
    <row r="333" spans="1:4" x14ac:dyDescent="0.45">
      <c r="A333" s="18">
        <v>44044</v>
      </c>
      <c r="B333" s="19">
        <v>54.6</v>
      </c>
      <c r="C333" s="19">
        <f t="shared" si="10"/>
        <v>2.8000000000000043</v>
      </c>
      <c r="D333" s="62">
        <f t="shared" si="9"/>
        <v>8.3000000000000043</v>
      </c>
    </row>
    <row r="334" spans="1:4" x14ac:dyDescent="0.45">
      <c r="A334" s="18">
        <v>44075</v>
      </c>
      <c r="B334" s="19">
        <v>55.2</v>
      </c>
      <c r="C334" s="19">
        <f t="shared" si="10"/>
        <v>0.60000000000000142</v>
      </c>
      <c r="D334" s="62">
        <f t="shared" si="9"/>
        <v>10.100000000000001</v>
      </c>
    </row>
    <row r="335" spans="1:4" x14ac:dyDescent="0.45">
      <c r="A335" s="18">
        <v>44105</v>
      </c>
      <c r="B335" s="19">
        <v>55.7</v>
      </c>
      <c r="C335" s="19">
        <f t="shared" si="10"/>
        <v>0.5</v>
      </c>
      <c r="D335" s="62">
        <f t="shared" ref="D335:D398" si="11">B335-B323</f>
        <v>11.600000000000001</v>
      </c>
    </row>
    <row r="336" spans="1:4" x14ac:dyDescent="0.45">
      <c r="A336" s="18">
        <v>44136</v>
      </c>
      <c r="B336" s="19">
        <v>56.9</v>
      </c>
      <c r="C336" s="19">
        <f t="shared" si="10"/>
        <v>1.1999999999999957</v>
      </c>
      <c r="D336" s="62">
        <f t="shared" si="11"/>
        <v>13.899999999999999</v>
      </c>
    </row>
    <row r="337" spans="1:4" x14ac:dyDescent="0.45">
      <c r="A337" s="18">
        <v>44166</v>
      </c>
      <c r="B337" s="19">
        <v>59.1</v>
      </c>
      <c r="C337" s="19">
        <f t="shared" si="10"/>
        <v>2.2000000000000028</v>
      </c>
      <c r="D337" s="62">
        <f t="shared" si="11"/>
        <v>15.800000000000004</v>
      </c>
    </row>
    <row r="338" spans="1:4" x14ac:dyDescent="0.45">
      <c r="A338" s="18">
        <v>44197</v>
      </c>
      <c r="B338" s="19">
        <f>'Heat Map Summary'!L91</f>
        <v>59.7</v>
      </c>
      <c r="C338" s="19">
        <f t="shared" si="10"/>
        <v>0.60000000000000142</v>
      </c>
      <c r="D338" s="62">
        <f t="shared" si="11"/>
        <v>14</v>
      </c>
    </row>
    <row r="339" spans="1:4" x14ac:dyDescent="0.45">
      <c r="A339" s="18">
        <v>44228</v>
      </c>
      <c r="B339" s="19">
        <f>'Heat Map Summary'!L92</f>
        <v>64</v>
      </c>
      <c r="C339" s="19">
        <f t="shared" si="10"/>
        <v>4.2999999999999972</v>
      </c>
      <c r="D339" s="62">
        <f t="shared" si="11"/>
        <v>13.700000000000003</v>
      </c>
    </row>
    <row r="340" spans="1:4" x14ac:dyDescent="0.45">
      <c r="A340" s="18">
        <v>44256</v>
      </c>
      <c r="B340" s="19">
        <f>'Heat Map Summary'!L93</f>
        <v>67.5</v>
      </c>
      <c r="C340" s="19">
        <f t="shared" si="10"/>
        <v>3.5</v>
      </c>
      <c r="D340" s="62">
        <f t="shared" si="11"/>
        <v>21.6</v>
      </c>
    </row>
    <row r="341" spans="1:4" x14ac:dyDescent="0.45">
      <c r="A341" s="18">
        <v>44287</v>
      </c>
      <c r="B341" s="19">
        <f>'Heat Map Summary'!L94</f>
        <v>68.2</v>
      </c>
      <c r="C341" s="19">
        <f t="shared" si="10"/>
        <v>0.70000000000000284</v>
      </c>
      <c r="D341" s="62">
        <f t="shared" si="11"/>
        <v>30.400000000000006</v>
      </c>
    </row>
    <row r="342" spans="1:4" x14ac:dyDescent="0.45">
      <c r="A342" s="18">
        <v>44317</v>
      </c>
      <c r="B342" s="19">
        <f>'Heat Map Summary'!L95</f>
        <v>70.599999999999994</v>
      </c>
      <c r="C342" s="19">
        <f t="shared" si="10"/>
        <v>2.3999999999999915</v>
      </c>
      <c r="D342" s="62">
        <f t="shared" si="11"/>
        <v>32.399999999999991</v>
      </c>
    </row>
    <row r="343" spans="1:4" x14ac:dyDescent="0.45">
      <c r="A343" s="18">
        <v>44348</v>
      </c>
      <c r="B343" s="19">
        <f>'Heat Map Summary'!L96</f>
        <v>64.5</v>
      </c>
      <c r="C343" s="19">
        <f t="shared" si="10"/>
        <v>-6.0999999999999943</v>
      </c>
      <c r="D343" s="62">
        <f t="shared" si="11"/>
        <v>19.200000000000003</v>
      </c>
    </row>
    <row r="344" spans="1:4" x14ac:dyDescent="0.45">
      <c r="A344" s="18">
        <v>44378</v>
      </c>
      <c r="B344" s="19">
        <f>'Heat Map Summary'!L97</f>
        <v>65</v>
      </c>
      <c r="C344" s="19">
        <f t="shared" si="10"/>
        <v>0.5</v>
      </c>
      <c r="D344" s="62">
        <f t="shared" si="11"/>
        <v>13.200000000000003</v>
      </c>
    </row>
    <row r="345" spans="1:4" x14ac:dyDescent="0.45">
      <c r="A345" s="18">
        <v>44409</v>
      </c>
      <c r="B345" s="19">
        <f>'Heat Map Summary'!L98</f>
        <v>68.2</v>
      </c>
      <c r="C345" s="19">
        <f t="shared" si="10"/>
        <v>3.2000000000000028</v>
      </c>
      <c r="D345" s="62">
        <f t="shared" si="11"/>
        <v>13.600000000000001</v>
      </c>
    </row>
    <row r="346" spans="1:4" x14ac:dyDescent="0.45">
      <c r="A346" s="18">
        <v>44440</v>
      </c>
      <c r="B346" s="19">
        <f>'Heat Map Summary'!L99</f>
        <v>64.8</v>
      </c>
      <c r="C346" s="19">
        <f t="shared" si="10"/>
        <v>-3.4000000000000057</v>
      </c>
      <c r="D346" s="62">
        <f t="shared" si="11"/>
        <v>9.5999999999999943</v>
      </c>
    </row>
    <row r="347" spans="1:4" x14ac:dyDescent="0.45">
      <c r="A347" s="18">
        <v>44470</v>
      </c>
      <c r="B347" s="19">
        <f>'Heat Map Summary'!L100</f>
        <v>63.6</v>
      </c>
      <c r="C347" s="19">
        <f t="shared" si="10"/>
        <v>-1.1999999999999957</v>
      </c>
      <c r="D347" s="62">
        <f t="shared" si="11"/>
        <v>7.8999999999999986</v>
      </c>
    </row>
    <row r="348" spans="1:4" x14ac:dyDescent="0.45">
      <c r="A348" s="18">
        <v>44501</v>
      </c>
      <c r="B348" s="19">
        <f>'Heat Map Summary'!L101</f>
        <v>61.9</v>
      </c>
      <c r="C348" s="19">
        <f t="shared" si="10"/>
        <v>-1.7000000000000028</v>
      </c>
      <c r="D348" s="62">
        <f t="shared" si="11"/>
        <v>5</v>
      </c>
    </row>
    <row r="349" spans="1:4" x14ac:dyDescent="0.45">
      <c r="A349" s="18">
        <v>44531</v>
      </c>
      <c r="B349" s="19">
        <f>'Heat Map Summary'!L102</f>
        <v>62.8</v>
      </c>
      <c r="C349" s="19">
        <f t="shared" si="10"/>
        <v>0.89999999999999858</v>
      </c>
      <c r="D349" s="62">
        <f t="shared" si="11"/>
        <v>3.6999999999999957</v>
      </c>
    </row>
    <row r="350" spans="1:4" x14ac:dyDescent="0.45">
      <c r="A350" s="18">
        <v>44562</v>
      </c>
      <c r="B350" s="19">
        <f>'Heat Map Summary'!L103</f>
        <v>56.4</v>
      </c>
      <c r="C350" s="19">
        <f t="shared" si="10"/>
        <v>-6.3999999999999986</v>
      </c>
      <c r="D350" s="62">
        <f t="shared" si="11"/>
        <v>-3.3000000000000043</v>
      </c>
    </row>
    <row r="351" spans="1:4" x14ac:dyDescent="0.45">
      <c r="A351" s="18">
        <v>44593</v>
      </c>
      <c r="B351" s="19">
        <f>'Heat Map Summary'!L104</f>
        <v>65</v>
      </c>
      <c r="C351" s="19">
        <f t="shared" si="10"/>
        <v>8.6000000000000014</v>
      </c>
      <c r="D351" s="62">
        <f t="shared" si="11"/>
        <v>1</v>
      </c>
    </row>
    <row r="352" spans="1:4" x14ac:dyDescent="0.45">
      <c r="A352" s="18">
        <v>44621</v>
      </c>
      <c r="B352" s="19">
        <f>'Heat Map Summary'!L105</f>
        <v>60</v>
      </c>
      <c r="C352" s="19">
        <f t="shared" si="10"/>
        <v>-5</v>
      </c>
      <c r="D352" s="62">
        <f t="shared" si="11"/>
        <v>-7.5</v>
      </c>
    </row>
    <row r="353" spans="1:4" x14ac:dyDescent="0.45">
      <c r="A353" s="18">
        <v>44652</v>
      </c>
      <c r="B353" s="19">
        <f>'Heat Map Summary'!L106</f>
        <v>56</v>
      </c>
      <c r="C353" s="19">
        <f t="shared" si="10"/>
        <v>-4</v>
      </c>
      <c r="D353" s="62">
        <f t="shared" si="11"/>
        <v>-12.200000000000003</v>
      </c>
    </row>
    <row r="354" spans="1:4" x14ac:dyDescent="0.45">
      <c r="A354" s="18">
        <v>44682</v>
      </c>
      <c r="B354" s="19">
        <f>'Heat Map Summary'!L107</f>
        <v>58.7</v>
      </c>
      <c r="C354" s="19">
        <f t="shared" si="10"/>
        <v>2.7000000000000028</v>
      </c>
      <c r="D354" s="62">
        <f t="shared" si="11"/>
        <v>-11.899999999999991</v>
      </c>
    </row>
    <row r="355" spans="1:4" x14ac:dyDescent="0.45">
      <c r="A355" s="18">
        <v>44713</v>
      </c>
      <c r="B355" s="19">
        <f>'Heat Map Summary'!L108</f>
        <v>53.2</v>
      </c>
      <c r="C355" s="19">
        <f t="shared" si="10"/>
        <v>-5.5</v>
      </c>
      <c r="D355" s="62">
        <f t="shared" si="11"/>
        <v>-11.299999999999997</v>
      </c>
    </row>
    <row r="356" spans="1:4" x14ac:dyDescent="0.45">
      <c r="A356" s="18">
        <v>44743</v>
      </c>
      <c r="B356" s="19">
        <f>'Heat Map Summary'!L109</f>
        <v>51.3</v>
      </c>
      <c r="C356" s="19">
        <f t="shared" si="10"/>
        <v>-1.9000000000000057</v>
      </c>
      <c r="D356" s="62">
        <f t="shared" si="11"/>
        <v>-13.700000000000003</v>
      </c>
    </row>
    <row r="357" spans="1:4" x14ac:dyDescent="0.45">
      <c r="A357" s="18">
        <v>44774</v>
      </c>
      <c r="B357" s="19">
        <f>'Heat Map Summary'!L110</f>
        <v>53</v>
      </c>
      <c r="C357" s="19">
        <f t="shared" si="10"/>
        <v>1.7000000000000028</v>
      </c>
      <c r="D357" s="62">
        <f t="shared" si="11"/>
        <v>-15.200000000000003</v>
      </c>
    </row>
    <row r="358" spans="1:4" x14ac:dyDescent="0.45">
      <c r="A358" s="18">
        <v>44805</v>
      </c>
      <c r="B358" s="19">
        <f>'Heat Map Summary'!L111</f>
        <v>50.9</v>
      </c>
      <c r="C358" s="19">
        <f t="shared" si="10"/>
        <v>-2.1000000000000014</v>
      </c>
      <c r="D358" s="62">
        <f t="shared" si="11"/>
        <v>-13.899999999999999</v>
      </c>
    </row>
    <row r="359" spans="1:4" x14ac:dyDescent="0.45">
      <c r="A359" s="18">
        <v>44835</v>
      </c>
      <c r="B359" s="19">
        <f>'Heat Map Summary'!L112</f>
        <v>45.3</v>
      </c>
      <c r="C359" s="19">
        <f t="shared" si="10"/>
        <v>-5.6000000000000014</v>
      </c>
      <c r="D359" s="62">
        <f t="shared" si="11"/>
        <v>-18.300000000000004</v>
      </c>
    </row>
    <row r="360" spans="1:4" x14ac:dyDescent="0.45">
      <c r="A360" s="18">
        <v>44866</v>
      </c>
      <c r="B360" s="19">
        <f>'Heat Map Summary'!L113</f>
        <v>40</v>
      </c>
      <c r="C360" s="19">
        <f t="shared" si="10"/>
        <v>-5.2999999999999972</v>
      </c>
      <c r="D360" s="62">
        <f t="shared" si="11"/>
        <v>-21.9</v>
      </c>
    </row>
    <row r="361" spans="1:4" x14ac:dyDescent="0.45">
      <c r="A361" s="18">
        <v>44896</v>
      </c>
      <c r="B361" s="19">
        <f>'Heat Map Summary'!L114</f>
        <v>41.4</v>
      </c>
      <c r="C361" s="19">
        <f t="shared" si="10"/>
        <v>1.3999999999999986</v>
      </c>
      <c r="D361" s="62">
        <f t="shared" si="11"/>
        <v>-21.4</v>
      </c>
    </row>
    <row r="362" spans="1:4" x14ac:dyDescent="0.45">
      <c r="A362" s="18">
        <v>44927</v>
      </c>
      <c r="B362" s="19">
        <f>'Heat Map Summary'!L115</f>
        <v>43.4</v>
      </c>
      <c r="C362" s="19">
        <f t="shared" si="10"/>
        <v>2</v>
      </c>
      <c r="D362" s="62">
        <f t="shared" si="11"/>
        <v>-13</v>
      </c>
    </row>
    <row r="363" spans="1:4" x14ac:dyDescent="0.45">
      <c r="A363" s="18">
        <v>44958</v>
      </c>
      <c r="B363" s="19">
        <f>'Heat Map Summary'!L116</f>
        <v>45.1</v>
      </c>
      <c r="C363" s="19">
        <f t="shared" si="10"/>
        <v>1.7000000000000028</v>
      </c>
      <c r="D363" s="62">
        <f t="shared" si="11"/>
        <v>-19.899999999999999</v>
      </c>
    </row>
    <row r="364" spans="1:4" x14ac:dyDescent="0.45">
      <c r="A364" s="18">
        <v>44986</v>
      </c>
      <c r="B364" s="19">
        <f>'Heat Map Summary'!L117</f>
        <v>43.9</v>
      </c>
      <c r="C364" s="19">
        <f t="shared" si="10"/>
        <v>-1.2000000000000028</v>
      </c>
      <c r="D364" s="62">
        <f t="shared" si="11"/>
        <v>-16.100000000000001</v>
      </c>
    </row>
    <row r="365" spans="1:4" x14ac:dyDescent="0.45">
      <c r="A365" s="18">
        <v>45017</v>
      </c>
      <c r="B365" s="19">
        <f>'Heat Map Summary'!L118</f>
        <v>43.1</v>
      </c>
      <c r="C365" s="19">
        <f t="shared" si="10"/>
        <v>-0.79999999999999716</v>
      </c>
      <c r="D365" s="62">
        <f t="shared" si="11"/>
        <v>-12.899999999999999</v>
      </c>
    </row>
    <row r="366" spans="1:4" x14ac:dyDescent="0.45">
      <c r="A366" s="18">
        <v>45047</v>
      </c>
      <c r="B366" s="19">
        <f>'Heat Map Summary'!L119</f>
        <v>37.5</v>
      </c>
      <c r="C366" s="19">
        <f t="shared" si="10"/>
        <v>-5.6000000000000014</v>
      </c>
      <c r="D366" s="62">
        <f t="shared" si="11"/>
        <v>-21.200000000000003</v>
      </c>
    </row>
    <row r="367" spans="1:4" x14ac:dyDescent="0.45">
      <c r="A367" s="18">
        <v>45078</v>
      </c>
      <c r="B367" s="19">
        <f>'Heat Map Summary'!L120</f>
        <v>38.700000000000003</v>
      </c>
      <c r="C367" s="19">
        <f t="shared" si="10"/>
        <v>1.2000000000000028</v>
      </c>
      <c r="D367" s="62">
        <f t="shared" si="11"/>
        <v>-14.5</v>
      </c>
    </row>
    <row r="368" spans="1:4" x14ac:dyDescent="0.45">
      <c r="A368" s="18">
        <v>45108</v>
      </c>
      <c r="B368" s="19">
        <f>'Heat Map Summary'!L121</f>
        <v>42.8</v>
      </c>
      <c r="C368" s="19">
        <f t="shared" si="10"/>
        <v>4.0999999999999943</v>
      </c>
      <c r="D368" s="62">
        <f t="shared" si="11"/>
        <v>-8.5</v>
      </c>
    </row>
    <row r="369" spans="1:4" x14ac:dyDescent="0.45">
      <c r="A369" s="18">
        <v>45139</v>
      </c>
      <c r="B369" s="19">
        <f>'Heat Map Summary'!L122</f>
        <v>44.1</v>
      </c>
      <c r="C369" s="19">
        <f t="shared" si="10"/>
        <v>1.3000000000000043</v>
      </c>
      <c r="D369" s="62">
        <f t="shared" si="11"/>
        <v>-8.8999999999999986</v>
      </c>
    </row>
    <row r="370" spans="1:4" x14ac:dyDescent="0.45">
      <c r="A370" s="18">
        <v>45170</v>
      </c>
      <c r="B370" s="19">
        <f>'Heat Map Summary'!L123</f>
        <v>42.4</v>
      </c>
      <c r="C370" s="19">
        <f t="shared" si="10"/>
        <v>-1.7000000000000028</v>
      </c>
      <c r="D370" s="62">
        <f t="shared" si="11"/>
        <v>-8.5</v>
      </c>
    </row>
    <row r="371" spans="1:4" x14ac:dyDescent="0.45">
      <c r="A371" s="18">
        <v>45200</v>
      </c>
      <c r="B371" s="19">
        <f>'Heat Map Summary'!L124</f>
        <v>42.2</v>
      </c>
      <c r="C371" s="19">
        <f t="shared" si="10"/>
        <v>-0.19999999999999574</v>
      </c>
      <c r="D371" s="62">
        <f t="shared" si="11"/>
        <v>-3.0999999999999943</v>
      </c>
    </row>
    <row r="372" spans="1:4" x14ac:dyDescent="0.45">
      <c r="A372" s="18">
        <v>45231</v>
      </c>
      <c r="B372" s="19">
        <f>'Heat Map Summary'!L125</f>
        <v>39.299999999999997</v>
      </c>
      <c r="C372" s="19">
        <f t="shared" si="10"/>
        <v>-2.9000000000000057</v>
      </c>
      <c r="D372" s="62">
        <f t="shared" si="11"/>
        <v>-0.70000000000000284</v>
      </c>
    </row>
    <row r="373" spans="1:4" x14ac:dyDescent="0.45">
      <c r="A373" s="18">
        <v>45261</v>
      </c>
      <c r="B373" s="19">
        <f>'Heat Map Summary'!L126</f>
        <v>45.3</v>
      </c>
      <c r="C373" s="19">
        <f t="shared" si="10"/>
        <v>6</v>
      </c>
      <c r="D373" s="62">
        <f t="shared" si="11"/>
        <v>3.8999999999999986</v>
      </c>
    </row>
    <row r="374" spans="1:4" x14ac:dyDescent="0.45">
      <c r="A374" s="18">
        <v>45292</v>
      </c>
      <c r="B374" s="19">
        <f>'Heat Map Summary'!L127</f>
        <v>44.7</v>
      </c>
      <c r="C374" s="19">
        <f t="shared" si="10"/>
        <v>-0.59999999999999432</v>
      </c>
      <c r="D374" s="62">
        <f t="shared" si="11"/>
        <v>1.3000000000000043</v>
      </c>
    </row>
    <row r="375" spans="1:4" x14ac:dyDescent="0.45">
      <c r="A375" s="18">
        <v>45323</v>
      </c>
      <c r="B375" s="19">
        <f>'Heat Map Summary'!L128</f>
        <v>46.3</v>
      </c>
      <c r="C375" s="19">
        <f t="shared" si="10"/>
        <v>1.5999999999999943</v>
      </c>
      <c r="D375" s="62">
        <f t="shared" si="11"/>
        <v>1.1999999999999957</v>
      </c>
    </row>
    <row r="376" spans="1:4" x14ac:dyDescent="0.45">
      <c r="A376" s="18">
        <v>45352</v>
      </c>
      <c r="B376" s="19">
        <f>'Heat Map Summary'!L129</f>
        <v>46.3</v>
      </c>
      <c r="C376" s="19">
        <f t="shared" si="10"/>
        <v>0</v>
      </c>
      <c r="D376" s="62">
        <f t="shared" si="11"/>
        <v>2.3999999999999986</v>
      </c>
    </row>
    <row r="377" spans="1:4" x14ac:dyDescent="0.45">
      <c r="A377" s="18">
        <v>45383</v>
      </c>
      <c r="B377" s="19">
        <f>'Heat Map Summary'!L130</f>
        <v>45.4</v>
      </c>
      <c r="C377" s="19">
        <f t="shared" si="10"/>
        <v>-0.89999999999999858</v>
      </c>
      <c r="D377" s="62">
        <f t="shared" si="11"/>
        <v>2.2999999999999972</v>
      </c>
    </row>
    <row r="378" spans="1:4" x14ac:dyDescent="0.45">
      <c r="A378" s="18">
        <v>45413</v>
      </c>
      <c r="B378" s="19"/>
      <c r="C378" s="19"/>
      <c r="D378" s="62">
        <f t="shared" si="11"/>
        <v>-37.5</v>
      </c>
    </row>
    <row r="379" spans="1:4" x14ac:dyDescent="0.45">
      <c r="D379" s="62">
        <f t="shared" si="11"/>
        <v>-38.700000000000003</v>
      </c>
    </row>
    <row r="380" spans="1:4" x14ac:dyDescent="0.45">
      <c r="D380" s="62">
        <f t="shared" si="11"/>
        <v>-42.8</v>
      </c>
    </row>
    <row r="381" spans="1:4" x14ac:dyDescent="0.45">
      <c r="D381" s="62">
        <f t="shared" si="11"/>
        <v>-44.1</v>
      </c>
    </row>
    <row r="382" spans="1:4" x14ac:dyDescent="0.45">
      <c r="D382" s="62">
        <f t="shared" si="11"/>
        <v>-42.4</v>
      </c>
    </row>
    <row r="383" spans="1:4" x14ac:dyDescent="0.45">
      <c r="D383" s="62">
        <f t="shared" si="11"/>
        <v>-42.2</v>
      </c>
    </row>
    <row r="384" spans="1:4" x14ac:dyDescent="0.45">
      <c r="D384" s="62">
        <f t="shared" si="11"/>
        <v>-39.299999999999997</v>
      </c>
    </row>
    <row r="385" spans="4:4" x14ac:dyDescent="0.45">
      <c r="D385" s="62">
        <f t="shared" si="11"/>
        <v>-45.3</v>
      </c>
    </row>
    <row r="386" spans="4:4" x14ac:dyDescent="0.45">
      <c r="D386" s="62">
        <f t="shared" si="11"/>
        <v>-44.7</v>
      </c>
    </row>
    <row r="387" spans="4:4" x14ac:dyDescent="0.45">
      <c r="D387" s="62">
        <f t="shared" si="11"/>
        <v>-46.3</v>
      </c>
    </row>
    <row r="388" spans="4:4" x14ac:dyDescent="0.45">
      <c r="D388" s="62">
        <f t="shared" si="11"/>
        <v>-46.3</v>
      </c>
    </row>
    <row r="389" spans="4:4" x14ac:dyDescent="0.45">
      <c r="D389" s="62">
        <f t="shared" si="11"/>
        <v>-45.4</v>
      </c>
    </row>
    <row r="390" spans="4:4" x14ac:dyDescent="0.45">
      <c r="D390" s="62">
        <f t="shared" si="11"/>
        <v>0</v>
      </c>
    </row>
    <row r="391" spans="4:4" x14ac:dyDescent="0.45">
      <c r="D391" s="62">
        <f t="shared" si="11"/>
        <v>0</v>
      </c>
    </row>
    <row r="392" spans="4:4" x14ac:dyDescent="0.45">
      <c r="D392" s="62">
        <f t="shared" si="11"/>
        <v>0</v>
      </c>
    </row>
    <row r="393" spans="4:4" x14ac:dyDescent="0.45">
      <c r="D393" s="62">
        <f t="shared" si="11"/>
        <v>0</v>
      </c>
    </row>
    <row r="394" spans="4:4" x14ac:dyDescent="0.45">
      <c r="D394" s="62">
        <f t="shared" si="11"/>
        <v>0</v>
      </c>
    </row>
    <row r="395" spans="4:4" x14ac:dyDescent="0.45">
      <c r="D395" s="62">
        <f t="shared" si="11"/>
        <v>0</v>
      </c>
    </row>
    <row r="396" spans="4:4" x14ac:dyDescent="0.45">
      <c r="D396" s="62">
        <f t="shared" si="11"/>
        <v>0</v>
      </c>
    </row>
    <row r="397" spans="4:4" x14ac:dyDescent="0.45">
      <c r="D397" s="62">
        <f t="shared" si="11"/>
        <v>0</v>
      </c>
    </row>
    <row r="398" spans="4:4" x14ac:dyDescent="0.45">
      <c r="D398" s="62">
        <f t="shared" si="11"/>
        <v>0</v>
      </c>
    </row>
    <row r="399" spans="4:4" x14ac:dyDescent="0.45">
      <c r="D399" s="62">
        <f t="shared" ref="D399:D462" si="12">B399-B387</f>
        <v>0</v>
      </c>
    </row>
    <row r="400" spans="4:4" x14ac:dyDescent="0.45">
      <c r="D400" s="62">
        <f t="shared" si="12"/>
        <v>0</v>
      </c>
    </row>
    <row r="401" spans="4:4" x14ac:dyDescent="0.45">
      <c r="D401" s="62">
        <f t="shared" si="12"/>
        <v>0</v>
      </c>
    </row>
    <row r="402" spans="4:4" x14ac:dyDescent="0.45">
      <c r="D402" s="62">
        <f t="shared" si="12"/>
        <v>0</v>
      </c>
    </row>
    <row r="403" spans="4:4" x14ac:dyDescent="0.45">
      <c r="D403" s="62">
        <f t="shared" si="12"/>
        <v>0</v>
      </c>
    </row>
    <row r="404" spans="4:4" x14ac:dyDescent="0.45">
      <c r="D404" s="62">
        <f t="shared" si="12"/>
        <v>0</v>
      </c>
    </row>
    <row r="405" spans="4:4" x14ac:dyDescent="0.45">
      <c r="D405" s="62">
        <f t="shared" si="12"/>
        <v>0</v>
      </c>
    </row>
    <row r="406" spans="4:4" x14ac:dyDescent="0.45">
      <c r="D406" s="62">
        <f t="shared" si="12"/>
        <v>0</v>
      </c>
    </row>
    <row r="407" spans="4:4" x14ac:dyDescent="0.45">
      <c r="D407" s="62">
        <f t="shared" si="12"/>
        <v>0</v>
      </c>
    </row>
    <row r="408" spans="4:4" x14ac:dyDescent="0.45">
      <c r="D408" s="62">
        <f t="shared" si="12"/>
        <v>0</v>
      </c>
    </row>
    <row r="409" spans="4:4" x14ac:dyDescent="0.45">
      <c r="D409" s="62">
        <f t="shared" si="12"/>
        <v>0</v>
      </c>
    </row>
    <row r="410" spans="4:4" x14ac:dyDescent="0.45">
      <c r="D410" s="62">
        <f t="shared" si="12"/>
        <v>0</v>
      </c>
    </row>
    <row r="411" spans="4:4" x14ac:dyDescent="0.45">
      <c r="D411" s="62">
        <f t="shared" si="12"/>
        <v>0</v>
      </c>
    </row>
    <row r="412" spans="4:4" x14ac:dyDescent="0.45">
      <c r="D412" s="62">
        <f t="shared" si="12"/>
        <v>0</v>
      </c>
    </row>
    <row r="413" spans="4:4" x14ac:dyDescent="0.45">
      <c r="D413" s="62">
        <f t="shared" si="12"/>
        <v>0</v>
      </c>
    </row>
    <row r="414" spans="4:4" x14ac:dyDescent="0.45">
      <c r="D414" s="62">
        <f t="shared" si="12"/>
        <v>0</v>
      </c>
    </row>
    <row r="415" spans="4:4" x14ac:dyDescent="0.45">
      <c r="D415" s="62">
        <f t="shared" si="12"/>
        <v>0</v>
      </c>
    </row>
    <row r="416" spans="4:4" x14ac:dyDescent="0.45">
      <c r="D416" s="62">
        <f t="shared" si="12"/>
        <v>0</v>
      </c>
    </row>
    <row r="417" spans="4:4" x14ac:dyDescent="0.45">
      <c r="D417" s="62">
        <f t="shared" si="12"/>
        <v>0</v>
      </c>
    </row>
    <row r="418" spans="4:4" x14ac:dyDescent="0.45">
      <c r="D418" s="62">
        <f t="shared" si="12"/>
        <v>0</v>
      </c>
    </row>
    <row r="419" spans="4:4" x14ac:dyDescent="0.45">
      <c r="D419" s="62">
        <f t="shared" si="12"/>
        <v>0</v>
      </c>
    </row>
    <row r="420" spans="4:4" x14ac:dyDescent="0.45">
      <c r="D420" s="62">
        <f t="shared" si="12"/>
        <v>0</v>
      </c>
    </row>
    <row r="421" spans="4:4" x14ac:dyDescent="0.45">
      <c r="D421" s="62">
        <f t="shared" si="12"/>
        <v>0</v>
      </c>
    </row>
    <row r="422" spans="4:4" x14ac:dyDescent="0.45">
      <c r="D422" s="62">
        <f t="shared" si="12"/>
        <v>0</v>
      </c>
    </row>
    <row r="423" spans="4:4" x14ac:dyDescent="0.45">
      <c r="D423" s="62">
        <f t="shared" si="12"/>
        <v>0</v>
      </c>
    </row>
    <row r="424" spans="4:4" x14ac:dyDescent="0.45">
      <c r="D424" s="62">
        <f t="shared" si="12"/>
        <v>0</v>
      </c>
    </row>
    <row r="425" spans="4:4" x14ac:dyDescent="0.45">
      <c r="D425" s="62">
        <f t="shared" si="12"/>
        <v>0</v>
      </c>
    </row>
    <row r="426" spans="4:4" x14ac:dyDescent="0.45">
      <c r="D426" s="62">
        <f t="shared" si="12"/>
        <v>0</v>
      </c>
    </row>
    <row r="427" spans="4:4" x14ac:dyDescent="0.45">
      <c r="D427" s="62">
        <f t="shared" si="12"/>
        <v>0</v>
      </c>
    </row>
    <row r="428" spans="4:4" x14ac:dyDescent="0.45">
      <c r="D428" s="62">
        <f t="shared" si="12"/>
        <v>0</v>
      </c>
    </row>
    <row r="429" spans="4:4" x14ac:dyDescent="0.45">
      <c r="D429" s="62">
        <f t="shared" si="12"/>
        <v>0</v>
      </c>
    </row>
    <row r="430" spans="4:4" x14ac:dyDescent="0.45">
      <c r="D430" s="62">
        <f t="shared" si="12"/>
        <v>0</v>
      </c>
    </row>
    <row r="431" spans="4:4" x14ac:dyDescent="0.45">
      <c r="D431" s="62">
        <f t="shared" si="12"/>
        <v>0</v>
      </c>
    </row>
    <row r="432" spans="4:4" x14ac:dyDescent="0.45">
      <c r="D432" s="62">
        <f t="shared" si="12"/>
        <v>0</v>
      </c>
    </row>
    <row r="433" spans="4:4" x14ac:dyDescent="0.45">
      <c r="D433" s="62">
        <f t="shared" si="12"/>
        <v>0</v>
      </c>
    </row>
    <row r="434" spans="4:4" x14ac:dyDescent="0.45">
      <c r="D434" s="62">
        <f t="shared" si="12"/>
        <v>0</v>
      </c>
    </row>
    <row r="435" spans="4:4" x14ac:dyDescent="0.45">
      <c r="D435" s="62">
        <f t="shared" si="12"/>
        <v>0</v>
      </c>
    </row>
    <row r="436" spans="4:4" x14ac:dyDescent="0.45">
      <c r="D436" s="62">
        <f t="shared" si="12"/>
        <v>0</v>
      </c>
    </row>
    <row r="437" spans="4:4" x14ac:dyDescent="0.45">
      <c r="D437" s="62">
        <f t="shared" si="12"/>
        <v>0</v>
      </c>
    </row>
    <row r="438" spans="4:4" x14ac:dyDescent="0.45">
      <c r="D438" s="62">
        <f t="shared" si="12"/>
        <v>0</v>
      </c>
    </row>
    <row r="439" spans="4:4" x14ac:dyDescent="0.45">
      <c r="D439" s="62">
        <f t="shared" si="12"/>
        <v>0</v>
      </c>
    </row>
    <row r="440" spans="4:4" x14ac:dyDescent="0.45">
      <c r="D440" s="62">
        <f t="shared" si="12"/>
        <v>0</v>
      </c>
    </row>
    <row r="441" spans="4:4" x14ac:dyDescent="0.45">
      <c r="D441" s="62">
        <f t="shared" si="12"/>
        <v>0</v>
      </c>
    </row>
    <row r="442" spans="4:4" x14ac:dyDescent="0.45">
      <c r="D442" s="62">
        <f t="shared" si="12"/>
        <v>0</v>
      </c>
    </row>
    <row r="443" spans="4:4" x14ac:dyDescent="0.45">
      <c r="D443" s="62">
        <f t="shared" si="12"/>
        <v>0</v>
      </c>
    </row>
    <row r="444" spans="4:4" x14ac:dyDescent="0.45">
      <c r="D444" s="62">
        <f t="shared" si="12"/>
        <v>0</v>
      </c>
    </row>
    <row r="445" spans="4:4" x14ac:dyDescent="0.45">
      <c r="D445" s="62">
        <f t="shared" si="12"/>
        <v>0</v>
      </c>
    </row>
    <row r="446" spans="4:4" x14ac:dyDescent="0.45">
      <c r="D446" s="62">
        <f t="shared" si="12"/>
        <v>0</v>
      </c>
    </row>
    <row r="447" spans="4:4" x14ac:dyDescent="0.45">
      <c r="D447" s="62">
        <f t="shared" si="12"/>
        <v>0</v>
      </c>
    </row>
    <row r="448" spans="4:4" x14ac:dyDescent="0.45">
      <c r="D448" s="62">
        <f t="shared" si="12"/>
        <v>0</v>
      </c>
    </row>
    <row r="449" spans="4:4" x14ac:dyDescent="0.45">
      <c r="D449" s="62">
        <f t="shared" si="12"/>
        <v>0</v>
      </c>
    </row>
    <row r="450" spans="4:4" x14ac:dyDescent="0.45">
      <c r="D450" s="62">
        <f t="shared" si="12"/>
        <v>0</v>
      </c>
    </row>
    <row r="451" spans="4:4" x14ac:dyDescent="0.45">
      <c r="D451" s="62">
        <f t="shared" si="12"/>
        <v>0</v>
      </c>
    </row>
    <row r="452" spans="4:4" x14ac:dyDescent="0.45">
      <c r="D452" s="62">
        <f t="shared" si="12"/>
        <v>0</v>
      </c>
    </row>
    <row r="453" spans="4:4" x14ac:dyDescent="0.45">
      <c r="D453" s="62">
        <f t="shared" si="12"/>
        <v>0</v>
      </c>
    </row>
    <row r="454" spans="4:4" x14ac:dyDescent="0.45">
      <c r="D454" s="62">
        <f t="shared" si="12"/>
        <v>0</v>
      </c>
    </row>
    <row r="455" spans="4:4" x14ac:dyDescent="0.45">
      <c r="D455" s="62">
        <f t="shared" si="12"/>
        <v>0</v>
      </c>
    </row>
    <row r="456" spans="4:4" x14ac:dyDescent="0.45">
      <c r="D456" s="62">
        <f t="shared" si="12"/>
        <v>0</v>
      </c>
    </row>
    <row r="457" spans="4:4" x14ac:dyDescent="0.45">
      <c r="D457" s="62">
        <f t="shared" si="12"/>
        <v>0</v>
      </c>
    </row>
    <row r="458" spans="4:4" x14ac:dyDescent="0.45">
      <c r="D458" s="62">
        <f t="shared" si="12"/>
        <v>0</v>
      </c>
    </row>
    <row r="459" spans="4:4" x14ac:dyDescent="0.45">
      <c r="D459" s="62">
        <f t="shared" si="12"/>
        <v>0</v>
      </c>
    </row>
    <row r="460" spans="4:4" x14ac:dyDescent="0.45">
      <c r="D460" s="62">
        <f t="shared" si="12"/>
        <v>0</v>
      </c>
    </row>
    <row r="461" spans="4:4" x14ac:dyDescent="0.45">
      <c r="D461" s="62">
        <f t="shared" si="12"/>
        <v>0</v>
      </c>
    </row>
    <row r="462" spans="4:4" x14ac:dyDescent="0.45">
      <c r="D462" s="62">
        <f t="shared" si="12"/>
        <v>0</v>
      </c>
    </row>
    <row r="463" spans="4:4" x14ac:dyDescent="0.45">
      <c r="D463" s="62">
        <f t="shared" ref="D463:D526" si="13">B463-B451</f>
        <v>0</v>
      </c>
    </row>
    <row r="464" spans="4:4" x14ac:dyDescent="0.45">
      <c r="D464" s="62">
        <f t="shared" si="13"/>
        <v>0</v>
      </c>
    </row>
    <row r="465" spans="4:4" x14ac:dyDescent="0.45">
      <c r="D465" s="62">
        <f t="shared" si="13"/>
        <v>0</v>
      </c>
    </row>
    <row r="466" spans="4:4" x14ac:dyDescent="0.45">
      <c r="D466" s="62">
        <f t="shared" si="13"/>
        <v>0</v>
      </c>
    </row>
    <row r="467" spans="4:4" x14ac:dyDescent="0.45">
      <c r="D467" s="62">
        <f t="shared" si="13"/>
        <v>0</v>
      </c>
    </row>
    <row r="468" spans="4:4" x14ac:dyDescent="0.45">
      <c r="D468" s="62">
        <f t="shared" si="13"/>
        <v>0</v>
      </c>
    </row>
    <row r="469" spans="4:4" x14ac:dyDescent="0.45">
      <c r="D469" s="62">
        <f t="shared" si="13"/>
        <v>0</v>
      </c>
    </row>
    <row r="470" spans="4:4" x14ac:dyDescent="0.45">
      <c r="D470" s="62">
        <f t="shared" si="13"/>
        <v>0</v>
      </c>
    </row>
    <row r="471" spans="4:4" x14ac:dyDescent="0.45">
      <c r="D471" s="62">
        <f t="shared" si="13"/>
        <v>0</v>
      </c>
    </row>
    <row r="472" spans="4:4" x14ac:dyDescent="0.45">
      <c r="D472" s="62">
        <f t="shared" si="13"/>
        <v>0</v>
      </c>
    </row>
    <row r="473" spans="4:4" x14ac:dyDescent="0.45">
      <c r="D473" s="62">
        <f t="shared" si="13"/>
        <v>0</v>
      </c>
    </row>
    <row r="474" spans="4:4" x14ac:dyDescent="0.45">
      <c r="D474" s="62">
        <f t="shared" si="13"/>
        <v>0</v>
      </c>
    </row>
    <row r="475" spans="4:4" x14ac:dyDescent="0.45">
      <c r="D475" s="62">
        <f t="shared" si="13"/>
        <v>0</v>
      </c>
    </row>
    <row r="476" spans="4:4" x14ac:dyDescent="0.45">
      <c r="D476" s="62">
        <f t="shared" si="13"/>
        <v>0</v>
      </c>
    </row>
    <row r="477" spans="4:4" x14ac:dyDescent="0.45">
      <c r="D477" s="62">
        <f t="shared" si="13"/>
        <v>0</v>
      </c>
    </row>
    <row r="478" spans="4:4" x14ac:dyDescent="0.45">
      <c r="D478" s="62">
        <f t="shared" si="13"/>
        <v>0</v>
      </c>
    </row>
    <row r="479" spans="4:4" x14ac:dyDescent="0.45">
      <c r="D479" s="62">
        <f t="shared" si="13"/>
        <v>0</v>
      </c>
    </row>
    <row r="480" spans="4:4" x14ac:dyDescent="0.45">
      <c r="D480" s="62">
        <f t="shared" si="13"/>
        <v>0</v>
      </c>
    </row>
    <row r="481" spans="4:4" x14ac:dyDescent="0.45">
      <c r="D481" s="62">
        <f t="shared" si="13"/>
        <v>0</v>
      </c>
    </row>
    <row r="482" spans="4:4" x14ac:dyDescent="0.45">
      <c r="D482" s="62">
        <f t="shared" si="13"/>
        <v>0</v>
      </c>
    </row>
    <row r="483" spans="4:4" x14ac:dyDescent="0.45">
      <c r="D483" s="62">
        <f t="shared" si="13"/>
        <v>0</v>
      </c>
    </row>
    <row r="484" spans="4:4" x14ac:dyDescent="0.45">
      <c r="D484" s="62">
        <f t="shared" si="13"/>
        <v>0</v>
      </c>
    </row>
    <row r="485" spans="4:4" x14ac:dyDescent="0.45">
      <c r="D485" s="62">
        <f t="shared" si="13"/>
        <v>0</v>
      </c>
    </row>
    <row r="486" spans="4:4" x14ac:dyDescent="0.45">
      <c r="D486" s="62">
        <f t="shared" si="13"/>
        <v>0</v>
      </c>
    </row>
    <row r="487" spans="4:4" x14ac:dyDescent="0.45">
      <c r="D487" s="62">
        <f t="shared" si="13"/>
        <v>0</v>
      </c>
    </row>
    <row r="488" spans="4:4" x14ac:dyDescent="0.45">
      <c r="D488" s="62">
        <f t="shared" si="13"/>
        <v>0</v>
      </c>
    </row>
    <row r="489" spans="4:4" x14ac:dyDescent="0.45">
      <c r="D489" s="62">
        <f t="shared" si="13"/>
        <v>0</v>
      </c>
    </row>
    <row r="490" spans="4:4" x14ac:dyDescent="0.45">
      <c r="D490" s="62">
        <f t="shared" si="13"/>
        <v>0</v>
      </c>
    </row>
    <row r="491" spans="4:4" x14ac:dyDescent="0.45">
      <c r="D491" s="62">
        <f t="shared" si="13"/>
        <v>0</v>
      </c>
    </row>
    <row r="492" spans="4:4" x14ac:dyDescent="0.45">
      <c r="D492" s="62">
        <f t="shared" si="13"/>
        <v>0</v>
      </c>
    </row>
    <row r="493" spans="4:4" x14ac:dyDescent="0.45">
      <c r="D493" s="62">
        <f t="shared" si="13"/>
        <v>0</v>
      </c>
    </row>
    <row r="494" spans="4:4" x14ac:dyDescent="0.45">
      <c r="D494" s="62">
        <f t="shared" si="13"/>
        <v>0</v>
      </c>
    </row>
    <row r="495" spans="4:4" x14ac:dyDescent="0.45">
      <c r="D495" s="62">
        <f t="shared" si="13"/>
        <v>0</v>
      </c>
    </row>
    <row r="496" spans="4:4" x14ac:dyDescent="0.45">
      <c r="D496" s="62">
        <f t="shared" si="13"/>
        <v>0</v>
      </c>
    </row>
    <row r="497" spans="4:4" x14ac:dyDescent="0.45">
      <c r="D497" s="62">
        <f t="shared" si="13"/>
        <v>0</v>
      </c>
    </row>
    <row r="498" spans="4:4" x14ac:dyDescent="0.45">
      <c r="D498" s="62">
        <f t="shared" si="13"/>
        <v>0</v>
      </c>
    </row>
    <row r="499" spans="4:4" x14ac:dyDescent="0.45">
      <c r="D499" s="62">
        <f t="shared" si="13"/>
        <v>0</v>
      </c>
    </row>
    <row r="500" spans="4:4" x14ac:dyDescent="0.45">
      <c r="D500" s="62">
        <f t="shared" si="13"/>
        <v>0</v>
      </c>
    </row>
    <row r="501" spans="4:4" x14ac:dyDescent="0.45">
      <c r="D501" s="62">
        <f t="shared" si="13"/>
        <v>0</v>
      </c>
    </row>
    <row r="502" spans="4:4" x14ac:dyDescent="0.45">
      <c r="D502" s="62">
        <f t="shared" si="13"/>
        <v>0</v>
      </c>
    </row>
    <row r="503" spans="4:4" x14ac:dyDescent="0.45">
      <c r="D503" s="62">
        <f t="shared" si="13"/>
        <v>0</v>
      </c>
    </row>
    <row r="504" spans="4:4" x14ac:dyDescent="0.45">
      <c r="D504" s="62">
        <f t="shared" si="13"/>
        <v>0</v>
      </c>
    </row>
    <row r="505" spans="4:4" x14ac:dyDescent="0.45">
      <c r="D505" s="62">
        <f t="shared" si="13"/>
        <v>0</v>
      </c>
    </row>
    <row r="506" spans="4:4" x14ac:dyDescent="0.45">
      <c r="D506" s="62">
        <f t="shared" si="13"/>
        <v>0</v>
      </c>
    </row>
    <row r="507" spans="4:4" x14ac:dyDescent="0.45">
      <c r="D507" s="62">
        <f t="shared" si="13"/>
        <v>0</v>
      </c>
    </row>
    <row r="508" spans="4:4" x14ac:dyDescent="0.45">
      <c r="D508" s="62">
        <f t="shared" si="13"/>
        <v>0</v>
      </c>
    </row>
    <row r="509" spans="4:4" x14ac:dyDescent="0.45">
      <c r="D509" s="62">
        <f t="shared" si="13"/>
        <v>0</v>
      </c>
    </row>
    <row r="510" spans="4:4" x14ac:dyDescent="0.45">
      <c r="D510" s="62">
        <f t="shared" si="13"/>
        <v>0</v>
      </c>
    </row>
    <row r="511" spans="4:4" x14ac:dyDescent="0.45">
      <c r="D511" s="62">
        <f t="shared" si="13"/>
        <v>0</v>
      </c>
    </row>
    <row r="512" spans="4:4" x14ac:dyDescent="0.45">
      <c r="D512" s="62">
        <f t="shared" si="13"/>
        <v>0</v>
      </c>
    </row>
    <row r="513" spans="4:4" x14ac:dyDescent="0.45">
      <c r="D513" s="62">
        <f t="shared" si="13"/>
        <v>0</v>
      </c>
    </row>
    <row r="514" spans="4:4" x14ac:dyDescent="0.45">
      <c r="D514" s="62">
        <f t="shared" si="13"/>
        <v>0</v>
      </c>
    </row>
    <row r="515" spans="4:4" x14ac:dyDescent="0.45">
      <c r="D515" s="62">
        <f t="shared" si="13"/>
        <v>0</v>
      </c>
    </row>
    <row r="516" spans="4:4" x14ac:dyDescent="0.45">
      <c r="D516" s="62">
        <f t="shared" si="13"/>
        <v>0</v>
      </c>
    </row>
    <row r="517" spans="4:4" x14ac:dyDescent="0.45">
      <c r="D517" s="62">
        <f t="shared" si="13"/>
        <v>0</v>
      </c>
    </row>
    <row r="518" spans="4:4" x14ac:dyDescent="0.45">
      <c r="D518" s="62">
        <f t="shared" si="13"/>
        <v>0</v>
      </c>
    </row>
    <row r="519" spans="4:4" x14ac:dyDescent="0.45">
      <c r="D519" s="62">
        <f t="shared" si="13"/>
        <v>0</v>
      </c>
    </row>
    <row r="520" spans="4:4" x14ac:dyDescent="0.45">
      <c r="D520" s="62">
        <f t="shared" si="13"/>
        <v>0</v>
      </c>
    </row>
    <row r="521" spans="4:4" x14ac:dyDescent="0.45">
      <c r="D521" s="62">
        <f t="shared" si="13"/>
        <v>0</v>
      </c>
    </row>
    <row r="522" spans="4:4" x14ac:dyDescent="0.45">
      <c r="D522" s="62">
        <f t="shared" si="13"/>
        <v>0</v>
      </c>
    </row>
    <row r="523" spans="4:4" x14ac:dyDescent="0.45">
      <c r="D523" s="62">
        <f t="shared" si="13"/>
        <v>0</v>
      </c>
    </row>
    <row r="524" spans="4:4" x14ac:dyDescent="0.45">
      <c r="D524" s="62">
        <f t="shared" si="13"/>
        <v>0</v>
      </c>
    </row>
    <row r="525" spans="4:4" x14ac:dyDescent="0.45">
      <c r="D525" s="62">
        <f t="shared" si="13"/>
        <v>0</v>
      </c>
    </row>
    <row r="526" spans="4:4" x14ac:dyDescent="0.45">
      <c r="D526" s="62">
        <f t="shared" si="13"/>
        <v>0</v>
      </c>
    </row>
    <row r="527" spans="4:4" x14ac:dyDescent="0.45">
      <c r="D527" s="62">
        <f t="shared" ref="D527:D590" si="14">B527-B515</f>
        <v>0</v>
      </c>
    </row>
    <row r="528" spans="4:4" x14ac:dyDescent="0.45">
      <c r="D528" s="62">
        <f t="shared" si="14"/>
        <v>0</v>
      </c>
    </row>
    <row r="529" spans="4:4" x14ac:dyDescent="0.45">
      <c r="D529" s="62">
        <f t="shared" si="14"/>
        <v>0</v>
      </c>
    </row>
    <row r="530" spans="4:4" x14ac:dyDescent="0.45">
      <c r="D530" s="62">
        <f t="shared" si="14"/>
        <v>0</v>
      </c>
    </row>
    <row r="531" spans="4:4" x14ac:dyDescent="0.45">
      <c r="D531" s="62">
        <f t="shared" si="14"/>
        <v>0</v>
      </c>
    </row>
    <row r="532" spans="4:4" x14ac:dyDescent="0.45">
      <c r="D532" s="62">
        <f t="shared" si="14"/>
        <v>0</v>
      </c>
    </row>
    <row r="533" spans="4:4" x14ac:dyDescent="0.45">
      <c r="D533" s="62">
        <f t="shared" si="14"/>
        <v>0</v>
      </c>
    </row>
    <row r="534" spans="4:4" x14ac:dyDescent="0.45">
      <c r="D534" s="62">
        <f t="shared" si="14"/>
        <v>0</v>
      </c>
    </row>
    <row r="535" spans="4:4" x14ac:dyDescent="0.45">
      <c r="D535" s="62">
        <f t="shared" si="14"/>
        <v>0</v>
      </c>
    </row>
    <row r="536" spans="4:4" x14ac:dyDescent="0.45">
      <c r="D536" s="62">
        <f t="shared" si="14"/>
        <v>0</v>
      </c>
    </row>
    <row r="537" spans="4:4" x14ac:dyDescent="0.45">
      <c r="D537" s="62">
        <f t="shared" si="14"/>
        <v>0</v>
      </c>
    </row>
    <row r="538" spans="4:4" x14ac:dyDescent="0.45">
      <c r="D538" s="62">
        <f t="shared" si="14"/>
        <v>0</v>
      </c>
    </row>
    <row r="539" spans="4:4" x14ac:dyDescent="0.45">
      <c r="D539" s="62">
        <f t="shared" si="14"/>
        <v>0</v>
      </c>
    </row>
    <row r="540" spans="4:4" x14ac:dyDescent="0.45">
      <c r="D540" s="62">
        <f t="shared" si="14"/>
        <v>0</v>
      </c>
    </row>
    <row r="541" spans="4:4" x14ac:dyDescent="0.45">
      <c r="D541" s="62">
        <f t="shared" si="14"/>
        <v>0</v>
      </c>
    </row>
    <row r="542" spans="4:4" x14ac:dyDescent="0.45">
      <c r="D542" s="62">
        <f t="shared" si="14"/>
        <v>0</v>
      </c>
    </row>
    <row r="543" spans="4:4" x14ac:dyDescent="0.45">
      <c r="D543" s="62">
        <f t="shared" si="14"/>
        <v>0</v>
      </c>
    </row>
    <row r="544" spans="4:4" x14ac:dyDescent="0.45">
      <c r="D544" s="62">
        <f t="shared" si="14"/>
        <v>0</v>
      </c>
    </row>
    <row r="545" spans="4:4" x14ac:dyDescent="0.45">
      <c r="D545" s="62">
        <f t="shared" si="14"/>
        <v>0</v>
      </c>
    </row>
    <row r="546" spans="4:4" x14ac:dyDescent="0.45">
      <c r="D546" s="62">
        <f t="shared" si="14"/>
        <v>0</v>
      </c>
    </row>
    <row r="547" spans="4:4" x14ac:dyDescent="0.45">
      <c r="D547" s="62">
        <f t="shared" si="14"/>
        <v>0</v>
      </c>
    </row>
    <row r="548" spans="4:4" x14ac:dyDescent="0.45">
      <c r="D548" s="62">
        <f t="shared" si="14"/>
        <v>0</v>
      </c>
    </row>
    <row r="549" spans="4:4" x14ac:dyDescent="0.45">
      <c r="D549" s="62">
        <f t="shared" si="14"/>
        <v>0</v>
      </c>
    </row>
    <row r="550" spans="4:4" x14ac:dyDescent="0.45">
      <c r="D550" s="62">
        <f t="shared" si="14"/>
        <v>0</v>
      </c>
    </row>
    <row r="551" spans="4:4" x14ac:dyDescent="0.45">
      <c r="D551" s="62">
        <f t="shared" si="14"/>
        <v>0</v>
      </c>
    </row>
    <row r="552" spans="4:4" x14ac:dyDescent="0.45">
      <c r="D552" s="62">
        <f t="shared" si="14"/>
        <v>0</v>
      </c>
    </row>
    <row r="553" spans="4:4" x14ac:dyDescent="0.45">
      <c r="D553" s="62">
        <f t="shared" si="14"/>
        <v>0</v>
      </c>
    </row>
    <row r="554" spans="4:4" x14ac:dyDescent="0.45">
      <c r="D554" s="62">
        <f t="shared" si="14"/>
        <v>0</v>
      </c>
    </row>
    <row r="555" spans="4:4" x14ac:dyDescent="0.45">
      <c r="D555" s="62">
        <f t="shared" si="14"/>
        <v>0</v>
      </c>
    </row>
    <row r="556" spans="4:4" x14ac:dyDescent="0.45">
      <c r="D556" s="62">
        <f t="shared" si="14"/>
        <v>0</v>
      </c>
    </row>
    <row r="557" spans="4:4" x14ac:dyDescent="0.45">
      <c r="D557" s="62">
        <f t="shared" si="14"/>
        <v>0</v>
      </c>
    </row>
    <row r="558" spans="4:4" x14ac:dyDescent="0.45">
      <c r="D558" s="62">
        <f t="shared" si="14"/>
        <v>0</v>
      </c>
    </row>
    <row r="559" spans="4:4" x14ac:dyDescent="0.45">
      <c r="D559" s="62">
        <f t="shared" si="14"/>
        <v>0</v>
      </c>
    </row>
    <row r="560" spans="4:4" x14ac:dyDescent="0.45">
      <c r="D560" s="62">
        <f t="shared" si="14"/>
        <v>0</v>
      </c>
    </row>
    <row r="561" spans="4:4" x14ac:dyDescent="0.45">
      <c r="D561" s="62">
        <f t="shared" si="14"/>
        <v>0</v>
      </c>
    </row>
    <row r="562" spans="4:4" x14ac:dyDescent="0.45">
      <c r="D562" s="62">
        <f t="shared" si="14"/>
        <v>0</v>
      </c>
    </row>
    <row r="563" spans="4:4" x14ac:dyDescent="0.45">
      <c r="D563" s="62">
        <f t="shared" si="14"/>
        <v>0</v>
      </c>
    </row>
    <row r="564" spans="4:4" x14ac:dyDescent="0.45">
      <c r="D564" s="62">
        <f t="shared" si="14"/>
        <v>0</v>
      </c>
    </row>
    <row r="565" spans="4:4" x14ac:dyDescent="0.45">
      <c r="D565" s="62">
        <f t="shared" si="14"/>
        <v>0</v>
      </c>
    </row>
    <row r="566" spans="4:4" x14ac:dyDescent="0.45">
      <c r="D566" s="62">
        <f t="shared" si="14"/>
        <v>0</v>
      </c>
    </row>
    <row r="567" spans="4:4" x14ac:dyDescent="0.45">
      <c r="D567" s="62">
        <f t="shared" si="14"/>
        <v>0</v>
      </c>
    </row>
    <row r="568" spans="4:4" x14ac:dyDescent="0.45">
      <c r="D568" s="62">
        <f t="shared" si="14"/>
        <v>0</v>
      </c>
    </row>
    <row r="569" spans="4:4" x14ac:dyDescent="0.45">
      <c r="D569" s="62">
        <f t="shared" si="14"/>
        <v>0</v>
      </c>
    </row>
    <row r="570" spans="4:4" x14ac:dyDescent="0.45">
      <c r="D570" s="62">
        <f t="shared" si="14"/>
        <v>0</v>
      </c>
    </row>
    <row r="571" spans="4:4" x14ac:dyDescent="0.45">
      <c r="D571" s="62">
        <f t="shared" si="14"/>
        <v>0</v>
      </c>
    </row>
    <row r="572" spans="4:4" x14ac:dyDescent="0.45">
      <c r="D572" s="62">
        <f t="shared" si="14"/>
        <v>0</v>
      </c>
    </row>
    <row r="573" spans="4:4" x14ac:dyDescent="0.45">
      <c r="D573" s="62">
        <f t="shared" si="14"/>
        <v>0</v>
      </c>
    </row>
    <row r="574" spans="4:4" x14ac:dyDescent="0.45">
      <c r="D574" s="62">
        <f t="shared" si="14"/>
        <v>0</v>
      </c>
    </row>
    <row r="575" spans="4:4" x14ac:dyDescent="0.45">
      <c r="D575" s="62">
        <f t="shared" si="14"/>
        <v>0</v>
      </c>
    </row>
    <row r="576" spans="4:4" x14ac:dyDescent="0.45">
      <c r="D576" s="62">
        <f t="shared" si="14"/>
        <v>0</v>
      </c>
    </row>
    <row r="577" spans="4:4" x14ac:dyDescent="0.45">
      <c r="D577" s="62">
        <f t="shared" si="14"/>
        <v>0</v>
      </c>
    </row>
    <row r="578" spans="4:4" x14ac:dyDescent="0.45">
      <c r="D578" s="62">
        <f t="shared" si="14"/>
        <v>0</v>
      </c>
    </row>
    <row r="579" spans="4:4" x14ac:dyDescent="0.45">
      <c r="D579" s="62">
        <f t="shared" si="14"/>
        <v>0</v>
      </c>
    </row>
    <row r="580" spans="4:4" x14ac:dyDescent="0.45">
      <c r="D580" s="62">
        <f t="shared" si="14"/>
        <v>0</v>
      </c>
    </row>
    <row r="581" spans="4:4" x14ac:dyDescent="0.45">
      <c r="D581" s="62">
        <f t="shared" si="14"/>
        <v>0</v>
      </c>
    </row>
    <row r="582" spans="4:4" x14ac:dyDescent="0.45">
      <c r="D582" s="62">
        <f t="shared" si="14"/>
        <v>0</v>
      </c>
    </row>
    <row r="583" spans="4:4" x14ac:dyDescent="0.45">
      <c r="D583" s="62">
        <f t="shared" si="14"/>
        <v>0</v>
      </c>
    </row>
    <row r="584" spans="4:4" x14ac:dyDescent="0.45">
      <c r="D584" s="62">
        <f t="shared" si="14"/>
        <v>0</v>
      </c>
    </row>
    <row r="585" spans="4:4" x14ac:dyDescent="0.45">
      <c r="D585" s="62">
        <f t="shared" si="14"/>
        <v>0</v>
      </c>
    </row>
    <row r="586" spans="4:4" x14ac:dyDescent="0.45">
      <c r="D586" s="62">
        <f t="shared" si="14"/>
        <v>0</v>
      </c>
    </row>
    <row r="587" spans="4:4" x14ac:dyDescent="0.45">
      <c r="D587" s="62">
        <f t="shared" si="14"/>
        <v>0</v>
      </c>
    </row>
    <row r="588" spans="4:4" x14ac:dyDescent="0.45">
      <c r="D588" s="62">
        <f t="shared" si="14"/>
        <v>0</v>
      </c>
    </row>
    <row r="589" spans="4:4" x14ac:dyDescent="0.45">
      <c r="D589" s="62">
        <f t="shared" si="14"/>
        <v>0</v>
      </c>
    </row>
    <row r="590" spans="4:4" x14ac:dyDescent="0.45">
      <c r="D590" s="62">
        <f t="shared" si="14"/>
        <v>0</v>
      </c>
    </row>
    <row r="591" spans="4:4" x14ac:dyDescent="0.45">
      <c r="D591" s="62">
        <f t="shared" ref="D591:D654" si="15">B591-B579</f>
        <v>0</v>
      </c>
    </row>
    <row r="592" spans="4:4" x14ac:dyDescent="0.45">
      <c r="D592" s="62">
        <f t="shared" si="15"/>
        <v>0</v>
      </c>
    </row>
    <row r="593" spans="4:4" x14ac:dyDescent="0.45">
      <c r="D593" s="62">
        <f t="shared" si="15"/>
        <v>0</v>
      </c>
    </row>
    <row r="594" spans="4:4" x14ac:dyDescent="0.45">
      <c r="D594" s="62">
        <f t="shared" si="15"/>
        <v>0</v>
      </c>
    </row>
    <row r="595" spans="4:4" x14ac:dyDescent="0.45">
      <c r="D595" s="62">
        <f t="shared" si="15"/>
        <v>0</v>
      </c>
    </row>
    <row r="596" spans="4:4" x14ac:dyDescent="0.45">
      <c r="D596" s="62">
        <f t="shared" si="15"/>
        <v>0</v>
      </c>
    </row>
    <row r="597" spans="4:4" x14ac:dyDescent="0.45">
      <c r="D597" s="62">
        <f t="shared" si="15"/>
        <v>0</v>
      </c>
    </row>
    <row r="598" spans="4:4" x14ac:dyDescent="0.45">
      <c r="D598" s="62">
        <f t="shared" si="15"/>
        <v>0</v>
      </c>
    </row>
    <row r="599" spans="4:4" x14ac:dyDescent="0.45">
      <c r="D599" s="62">
        <f t="shared" si="15"/>
        <v>0</v>
      </c>
    </row>
    <row r="600" spans="4:4" x14ac:dyDescent="0.45">
      <c r="D600" s="62">
        <f t="shared" si="15"/>
        <v>0</v>
      </c>
    </row>
    <row r="601" spans="4:4" x14ac:dyDescent="0.45">
      <c r="D601" s="62">
        <f t="shared" si="15"/>
        <v>0</v>
      </c>
    </row>
    <row r="602" spans="4:4" x14ac:dyDescent="0.45">
      <c r="D602" s="62">
        <f t="shared" si="15"/>
        <v>0</v>
      </c>
    </row>
    <row r="603" spans="4:4" x14ac:dyDescent="0.45">
      <c r="D603" s="62">
        <f t="shared" si="15"/>
        <v>0</v>
      </c>
    </row>
    <row r="604" spans="4:4" x14ac:dyDescent="0.45">
      <c r="D604" s="62">
        <f t="shared" si="15"/>
        <v>0</v>
      </c>
    </row>
    <row r="605" spans="4:4" x14ac:dyDescent="0.45">
      <c r="D605" s="62">
        <f t="shared" si="15"/>
        <v>0</v>
      </c>
    </row>
    <row r="606" spans="4:4" x14ac:dyDescent="0.45">
      <c r="D606" s="62">
        <f t="shared" si="15"/>
        <v>0</v>
      </c>
    </row>
    <row r="607" spans="4:4" x14ac:dyDescent="0.45">
      <c r="D607" s="62">
        <f t="shared" si="15"/>
        <v>0</v>
      </c>
    </row>
    <row r="608" spans="4:4" x14ac:dyDescent="0.45">
      <c r="D608" s="62">
        <f t="shared" si="15"/>
        <v>0</v>
      </c>
    </row>
    <row r="609" spans="4:4" x14ac:dyDescent="0.45">
      <c r="D609" s="62">
        <f t="shared" si="15"/>
        <v>0</v>
      </c>
    </row>
    <row r="610" spans="4:4" x14ac:dyDescent="0.45">
      <c r="D610" s="62">
        <f t="shared" si="15"/>
        <v>0</v>
      </c>
    </row>
    <row r="611" spans="4:4" x14ac:dyDescent="0.45">
      <c r="D611" s="62">
        <f t="shared" si="15"/>
        <v>0</v>
      </c>
    </row>
    <row r="612" spans="4:4" x14ac:dyDescent="0.45">
      <c r="D612" s="62">
        <f t="shared" si="15"/>
        <v>0</v>
      </c>
    </row>
    <row r="613" spans="4:4" x14ac:dyDescent="0.45">
      <c r="D613" s="62">
        <f t="shared" si="15"/>
        <v>0</v>
      </c>
    </row>
    <row r="614" spans="4:4" x14ac:dyDescent="0.45">
      <c r="D614" s="62">
        <f t="shared" si="15"/>
        <v>0</v>
      </c>
    </row>
    <row r="615" spans="4:4" x14ac:dyDescent="0.45">
      <c r="D615" s="62">
        <f t="shared" si="15"/>
        <v>0</v>
      </c>
    </row>
    <row r="616" spans="4:4" x14ac:dyDescent="0.45">
      <c r="D616" s="62">
        <f t="shared" si="15"/>
        <v>0</v>
      </c>
    </row>
    <row r="617" spans="4:4" x14ac:dyDescent="0.45">
      <c r="D617" s="62">
        <f t="shared" si="15"/>
        <v>0</v>
      </c>
    </row>
    <row r="618" spans="4:4" x14ac:dyDescent="0.45">
      <c r="D618" s="62">
        <f t="shared" si="15"/>
        <v>0</v>
      </c>
    </row>
    <row r="619" spans="4:4" x14ac:dyDescent="0.45">
      <c r="D619" s="62">
        <f t="shared" si="15"/>
        <v>0</v>
      </c>
    </row>
    <row r="620" spans="4:4" x14ac:dyDescent="0.45">
      <c r="D620" s="62">
        <f t="shared" si="15"/>
        <v>0</v>
      </c>
    </row>
    <row r="621" spans="4:4" x14ac:dyDescent="0.45">
      <c r="D621" s="62">
        <f t="shared" si="15"/>
        <v>0</v>
      </c>
    </row>
    <row r="622" spans="4:4" x14ac:dyDescent="0.45">
      <c r="D622" s="62">
        <f t="shared" si="15"/>
        <v>0</v>
      </c>
    </row>
    <row r="623" spans="4:4" x14ac:dyDescent="0.45">
      <c r="D623" s="62">
        <f t="shared" si="15"/>
        <v>0</v>
      </c>
    </row>
    <row r="624" spans="4:4" x14ac:dyDescent="0.45">
      <c r="D624" s="62">
        <f t="shared" si="15"/>
        <v>0</v>
      </c>
    </row>
    <row r="625" spans="4:4" x14ac:dyDescent="0.45">
      <c r="D625" s="62">
        <f t="shared" si="15"/>
        <v>0</v>
      </c>
    </row>
    <row r="626" spans="4:4" x14ac:dyDescent="0.45">
      <c r="D626" s="62">
        <f t="shared" si="15"/>
        <v>0</v>
      </c>
    </row>
    <row r="627" spans="4:4" x14ac:dyDescent="0.45">
      <c r="D627" s="62">
        <f t="shared" si="15"/>
        <v>0</v>
      </c>
    </row>
    <row r="628" spans="4:4" x14ac:dyDescent="0.45">
      <c r="D628" s="62">
        <f t="shared" si="15"/>
        <v>0</v>
      </c>
    </row>
    <row r="629" spans="4:4" x14ac:dyDescent="0.45">
      <c r="D629" s="62">
        <f t="shared" si="15"/>
        <v>0</v>
      </c>
    </row>
    <row r="630" spans="4:4" x14ac:dyDescent="0.45">
      <c r="D630" s="62">
        <f t="shared" si="15"/>
        <v>0</v>
      </c>
    </row>
    <row r="631" spans="4:4" x14ac:dyDescent="0.45">
      <c r="D631" s="62">
        <f t="shared" si="15"/>
        <v>0</v>
      </c>
    </row>
    <row r="632" spans="4:4" x14ac:dyDescent="0.45">
      <c r="D632" s="62">
        <f t="shared" si="15"/>
        <v>0</v>
      </c>
    </row>
    <row r="633" spans="4:4" x14ac:dyDescent="0.45">
      <c r="D633" s="62">
        <f t="shared" si="15"/>
        <v>0</v>
      </c>
    </row>
    <row r="634" spans="4:4" x14ac:dyDescent="0.45">
      <c r="D634" s="62">
        <f t="shared" si="15"/>
        <v>0</v>
      </c>
    </row>
    <row r="635" spans="4:4" x14ac:dyDescent="0.45">
      <c r="D635" s="62">
        <f t="shared" si="15"/>
        <v>0</v>
      </c>
    </row>
    <row r="636" spans="4:4" x14ac:dyDescent="0.45">
      <c r="D636" s="62">
        <f t="shared" si="15"/>
        <v>0</v>
      </c>
    </row>
    <row r="637" spans="4:4" x14ac:dyDescent="0.45">
      <c r="D637" s="62">
        <f t="shared" si="15"/>
        <v>0</v>
      </c>
    </row>
    <row r="638" spans="4:4" x14ac:dyDescent="0.45">
      <c r="D638" s="62">
        <f t="shared" si="15"/>
        <v>0</v>
      </c>
    </row>
    <row r="639" spans="4:4" x14ac:dyDescent="0.45">
      <c r="D639" s="62">
        <f t="shared" si="15"/>
        <v>0</v>
      </c>
    </row>
    <row r="640" spans="4:4" x14ac:dyDescent="0.45">
      <c r="D640" s="62">
        <f t="shared" si="15"/>
        <v>0</v>
      </c>
    </row>
    <row r="641" spans="4:4" x14ac:dyDescent="0.45">
      <c r="D641" s="62">
        <f t="shared" si="15"/>
        <v>0</v>
      </c>
    </row>
    <row r="642" spans="4:4" x14ac:dyDescent="0.45">
      <c r="D642" s="62">
        <f t="shared" si="15"/>
        <v>0</v>
      </c>
    </row>
    <row r="643" spans="4:4" x14ac:dyDescent="0.45">
      <c r="D643" s="62">
        <f t="shared" si="15"/>
        <v>0</v>
      </c>
    </row>
    <row r="644" spans="4:4" x14ac:dyDescent="0.45">
      <c r="D644" s="62">
        <f t="shared" si="15"/>
        <v>0</v>
      </c>
    </row>
    <row r="645" spans="4:4" x14ac:dyDescent="0.45">
      <c r="D645" s="62">
        <f t="shared" si="15"/>
        <v>0</v>
      </c>
    </row>
    <row r="646" spans="4:4" x14ac:dyDescent="0.45">
      <c r="D646" s="62">
        <f t="shared" si="15"/>
        <v>0</v>
      </c>
    </row>
    <row r="647" spans="4:4" x14ac:dyDescent="0.45">
      <c r="D647" s="62">
        <f t="shared" si="15"/>
        <v>0</v>
      </c>
    </row>
    <row r="648" spans="4:4" x14ac:dyDescent="0.45">
      <c r="D648" s="62">
        <f t="shared" si="15"/>
        <v>0</v>
      </c>
    </row>
    <row r="649" spans="4:4" x14ac:dyDescent="0.45">
      <c r="D649" s="62">
        <f t="shared" si="15"/>
        <v>0</v>
      </c>
    </row>
    <row r="650" spans="4:4" x14ac:dyDescent="0.45">
      <c r="D650" s="62">
        <f t="shared" si="15"/>
        <v>0</v>
      </c>
    </row>
    <row r="651" spans="4:4" x14ac:dyDescent="0.45">
      <c r="D651" s="62">
        <f t="shared" si="15"/>
        <v>0</v>
      </c>
    </row>
    <row r="652" spans="4:4" x14ac:dyDescent="0.45">
      <c r="D652" s="62">
        <f t="shared" si="15"/>
        <v>0</v>
      </c>
    </row>
    <row r="653" spans="4:4" x14ac:dyDescent="0.45">
      <c r="D653" s="62">
        <f t="shared" si="15"/>
        <v>0</v>
      </c>
    </row>
    <row r="654" spans="4:4" x14ac:dyDescent="0.45">
      <c r="D654" s="62">
        <f t="shared" si="15"/>
        <v>0</v>
      </c>
    </row>
    <row r="655" spans="4:4" x14ac:dyDescent="0.45">
      <c r="D655" s="62">
        <f t="shared" ref="D655:D718" si="16">B655-B643</f>
        <v>0</v>
      </c>
    </row>
    <row r="656" spans="4:4" x14ac:dyDescent="0.45">
      <c r="D656" s="62">
        <f t="shared" si="16"/>
        <v>0</v>
      </c>
    </row>
    <row r="657" spans="4:4" x14ac:dyDescent="0.45">
      <c r="D657" s="62">
        <f t="shared" si="16"/>
        <v>0</v>
      </c>
    </row>
    <row r="658" spans="4:4" x14ac:dyDescent="0.45">
      <c r="D658" s="62">
        <f t="shared" si="16"/>
        <v>0</v>
      </c>
    </row>
    <row r="659" spans="4:4" x14ac:dyDescent="0.45">
      <c r="D659" s="62">
        <f t="shared" si="16"/>
        <v>0</v>
      </c>
    </row>
    <row r="660" spans="4:4" x14ac:dyDescent="0.45">
      <c r="D660" s="62">
        <f t="shared" si="16"/>
        <v>0</v>
      </c>
    </row>
    <row r="661" spans="4:4" x14ac:dyDescent="0.45">
      <c r="D661" s="62">
        <f t="shared" si="16"/>
        <v>0</v>
      </c>
    </row>
    <row r="662" spans="4:4" x14ac:dyDescent="0.45">
      <c r="D662" s="62">
        <f t="shared" si="16"/>
        <v>0</v>
      </c>
    </row>
    <row r="663" spans="4:4" x14ac:dyDescent="0.45">
      <c r="D663" s="62">
        <f t="shared" si="16"/>
        <v>0</v>
      </c>
    </row>
    <row r="664" spans="4:4" x14ac:dyDescent="0.45">
      <c r="D664" s="62">
        <f t="shared" si="16"/>
        <v>0</v>
      </c>
    </row>
    <row r="665" spans="4:4" x14ac:dyDescent="0.45">
      <c r="D665" s="62">
        <f t="shared" si="16"/>
        <v>0</v>
      </c>
    </row>
    <row r="666" spans="4:4" x14ac:dyDescent="0.45">
      <c r="D666" s="62">
        <f t="shared" si="16"/>
        <v>0</v>
      </c>
    </row>
    <row r="667" spans="4:4" x14ac:dyDescent="0.45">
      <c r="D667" s="62">
        <f t="shared" si="16"/>
        <v>0</v>
      </c>
    </row>
    <row r="668" spans="4:4" x14ac:dyDescent="0.45">
      <c r="D668" s="62">
        <f t="shared" si="16"/>
        <v>0</v>
      </c>
    </row>
    <row r="669" spans="4:4" x14ac:dyDescent="0.45">
      <c r="D669" s="62">
        <f t="shared" si="16"/>
        <v>0</v>
      </c>
    </row>
    <row r="670" spans="4:4" x14ac:dyDescent="0.45">
      <c r="D670" s="62">
        <f t="shared" si="16"/>
        <v>0</v>
      </c>
    </row>
    <row r="671" spans="4:4" x14ac:dyDescent="0.45">
      <c r="D671" s="62">
        <f t="shared" si="16"/>
        <v>0</v>
      </c>
    </row>
    <row r="672" spans="4:4" x14ac:dyDescent="0.45">
      <c r="D672" s="62">
        <f t="shared" si="16"/>
        <v>0</v>
      </c>
    </row>
    <row r="673" spans="4:4" x14ac:dyDescent="0.45">
      <c r="D673" s="62">
        <f t="shared" si="16"/>
        <v>0</v>
      </c>
    </row>
    <row r="674" spans="4:4" x14ac:dyDescent="0.45">
      <c r="D674" s="62">
        <f t="shared" si="16"/>
        <v>0</v>
      </c>
    </row>
    <row r="675" spans="4:4" x14ac:dyDescent="0.45">
      <c r="D675" s="62">
        <f t="shared" si="16"/>
        <v>0</v>
      </c>
    </row>
    <row r="676" spans="4:4" x14ac:dyDescent="0.45">
      <c r="D676" s="62">
        <f t="shared" si="16"/>
        <v>0</v>
      </c>
    </row>
    <row r="677" spans="4:4" x14ac:dyDescent="0.45">
      <c r="D677" s="62">
        <f t="shared" si="16"/>
        <v>0</v>
      </c>
    </row>
    <row r="678" spans="4:4" x14ac:dyDescent="0.45">
      <c r="D678" s="62">
        <f t="shared" si="16"/>
        <v>0</v>
      </c>
    </row>
    <row r="679" spans="4:4" x14ac:dyDescent="0.45">
      <c r="D679" s="62">
        <f t="shared" si="16"/>
        <v>0</v>
      </c>
    </row>
    <row r="680" spans="4:4" x14ac:dyDescent="0.45">
      <c r="D680" s="62">
        <f t="shared" si="16"/>
        <v>0</v>
      </c>
    </row>
    <row r="681" spans="4:4" x14ac:dyDescent="0.45">
      <c r="D681" s="62">
        <f t="shared" si="16"/>
        <v>0</v>
      </c>
    </row>
    <row r="682" spans="4:4" x14ac:dyDescent="0.45">
      <c r="D682" s="62">
        <f t="shared" si="16"/>
        <v>0</v>
      </c>
    </row>
    <row r="683" spans="4:4" x14ac:dyDescent="0.45">
      <c r="D683" s="62">
        <f t="shared" si="16"/>
        <v>0</v>
      </c>
    </row>
    <row r="684" spans="4:4" x14ac:dyDescent="0.45">
      <c r="D684" s="62">
        <f t="shared" si="16"/>
        <v>0</v>
      </c>
    </row>
    <row r="685" spans="4:4" x14ac:dyDescent="0.45">
      <c r="D685" s="62">
        <f t="shared" si="16"/>
        <v>0</v>
      </c>
    </row>
    <row r="686" spans="4:4" x14ac:dyDescent="0.45">
      <c r="D686" s="62">
        <f t="shared" si="16"/>
        <v>0</v>
      </c>
    </row>
    <row r="687" spans="4:4" x14ac:dyDescent="0.45">
      <c r="D687" s="62">
        <f t="shared" si="16"/>
        <v>0</v>
      </c>
    </row>
    <row r="688" spans="4:4" x14ac:dyDescent="0.45">
      <c r="D688" s="62">
        <f t="shared" si="16"/>
        <v>0</v>
      </c>
    </row>
    <row r="689" spans="4:4" x14ac:dyDescent="0.45">
      <c r="D689" s="62">
        <f t="shared" si="16"/>
        <v>0</v>
      </c>
    </row>
    <row r="690" spans="4:4" x14ac:dyDescent="0.45">
      <c r="D690" s="62">
        <f t="shared" si="16"/>
        <v>0</v>
      </c>
    </row>
    <row r="691" spans="4:4" x14ac:dyDescent="0.45">
      <c r="D691" s="62">
        <f t="shared" si="16"/>
        <v>0</v>
      </c>
    </row>
    <row r="692" spans="4:4" x14ac:dyDescent="0.45">
      <c r="D692" s="62">
        <f t="shared" si="16"/>
        <v>0</v>
      </c>
    </row>
    <row r="693" spans="4:4" x14ac:dyDescent="0.45">
      <c r="D693" s="62">
        <f t="shared" si="16"/>
        <v>0</v>
      </c>
    </row>
    <row r="694" spans="4:4" x14ac:dyDescent="0.45">
      <c r="D694" s="62">
        <f t="shared" si="16"/>
        <v>0</v>
      </c>
    </row>
    <row r="695" spans="4:4" x14ac:dyDescent="0.45">
      <c r="D695" s="62">
        <f t="shared" si="16"/>
        <v>0</v>
      </c>
    </row>
    <row r="696" spans="4:4" x14ac:dyDescent="0.45">
      <c r="D696" s="62">
        <f t="shared" si="16"/>
        <v>0</v>
      </c>
    </row>
    <row r="697" spans="4:4" x14ac:dyDescent="0.45">
      <c r="D697" s="62">
        <f t="shared" si="16"/>
        <v>0</v>
      </c>
    </row>
    <row r="698" spans="4:4" x14ac:dyDescent="0.45">
      <c r="D698" s="62">
        <f t="shared" si="16"/>
        <v>0</v>
      </c>
    </row>
    <row r="699" spans="4:4" x14ac:dyDescent="0.45">
      <c r="D699" s="62">
        <f t="shared" si="16"/>
        <v>0</v>
      </c>
    </row>
    <row r="700" spans="4:4" x14ac:dyDescent="0.45">
      <c r="D700" s="62">
        <f t="shared" si="16"/>
        <v>0</v>
      </c>
    </row>
    <row r="701" spans="4:4" x14ac:dyDescent="0.45">
      <c r="D701" s="62">
        <f t="shared" si="16"/>
        <v>0</v>
      </c>
    </row>
    <row r="702" spans="4:4" x14ac:dyDescent="0.45">
      <c r="D702" s="62">
        <f t="shared" si="16"/>
        <v>0</v>
      </c>
    </row>
    <row r="703" spans="4:4" x14ac:dyDescent="0.45">
      <c r="D703" s="62">
        <f t="shared" si="16"/>
        <v>0</v>
      </c>
    </row>
    <row r="704" spans="4:4" x14ac:dyDescent="0.45">
      <c r="D704" s="62">
        <f t="shared" si="16"/>
        <v>0</v>
      </c>
    </row>
    <row r="705" spans="4:4" x14ac:dyDescent="0.45">
      <c r="D705" s="62">
        <f t="shared" si="16"/>
        <v>0</v>
      </c>
    </row>
    <row r="706" spans="4:4" x14ac:dyDescent="0.45">
      <c r="D706" s="62">
        <f t="shared" si="16"/>
        <v>0</v>
      </c>
    </row>
    <row r="707" spans="4:4" x14ac:dyDescent="0.45">
      <c r="D707" s="62">
        <f t="shared" si="16"/>
        <v>0</v>
      </c>
    </row>
    <row r="708" spans="4:4" x14ac:dyDescent="0.45">
      <c r="D708" s="62">
        <f t="shared" si="16"/>
        <v>0</v>
      </c>
    </row>
    <row r="709" spans="4:4" x14ac:dyDescent="0.45">
      <c r="D709" s="62">
        <f t="shared" si="16"/>
        <v>0</v>
      </c>
    </row>
    <row r="710" spans="4:4" x14ac:dyDescent="0.45">
      <c r="D710" s="62">
        <f t="shared" si="16"/>
        <v>0</v>
      </c>
    </row>
    <row r="711" spans="4:4" x14ac:dyDescent="0.45">
      <c r="D711" s="62">
        <f t="shared" si="16"/>
        <v>0</v>
      </c>
    </row>
    <row r="712" spans="4:4" x14ac:dyDescent="0.45">
      <c r="D712" s="62">
        <f t="shared" si="16"/>
        <v>0</v>
      </c>
    </row>
    <row r="713" spans="4:4" x14ac:dyDescent="0.45">
      <c r="D713" s="62">
        <f t="shared" si="16"/>
        <v>0</v>
      </c>
    </row>
    <row r="714" spans="4:4" x14ac:dyDescent="0.45">
      <c r="D714" s="62">
        <f t="shared" si="16"/>
        <v>0</v>
      </c>
    </row>
    <row r="715" spans="4:4" x14ac:dyDescent="0.45">
      <c r="D715" s="62">
        <f t="shared" si="16"/>
        <v>0</v>
      </c>
    </row>
    <row r="716" spans="4:4" x14ac:dyDescent="0.45">
      <c r="D716" s="62">
        <f t="shared" si="16"/>
        <v>0</v>
      </c>
    </row>
    <row r="717" spans="4:4" x14ac:dyDescent="0.45">
      <c r="D717" s="62">
        <f t="shared" si="16"/>
        <v>0</v>
      </c>
    </row>
    <row r="718" spans="4:4" x14ac:dyDescent="0.45">
      <c r="D718" s="62">
        <f t="shared" si="16"/>
        <v>0</v>
      </c>
    </row>
    <row r="719" spans="4:4" x14ac:dyDescent="0.45">
      <c r="D719" s="62">
        <f t="shared" ref="D719:D782" si="17">B719-B707</f>
        <v>0</v>
      </c>
    </row>
    <row r="720" spans="4:4" x14ac:dyDescent="0.45">
      <c r="D720" s="62">
        <f t="shared" si="17"/>
        <v>0</v>
      </c>
    </row>
    <row r="721" spans="4:4" x14ac:dyDescent="0.45">
      <c r="D721" s="62">
        <f t="shared" si="17"/>
        <v>0</v>
      </c>
    </row>
    <row r="722" spans="4:4" x14ac:dyDescent="0.45">
      <c r="D722" s="62">
        <f t="shared" si="17"/>
        <v>0</v>
      </c>
    </row>
    <row r="723" spans="4:4" x14ac:dyDescent="0.45">
      <c r="D723" s="62">
        <f t="shared" si="17"/>
        <v>0</v>
      </c>
    </row>
    <row r="724" spans="4:4" x14ac:dyDescent="0.45">
      <c r="D724" s="62">
        <f t="shared" si="17"/>
        <v>0</v>
      </c>
    </row>
    <row r="725" spans="4:4" x14ac:dyDescent="0.45">
      <c r="D725" s="62">
        <f t="shared" si="17"/>
        <v>0</v>
      </c>
    </row>
    <row r="726" spans="4:4" x14ac:dyDescent="0.45">
      <c r="D726" s="62">
        <f t="shared" si="17"/>
        <v>0</v>
      </c>
    </row>
    <row r="727" spans="4:4" x14ac:dyDescent="0.45">
      <c r="D727" s="62">
        <f t="shared" si="17"/>
        <v>0</v>
      </c>
    </row>
    <row r="728" spans="4:4" x14ac:dyDescent="0.45">
      <c r="D728" s="62">
        <f t="shared" si="17"/>
        <v>0</v>
      </c>
    </row>
    <row r="729" spans="4:4" x14ac:dyDescent="0.45">
      <c r="D729" s="62">
        <f t="shared" si="17"/>
        <v>0</v>
      </c>
    </row>
    <row r="730" spans="4:4" x14ac:dyDescent="0.45">
      <c r="D730" s="62">
        <f t="shared" si="17"/>
        <v>0</v>
      </c>
    </row>
    <row r="731" spans="4:4" x14ac:dyDescent="0.45">
      <c r="D731" s="62">
        <f t="shared" si="17"/>
        <v>0</v>
      </c>
    </row>
    <row r="732" spans="4:4" x14ac:dyDescent="0.45">
      <c r="D732" s="62">
        <f t="shared" si="17"/>
        <v>0</v>
      </c>
    </row>
    <row r="733" spans="4:4" x14ac:dyDescent="0.45">
      <c r="D733" s="62">
        <f t="shared" si="17"/>
        <v>0</v>
      </c>
    </row>
    <row r="734" spans="4:4" x14ac:dyDescent="0.45">
      <c r="D734" s="62">
        <f t="shared" si="17"/>
        <v>0</v>
      </c>
    </row>
    <row r="735" spans="4:4" x14ac:dyDescent="0.45">
      <c r="D735" s="62">
        <f t="shared" si="17"/>
        <v>0</v>
      </c>
    </row>
    <row r="736" spans="4:4" x14ac:dyDescent="0.45">
      <c r="D736" s="62">
        <f t="shared" si="17"/>
        <v>0</v>
      </c>
    </row>
    <row r="737" spans="4:4" x14ac:dyDescent="0.45">
      <c r="D737" s="62">
        <f t="shared" si="17"/>
        <v>0</v>
      </c>
    </row>
    <row r="738" spans="4:4" x14ac:dyDescent="0.45">
      <c r="D738" s="62">
        <f t="shared" si="17"/>
        <v>0</v>
      </c>
    </row>
    <row r="739" spans="4:4" x14ac:dyDescent="0.45">
      <c r="D739" s="62">
        <f t="shared" si="17"/>
        <v>0</v>
      </c>
    </row>
    <row r="740" spans="4:4" x14ac:dyDescent="0.45">
      <c r="D740" s="62">
        <f t="shared" si="17"/>
        <v>0</v>
      </c>
    </row>
    <row r="741" spans="4:4" x14ac:dyDescent="0.45">
      <c r="D741" s="62">
        <f t="shared" si="17"/>
        <v>0</v>
      </c>
    </row>
    <row r="742" spans="4:4" x14ac:dyDescent="0.45">
      <c r="D742" s="62">
        <f t="shared" si="17"/>
        <v>0</v>
      </c>
    </row>
    <row r="743" spans="4:4" x14ac:dyDescent="0.45">
      <c r="D743" s="62">
        <f t="shared" si="17"/>
        <v>0</v>
      </c>
    </row>
    <row r="744" spans="4:4" x14ac:dyDescent="0.45">
      <c r="D744" s="62">
        <f t="shared" si="17"/>
        <v>0</v>
      </c>
    </row>
    <row r="745" spans="4:4" x14ac:dyDescent="0.45">
      <c r="D745" s="62">
        <f t="shared" si="17"/>
        <v>0</v>
      </c>
    </row>
    <row r="746" spans="4:4" x14ac:dyDescent="0.45">
      <c r="D746" s="62">
        <f t="shared" si="17"/>
        <v>0</v>
      </c>
    </row>
    <row r="747" spans="4:4" x14ac:dyDescent="0.45">
      <c r="D747" s="62">
        <f t="shared" si="17"/>
        <v>0</v>
      </c>
    </row>
    <row r="748" spans="4:4" x14ac:dyDescent="0.45">
      <c r="D748" s="62">
        <f t="shared" si="17"/>
        <v>0</v>
      </c>
    </row>
    <row r="749" spans="4:4" x14ac:dyDescent="0.45">
      <c r="D749" s="62">
        <f t="shared" si="17"/>
        <v>0</v>
      </c>
    </row>
    <row r="750" spans="4:4" x14ac:dyDescent="0.45">
      <c r="D750" s="62">
        <f t="shared" si="17"/>
        <v>0</v>
      </c>
    </row>
    <row r="751" spans="4:4" x14ac:dyDescent="0.45">
      <c r="D751" s="62">
        <f t="shared" si="17"/>
        <v>0</v>
      </c>
    </row>
    <row r="752" spans="4:4" x14ac:dyDescent="0.45">
      <c r="D752" s="62">
        <f t="shared" si="17"/>
        <v>0</v>
      </c>
    </row>
    <row r="753" spans="4:4" x14ac:dyDescent="0.45">
      <c r="D753" s="62">
        <f t="shared" si="17"/>
        <v>0</v>
      </c>
    </row>
    <row r="754" spans="4:4" x14ac:dyDescent="0.45">
      <c r="D754" s="62">
        <f t="shared" si="17"/>
        <v>0</v>
      </c>
    </row>
    <row r="755" spans="4:4" x14ac:dyDescent="0.45">
      <c r="D755" s="62">
        <f t="shared" si="17"/>
        <v>0</v>
      </c>
    </row>
    <row r="756" spans="4:4" x14ac:dyDescent="0.45">
      <c r="D756" s="62">
        <f t="shared" si="17"/>
        <v>0</v>
      </c>
    </row>
    <row r="757" spans="4:4" x14ac:dyDescent="0.45">
      <c r="D757" s="62">
        <f t="shared" si="17"/>
        <v>0</v>
      </c>
    </row>
    <row r="758" spans="4:4" x14ac:dyDescent="0.45">
      <c r="D758" s="62">
        <f t="shared" si="17"/>
        <v>0</v>
      </c>
    </row>
    <row r="759" spans="4:4" x14ac:dyDescent="0.45">
      <c r="D759" s="62">
        <f t="shared" si="17"/>
        <v>0</v>
      </c>
    </row>
    <row r="760" spans="4:4" x14ac:dyDescent="0.45">
      <c r="D760" s="62">
        <f t="shared" si="17"/>
        <v>0</v>
      </c>
    </row>
    <row r="761" spans="4:4" x14ac:dyDescent="0.45">
      <c r="D761" s="62">
        <f t="shared" si="17"/>
        <v>0</v>
      </c>
    </row>
    <row r="762" spans="4:4" x14ac:dyDescent="0.45">
      <c r="D762" s="62">
        <f t="shared" si="17"/>
        <v>0</v>
      </c>
    </row>
    <row r="763" spans="4:4" x14ac:dyDescent="0.45">
      <c r="D763" s="62">
        <f t="shared" si="17"/>
        <v>0</v>
      </c>
    </row>
    <row r="764" spans="4:4" x14ac:dyDescent="0.45">
      <c r="D764" s="62">
        <f t="shared" si="17"/>
        <v>0</v>
      </c>
    </row>
    <row r="765" spans="4:4" x14ac:dyDescent="0.45">
      <c r="D765" s="62">
        <f t="shared" si="17"/>
        <v>0</v>
      </c>
    </row>
    <row r="766" spans="4:4" x14ac:dyDescent="0.45">
      <c r="D766" s="62">
        <f t="shared" si="17"/>
        <v>0</v>
      </c>
    </row>
    <row r="767" spans="4:4" x14ac:dyDescent="0.45">
      <c r="D767" s="62">
        <f t="shared" si="17"/>
        <v>0</v>
      </c>
    </row>
    <row r="768" spans="4:4" x14ac:dyDescent="0.45">
      <c r="D768" s="62">
        <f t="shared" si="17"/>
        <v>0</v>
      </c>
    </row>
    <row r="769" spans="4:4" x14ac:dyDescent="0.45">
      <c r="D769" s="62">
        <f t="shared" si="17"/>
        <v>0</v>
      </c>
    </row>
    <row r="770" spans="4:4" x14ac:dyDescent="0.45">
      <c r="D770" s="62">
        <f t="shared" si="17"/>
        <v>0</v>
      </c>
    </row>
    <row r="771" spans="4:4" x14ac:dyDescent="0.45">
      <c r="D771" s="62">
        <f t="shared" si="17"/>
        <v>0</v>
      </c>
    </row>
    <row r="772" spans="4:4" x14ac:dyDescent="0.45">
      <c r="D772" s="62">
        <f t="shared" si="17"/>
        <v>0</v>
      </c>
    </row>
    <row r="773" spans="4:4" x14ac:dyDescent="0.45">
      <c r="D773" s="62">
        <f t="shared" si="17"/>
        <v>0</v>
      </c>
    </row>
    <row r="774" spans="4:4" x14ac:dyDescent="0.45">
      <c r="D774" s="62">
        <f t="shared" si="17"/>
        <v>0</v>
      </c>
    </row>
    <row r="775" spans="4:4" x14ac:dyDescent="0.45">
      <c r="D775" s="62">
        <f t="shared" si="17"/>
        <v>0</v>
      </c>
    </row>
    <row r="776" spans="4:4" x14ac:dyDescent="0.45">
      <c r="D776" s="62">
        <f t="shared" si="17"/>
        <v>0</v>
      </c>
    </row>
    <row r="777" spans="4:4" x14ac:dyDescent="0.45">
      <c r="D777" s="62">
        <f t="shared" si="17"/>
        <v>0</v>
      </c>
    </row>
    <row r="778" spans="4:4" x14ac:dyDescent="0.45">
      <c r="D778" s="62">
        <f t="shared" si="17"/>
        <v>0</v>
      </c>
    </row>
    <row r="779" spans="4:4" x14ac:dyDescent="0.45">
      <c r="D779" s="62">
        <f t="shared" si="17"/>
        <v>0</v>
      </c>
    </row>
    <row r="780" spans="4:4" x14ac:dyDescent="0.45">
      <c r="D780" s="62">
        <f t="shared" si="17"/>
        <v>0</v>
      </c>
    </row>
    <row r="781" spans="4:4" x14ac:dyDescent="0.45">
      <c r="D781" s="62">
        <f t="shared" si="17"/>
        <v>0</v>
      </c>
    </row>
    <row r="782" spans="4:4" x14ac:dyDescent="0.45">
      <c r="D782" s="62">
        <f t="shared" si="17"/>
        <v>0</v>
      </c>
    </row>
    <row r="783" spans="4:4" x14ac:dyDescent="0.45">
      <c r="D783" s="62">
        <f t="shared" ref="D783:D846" si="18">B783-B771</f>
        <v>0</v>
      </c>
    </row>
    <row r="784" spans="4:4" x14ac:dyDescent="0.45">
      <c r="D784" s="62">
        <f t="shared" si="18"/>
        <v>0</v>
      </c>
    </row>
    <row r="785" spans="4:4" x14ac:dyDescent="0.45">
      <c r="D785" s="62">
        <f t="shared" si="18"/>
        <v>0</v>
      </c>
    </row>
    <row r="786" spans="4:4" x14ac:dyDescent="0.45">
      <c r="D786" s="62">
        <f t="shared" si="18"/>
        <v>0</v>
      </c>
    </row>
    <row r="787" spans="4:4" x14ac:dyDescent="0.45">
      <c r="D787" s="62">
        <f t="shared" si="18"/>
        <v>0</v>
      </c>
    </row>
    <row r="788" spans="4:4" x14ac:dyDescent="0.45">
      <c r="D788" s="62">
        <f t="shared" si="18"/>
        <v>0</v>
      </c>
    </row>
    <row r="789" spans="4:4" x14ac:dyDescent="0.45">
      <c r="D789" s="62">
        <f t="shared" si="18"/>
        <v>0</v>
      </c>
    </row>
    <row r="790" spans="4:4" x14ac:dyDescent="0.45">
      <c r="D790" s="62">
        <f t="shared" si="18"/>
        <v>0</v>
      </c>
    </row>
    <row r="791" spans="4:4" x14ac:dyDescent="0.45">
      <c r="D791" s="62">
        <f t="shared" si="18"/>
        <v>0</v>
      </c>
    </row>
    <row r="792" spans="4:4" x14ac:dyDescent="0.45">
      <c r="D792" s="62">
        <f t="shared" si="18"/>
        <v>0</v>
      </c>
    </row>
    <row r="793" spans="4:4" x14ac:dyDescent="0.45">
      <c r="D793" s="62">
        <f t="shared" si="18"/>
        <v>0</v>
      </c>
    </row>
    <row r="794" spans="4:4" x14ac:dyDescent="0.45">
      <c r="D794" s="62">
        <f t="shared" si="18"/>
        <v>0</v>
      </c>
    </row>
    <row r="795" spans="4:4" x14ac:dyDescent="0.45">
      <c r="D795" s="62">
        <f t="shared" si="18"/>
        <v>0</v>
      </c>
    </row>
    <row r="796" spans="4:4" x14ac:dyDescent="0.45">
      <c r="D796" s="62">
        <f t="shared" si="18"/>
        <v>0</v>
      </c>
    </row>
    <row r="797" spans="4:4" x14ac:dyDescent="0.45">
      <c r="D797" s="62">
        <f t="shared" si="18"/>
        <v>0</v>
      </c>
    </row>
    <row r="798" spans="4:4" x14ac:dyDescent="0.45">
      <c r="D798" s="62">
        <f t="shared" si="18"/>
        <v>0</v>
      </c>
    </row>
    <row r="799" spans="4:4" x14ac:dyDescent="0.45">
      <c r="D799" s="62">
        <f t="shared" si="18"/>
        <v>0</v>
      </c>
    </row>
    <row r="800" spans="4:4" x14ac:dyDescent="0.45">
      <c r="D800" s="62">
        <f t="shared" si="18"/>
        <v>0</v>
      </c>
    </row>
    <row r="801" spans="4:4" x14ac:dyDescent="0.45">
      <c r="D801" s="62">
        <f t="shared" si="18"/>
        <v>0</v>
      </c>
    </row>
    <row r="802" spans="4:4" x14ac:dyDescent="0.45">
      <c r="D802" s="62">
        <f t="shared" si="18"/>
        <v>0</v>
      </c>
    </row>
    <row r="803" spans="4:4" x14ac:dyDescent="0.45">
      <c r="D803" s="62">
        <f t="shared" si="18"/>
        <v>0</v>
      </c>
    </row>
    <row r="804" spans="4:4" x14ac:dyDescent="0.45">
      <c r="D804" s="62">
        <f t="shared" si="18"/>
        <v>0</v>
      </c>
    </row>
    <row r="805" spans="4:4" x14ac:dyDescent="0.45">
      <c r="D805" s="62">
        <f t="shared" si="18"/>
        <v>0</v>
      </c>
    </row>
    <row r="806" spans="4:4" x14ac:dyDescent="0.45">
      <c r="D806" s="62">
        <f t="shared" si="18"/>
        <v>0</v>
      </c>
    </row>
    <row r="807" spans="4:4" x14ac:dyDescent="0.45">
      <c r="D807" s="62">
        <f t="shared" si="18"/>
        <v>0</v>
      </c>
    </row>
    <row r="808" spans="4:4" x14ac:dyDescent="0.45">
      <c r="D808" s="62">
        <f t="shared" si="18"/>
        <v>0</v>
      </c>
    </row>
    <row r="809" spans="4:4" x14ac:dyDescent="0.45">
      <c r="D809" s="62">
        <f t="shared" si="18"/>
        <v>0</v>
      </c>
    </row>
    <row r="810" spans="4:4" x14ac:dyDescent="0.45">
      <c r="D810" s="62">
        <f t="shared" si="18"/>
        <v>0</v>
      </c>
    </row>
    <row r="811" spans="4:4" x14ac:dyDescent="0.45">
      <c r="D811" s="62">
        <f t="shared" si="18"/>
        <v>0</v>
      </c>
    </row>
    <row r="812" spans="4:4" x14ac:dyDescent="0.45">
      <c r="D812" s="62">
        <f t="shared" si="18"/>
        <v>0</v>
      </c>
    </row>
    <row r="813" spans="4:4" x14ac:dyDescent="0.45">
      <c r="D813" s="62">
        <f t="shared" si="18"/>
        <v>0</v>
      </c>
    </row>
    <row r="814" spans="4:4" x14ac:dyDescent="0.45">
      <c r="D814" s="62">
        <f t="shared" si="18"/>
        <v>0</v>
      </c>
    </row>
    <row r="815" spans="4:4" x14ac:dyDescent="0.45">
      <c r="D815" s="62">
        <f t="shared" si="18"/>
        <v>0</v>
      </c>
    </row>
    <row r="816" spans="4:4" x14ac:dyDescent="0.45">
      <c r="D816" s="62">
        <f t="shared" si="18"/>
        <v>0</v>
      </c>
    </row>
    <row r="817" spans="4:4" x14ac:dyDescent="0.45">
      <c r="D817" s="62">
        <f t="shared" si="18"/>
        <v>0</v>
      </c>
    </row>
    <row r="818" spans="4:4" x14ac:dyDescent="0.45">
      <c r="D818" s="62">
        <f t="shared" si="18"/>
        <v>0</v>
      </c>
    </row>
    <row r="819" spans="4:4" x14ac:dyDescent="0.45">
      <c r="D819" s="62">
        <f t="shared" si="18"/>
        <v>0</v>
      </c>
    </row>
    <row r="820" spans="4:4" x14ac:dyDescent="0.45">
      <c r="D820" s="62">
        <f t="shared" si="18"/>
        <v>0</v>
      </c>
    </row>
    <row r="821" spans="4:4" x14ac:dyDescent="0.45">
      <c r="D821" s="62">
        <f t="shared" si="18"/>
        <v>0</v>
      </c>
    </row>
    <row r="822" spans="4:4" x14ac:dyDescent="0.45">
      <c r="D822" s="62">
        <f t="shared" si="18"/>
        <v>0</v>
      </c>
    </row>
    <row r="823" spans="4:4" x14ac:dyDescent="0.45">
      <c r="D823" s="62">
        <f t="shared" si="18"/>
        <v>0</v>
      </c>
    </row>
    <row r="824" spans="4:4" x14ac:dyDescent="0.45">
      <c r="D824" s="62">
        <f t="shared" si="18"/>
        <v>0</v>
      </c>
    </row>
    <row r="825" spans="4:4" x14ac:dyDescent="0.45">
      <c r="D825" s="62">
        <f t="shared" si="18"/>
        <v>0</v>
      </c>
    </row>
    <row r="826" spans="4:4" x14ac:dyDescent="0.45">
      <c r="D826" s="62">
        <f t="shared" si="18"/>
        <v>0</v>
      </c>
    </row>
    <row r="827" spans="4:4" x14ac:dyDescent="0.45">
      <c r="D827" s="62">
        <f t="shared" si="18"/>
        <v>0</v>
      </c>
    </row>
    <row r="828" spans="4:4" x14ac:dyDescent="0.45">
      <c r="D828" s="62">
        <f t="shared" si="18"/>
        <v>0</v>
      </c>
    </row>
    <row r="829" spans="4:4" x14ac:dyDescent="0.45">
      <c r="D829" s="62">
        <f t="shared" si="18"/>
        <v>0</v>
      </c>
    </row>
    <row r="830" spans="4:4" x14ac:dyDescent="0.45">
      <c r="D830" s="62">
        <f t="shared" si="18"/>
        <v>0</v>
      </c>
    </row>
    <row r="831" spans="4:4" x14ac:dyDescent="0.45">
      <c r="D831" s="62">
        <f t="shared" si="18"/>
        <v>0</v>
      </c>
    </row>
    <row r="832" spans="4:4" x14ac:dyDescent="0.45">
      <c r="D832" s="62">
        <f t="shared" si="18"/>
        <v>0</v>
      </c>
    </row>
    <row r="833" spans="4:4" x14ac:dyDescent="0.45">
      <c r="D833" s="62">
        <f t="shared" si="18"/>
        <v>0</v>
      </c>
    </row>
    <row r="834" spans="4:4" x14ac:dyDescent="0.45">
      <c r="D834" s="62">
        <f t="shared" si="18"/>
        <v>0</v>
      </c>
    </row>
    <row r="835" spans="4:4" x14ac:dyDescent="0.45">
      <c r="D835" s="62">
        <f t="shared" si="18"/>
        <v>0</v>
      </c>
    </row>
    <row r="836" spans="4:4" x14ac:dyDescent="0.45">
      <c r="D836" s="62">
        <f t="shared" si="18"/>
        <v>0</v>
      </c>
    </row>
    <row r="837" spans="4:4" x14ac:dyDescent="0.45">
      <c r="D837" s="62">
        <f t="shared" si="18"/>
        <v>0</v>
      </c>
    </row>
    <row r="838" spans="4:4" x14ac:dyDescent="0.45">
      <c r="D838" s="62">
        <f t="shared" si="18"/>
        <v>0</v>
      </c>
    </row>
    <row r="839" spans="4:4" x14ac:dyDescent="0.45">
      <c r="D839" s="62">
        <f t="shared" si="18"/>
        <v>0</v>
      </c>
    </row>
    <row r="840" spans="4:4" x14ac:dyDescent="0.45">
      <c r="D840" s="62">
        <f t="shared" si="18"/>
        <v>0</v>
      </c>
    </row>
    <row r="841" spans="4:4" x14ac:dyDescent="0.45">
      <c r="D841" s="62">
        <f t="shared" si="18"/>
        <v>0</v>
      </c>
    </row>
    <row r="842" spans="4:4" x14ac:dyDescent="0.45">
      <c r="D842" s="62">
        <f t="shared" si="18"/>
        <v>0</v>
      </c>
    </row>
    <row r="843" spans="4:4" x14ac:dyDescent="0.45">
      <c r="D843" s="62">
        <f t="shared" si="18"/>
        <v>0</v>
      </c>
    </row>
    <row r="844" spans="4:4" x14ac:dyDescent="0.45">
      <c r="D844" s="62">
        <f t="shared" si="18"/>
        <v>0</v>
      </c>
    </row>
    <row r="845" spans="4:4" x14ac:dyDescent="0.45">
      <c r="D845" s="62">
        <f t="shared" si="18"/>
        <v>0</v>
      </c>
    </row>
    <row r="846" spans="4:4" x14ac:dyDescent="0.45">
      <c r="D846" s="62">
        <f t="shared" si="18"/>
        <v>0</v>
      </c>
    </row>
    <row r="847" spans="4:4" x14ac:dyDescent="0.45">
      <c r="D847" s="62">
        <f t="shared" ref="D847:D910" si="19">B847-B835</f>
        <v>0</v>
      </c>
    </row>
    <row r="848" spans="4:4" x14ac:dyDescent="0.45">
      <c r="D848" s="62">
        <f t="shared" si="19"/>
        <v>0</v>
      </c>
    </row>
    <row r="849" spans="4:4" x14ac:dyDescent="0.45">
      <c r="D849" s="62">
        <f t="shared" si="19"/>
        <v>0</v>
      </c>
    </row>
    <row r="850" spans="4:4" x14ac:dyDescent="0.45">
      <c r="D850" s="62">
        <f t="shared" si="19"/>
        <v>0</v>
      </c>
    </row>
    <row r="851" spans="4:4" x14ac:dyDescent="0.45">
      <c r="D851" s="62">
        <f t="shared" si="19"/>
        <v>0</v>
      </c>
    </row>
    <row r="852" spans="4:4" x14ac:dyDescent="0.45">
      <c r="D852" s="62">
        <f t="shared" si="19"/>
        <v>0</v>
      </c>
    </row>
    <row r="853" spans="4:4" x14ac:dyDescent="0.45">
      <c r="D853" s="62">
        <f t="shared" si="19"/>
        <v>0</v>
      </c>
    </row>
    <row r="854" spans="4:4" x14ac:dyDescent="0.45">
      <c r="D854" s="62">
        <f t="shared" si="19"/>
        <v>0</v>
      </c>
    </row>
    <row r="855" spans="4:4" x14ac:dyDescent="0.45">
      <c r="D855" s="62">
        <f t="shared" si="19"/>
        <v>0</v>
      </c>
    </row>
    <row r="856" spans="4:4" x14ac:dyDescent="0.45">
      <c r="D856" s="62">
        <f t="shared" si="19"/>
        <v>0</v>
      </c>
    </row>
    <row r="857" spans="4:4" x14ac:dyDescent="0.45">
      <c r="D857" s="62">
        <f t="shared" si="19"/>
        <v>0</v>
      </c>
    </row>
    <row r="858" spans="4:4" x14ac:dyDescent="0.45">
      <c r="D858" s="62">
        <f t="shared" si="19"/>
        <v>0</v>
      </c>
    </row>
    <row r="859" spans="4:4" x14ac:dyDescent="0.45">
      <c r="D859" s="62">
        <f t="shared" si="19"/>
        <v>0</v>
      </c>
    </row>
    <row r="860" spans="4:4" x14ac:dyDescent="0.45">
      <c r="D860" s="62">
        <f t="shared" si="19"/>
        <v>0</v>
      </c>
    </row>
    <row r="861" spans="4:4" x14ac:dyDescent="0.45">
      <c r="D861" s="62">
        <f t="shared" si="19"/>
        <v>0</v>
      </c>
    </row>
    <row r="862" spans="4:4" x14ac:dyDescent="0.45">
      <c r="D862" s="62">
        <f t="shared" si="19"/>
        <v>0</v>
      </c>
    </row>
    <row r="863" spans="4:4" x14ac:dyDescent="0.45">
      <c r="D863" s="62">
        <f t="shared" si="19"/>
        <v>0</v>
      </c>
    </row>
    <row r="864" spans="4:4" x14ac:dyDescent="0.45">
      <c r="D864" s="62">
        <f t="shared" si="19"/>
        <v>0</v>
      </c>
    </row>
    <row r="865" spans="4:4" x14ac:dyDescent="0.45">
      <c r="D865" s="62">
        <f t="shared" si="19"/>
        <v>0</v>
      </c>
    </row>
    <row r="866" spans="4:4" x14ac:dyDescent="0.45">
      <c r="D866" s="62">
        <f t="shared" si="19"/>
        <v>0</v>
      </c>
    </row>
    <row r="867" spans="4:4" x14ac:dyDescent="0.45">
      <c r="D867" s="62">
        <f t="shared" si="19"/>
        <v>0</v>
      </c>
    </row>
    <row r="868" spans="4:4" x14ac:dyDescent="0.45">
      <c r="D868" s="62">
        <f t="shared" si="19"/>
        <v>0</v>
      </c>
    </row>
    <row r="869" spans="4:4" x14ac:dyDescent="0.45">
      <c r="D869" s="62">
        <f t="shared" si="19"/>
        <v>0</v>
      </c>
    </row>
    <row r="870" spans="4:4" x14ac:dyDescent="0.45">
      <c r="D870" s="62">
        <f t="shared" si="19"/>
        <v>0</v>
      </c>
    </row>
    <row r="871" spans="4:4" x14ac:dyDescent="0.45">
      <c r="D871" s="62">
        <f t="shared" si="19"/>
        <v>0</v>
      </c>
    </row>
    <row r="872" spans="4:4" x14ac:dyDescent="0.45">
      <c r="D872" s="62">
        <f t="shared" si="19"/>
        <v>0</v>
      </c>
    </row>
    <row r="873" spans="4:4" x14ac:dyDescent="0.45">
      <c r="D873" s="62">
        <f t="shared" si="19"/>
        <v>0</v>
      </c>
    </row>
    <row r="874" spans="4:4" x14ac:dyDescent="0.45">
      <c r="D874" s="62">
        <f t="shared" si="19"/>
        <v>0</v>
      </c>
    </row>
    <row r="875" spans="4:4" x14ac:dyDescent="0.45">
      <c r="D875" s="62">
        <f t="shared" si="19"/>
        <v>0</v>
      </c>
    </row>
    <row r="876" spans="4:4" x14ac:dyDescent="0.45">
      <c r="D876" s="62">
        <f t="shared" si="19"/>
        <v>0</v>
      </c>
    </row>
    <row r="877" spans="4:4" x14ac:dyDescent="0.45">
      <c r="D877" s="62">
        <f t="shared" si="19"/>
        <v>0</v>
      </c>
    </row>
    <row r="878" spans="4:4" x14ac:dyDescent="0.45">
      <c r="D878" s="62">
        <f t="shared" si="19"/>
        <v>0</v>
      </c>
    </row>
    <row r="879" spans="4:4" x14ac:dyDescent="0.45">
      <c r="D879" s="62">
        <f t="shared" si="19"/>
        <v>0</v>
      </c>
    </row>
    <row r="880" spans="4:4" x14ac:dyDescent="0.45">
      <c r="D880" s="62">
        <f t="shared" si="19"/>
        <v>0</v>
      </c>
    </row>
    <row r="881" spans="4:4" x14ac:dyDescent="0.45">
      <c r="D881" s="62">
        <f t="shared" si="19"/>
        <v>0</v>
      </c>
    </row>
    <row r="882" spans="4:4" x14ac:dyDescent="0.45">
      <c r="D882" s="62">
        <f t="shared" si="19"/>
        <v>0</v>
      </c>
    </row>
    <row r="883" spans="4:4" x14ac:dyDescent="0.45">
      <c r="D883" s="62">
        <f t="shared" si="19"/>
        <v>0</v>
      </c>
    </row>
    <row r="884" spans="4:4" x14ac:dyDescent="0.45">
      <c r="D884" s="62">
        <f t="shared" si="19"/>
        <v>0</v>
      </c>
    </row>
    <row r="885" spans="4:4" x14ac:dyDescent="0.45">
      <c r="D885" s="62">
        <f t="shared" si="19"/>
        <v>0</v>
      </c>
    </row>
    <row r="886" spans="4:4" x14ac:dyDescent="0.45">
      <c r="D886" s="62">
        <f t="shared" si="19"/>
        <v>0</v>
      </c>
    </row>
    <row r="887" spans="4:4" x14ac:dyDescent="0.45">
      <c r="D887" s="62">
        <f t="shared" si="19"/>
        <v>0</v>
      </c>
    </row>
    <row r="888" spans="4:4" x14ac:dyDescent="0.45">
      <c r="D888" s="62">
        <f t="shared" si="19"/>
        <v>0</v>
      </c>
    </row>
    <row r="889" spans="4:4" x14ac:dyDescent="0.45">
      <c r="D889" s="62">
        <f t="shared" si="19"/>
        <v>0</v>
      </c>
    </row>
    <row r="890" spans="4:4" x14ac:dyDescent="0.45">
      <c r="D890" s="62">
        <f t="shared" si="19"/>
        <v>0</v>
      </c>
    </row>
    <row r="891" spans="4:4" x14ac:dyDescent="0.45">
      <c r="D891" s="62">
        <f t="shared" si="19"/>
        <v>0</v>
      </c>
    </row>
    <row r="892" spans="4:4" x14ac:dyDescent="0.45">
      <c r="D892" s="62">
        <f t="shared" si="19"/>
        <v>0</v>
      </c>
    </row>
    <row r="893" spans="4:4" x14ac:dyDescent="0.45">
      <c r="D893" s="62">
        <f t="shared" si="19"/>
        <v>0</v>
      </c>
    </row>
    <row r="894" spans="4:4" x14ac:dyDescent="0.45">
      <c r="D894" s="62">
        <f t="shared" si="19"/>
        <v>0</v>
      </c>
    </row>
    <row r="895" spans="4:4" x14ac:dyDescent="0.45">
      <c r="D895" s="62">
        <f t="shared" si="19"/>
        <v>0</v>
      </c>
    </row>
    <row r="896" spans="4:4" x14ac:dyDescent="0.45">
      <c r="D896" s="62">
        <f t="shared" si="19"/>
        <v>0</v>
      </c>
    </row>
    <row r="897" spans="4:4" x14ac:dyDescent="0.45">
      <c r="D897" s="62">
        <f t="shared" si="19"/>
        <v>0</v>
      </c>
    </row>
    <row r="898" spans="4:4" x14ac:dyDescent="0.45">
      <c r="D898" s="62">
        <f t="shared" si="19"/>
        <v>0</v>
      </c>
    </row>
    <row r="899" spans="4:4" x14ac:dyDescent="0.45">
      <c r="D899" s="62">
        <f t="shared" si="19"/>
        <v>0</v>
      </c>
    </row>
    <row r="900" spans="4:4" x14ac:dyDescent="0.45">
      <c r="D900" s="62">
        <f t="shared" si="19"/>
        <v>0</v>
      </c>
    </row>
    <row r="901" spans="4:4" x14ac:dyDescent="0.45">
      <c r="D901" s="62">
        <f t="shared" si="19"/>
        <v>0</v>
      </c>
    </row>
    <row r="902" spans="4:4" x14ac:dyDescent="0.45">
      <c r="D902" s="62">
        <f t="shared" si="19"/>
        <v>0</v>
      </c>
    </row>
    <row r="903" spans="4:4" x14ac:dyDescent="0.45">
      <c r="D903" s="62">
        <f t="shared" si="19"/>
        <v>0</v>
      </c>
    </row>
    <row r="904" spans="4:4" x14ac:dyDescent="0.45">
      <c r="D904" s="62">
        <f t="shared" si="19"/>
        <v>0</v>
      </c>
    </row>
    <row r="905" spans="4:4" x14ac:dyDescent="0.45">
      <c r="D905" s="62">
        <f t="shared" si="19"/>
        <v>0</v>
      </c>
    </row>
    <row r="906" spans="4:4" x14ac:dyDescent="0.45">
      <c r="D906" s="62">
        <f t="shared" si="19"/>
        <v>0</v>
      </c>
    </row>
    <row r="907" spans="4:4" x14ac:dyDescent="0.45">
      <c r="D907" s="62">
        <f t="shared" si="19"/>
        <v>0</v>
      </c>
    </row>
    <row r="908" spans="4:4" x14ac:dyDescent="0.45">
      <c r="D908" s="62">
        <f t="shared" si="19"/>
        <v>0</v>
      </c>
    </row>
    <row r="909" spans="4:4" x14ac:dyDescent="0.45">
      <c r="D909" s="62">
        <f t="shared" si="19"/>
        <v>0</v>
      </c>
    </row>
    <row r="910" spans="4:4" x14ac:dyDescent="0.45">
      <c r="D910" s="62">
        <f t="shared" si="19"/>
        <v>0</v>
      </c>
    </row>
    <row r="911" spans="4:4" x14ac:dyDescent="0.45">
      <c r="D911" s="62">
        <f t="shared" ref="D911:D918" si="20">B911-B899</f>
        <v>0</v>
      </c>
    </row>
    <row r="912" spans="4:4" x14ac:dyDescent="0.45">
      <c r="D912" s="62">
        <f t="shared" si="20"/>
        <v>0</v>
      </c>
    </row>
    <row r="913" spans="1:4" x14ac:dyDescent="0.45">
      <c r="D913" s="62">
        <f t="shared" si="20"/>
        <v>0</v>
      </c>
    </row>
    <row r="914" spans="1:4" x14ac:dyDescent="0.45">
      <c r="D914" s="62">
        <f t="shared" si="20"/>
        <v>0</v>
      </c>
    </row>
    <row r="915" spans="1:4" x14ac:dyDescent="0.45">
      <c r="D915" s="62">
        <f t="shared" si="20"/>
        <v>0</v>
      </c>
    </row>
    <row r="916" spans="1:4" x14ac:dyDescent="0.45">
      <c r="D916" s="62">
        <f t="shared" si="20"/>
        <v>0</v>
      </c>
    </row>
    <row r="917" spans="1:4" x14ac:dyDescent="0.45">
      <c r="D917" s="62">
        <f t="shared" si="20"/>
        <v>0</v>
      </c>
    </row>
    <row r="918" spans="1:4" x14ac:dyDescent="0.45">
      <c r="A918" s="22"/>
      <c r="D918" s="62">
        <f t="shared" si="20"/>
        <v>0</v>
      </c>
    </row>
  </sheetData>
  <conditionalFormatting sqref="A918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7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CAE6-200E-4483-9629-1D516D51C45B}">
  <sheetPr>
    <tabColor theme="5" tint="0.79998168889431442"/>
  </sheetPr>
  <dimension ref="A1:D918"/>
  <sheetViews>
    <sheetView zoomScale="70" zoomScaleNormal="70" workbookViewId="0">
      <selection activeCell="R19" sqref="R19"/>
    </sheetView>
  </sheetViews>
  <sheetFormatPr baseColWidth="10" defaultColWidth="10.73046875" defaultRowHeight="14.25" x14ac:dyDescent="0.45"/>
  <cols>
    <col min="1" max="1" width="13" style="24" customWidth="1"/>
    <col min="2" max="3" width="10.73046875" style="23"/>
    <col min="4" max="4" width="11.73046875" style="63" customWidth="1"/>
    <col min="5" max="16384" width="10.73046875" style="23"/>
  </cols>
  <sheetData>
    <row r="1" spans="1:4" s="25" customFormat="1" ht="37.15" customHeight="1" x14ac:dyDescent="0.45">
      <c r="A1" s="26" t="s">
        <v>39</v>
      </c>
      <c r="B1" s="27" t="s">
        <v>8</v>
      </c>
      <c r="C1" s="27" t="s">
        <v>42</v>
      </c>
      <c r="D1" s="66" t="s">
        <v>48</v>
      </c>
    </row>
    <row r="2" spans="1:4" x14ac:dyDescent="0.45">
      <c r="A2" s="28">
        <v>32143</v>
      </c>
      <c r="B2" s="29">
        <v>66</v>
      </c>
      <c r="C2" s="29"/>
      <c r="D2" s="61"/>
    </row>
    <row r="3" spans="1:4" x14ac:dyDescent="0.45">
      <c r="A3" s="28">
        <v>32174</v>
      </c>
      <c r="B3" s="29">
        <v>65.7</v>
      </c>
      <c r="C3" s="29">
        <f>B3-B2</f>
        <v>-0.29999999999999716</v>
      </c>
      <c r="D3" s="61"/>
    </row>
    <row r="4" spans="1:4" x14ac:dyDescent="0.45">
      <c r="A4" s="28">
        <v>32203</v>
      </c>
      <c r="B4" s="29">
        <v>64.5</v>
      </c>
      <c r="C4" s="29">
        <f t="shared" ref="C4:C67" si="0">B4-B3</f>
        <v>-1.2000000000000028</v>
      </c>
      <c r="D4" s="61"/>
    </row>
    <row r="5" spans="1:4" x14ac:dyDescent="0.45">
      <c r="A5" s="28">
        <v>32234</v>
      </c>
      <c r="B5" s="29">
        <v>64</v>
      </c>
      <c r="C5" s="29">
        <f t="shared" si="0"/>
        <v>-0.5</v>
      </c>
      <c r="D5" s="61"/>
    </row>
    <row r="6" spans="1:4" x14ac:dyDescent="0.45">
      <c r="A6" s="28">
        <v>32264</v>
      </c>
      <c r="B6" s="29">
        <v>65.5</v>
      </c>
      <c r="C6" s="29">
        <f t="shared" si="0"/>
        <v>1.5</v>
      </c>
      <c r="D6" s="61"/>
    </row>
    <row r="7" spans="1:4" x14ac:dyDescent="0.45">
      <c r="A7" s="28">
        <v>32295</v>
      </c>
      <c r="B7" s="29">
        <v>66</v>
      </c>
      <c r="C7" s="29">
        <f t="shared" si="0"/>
        <v>0.5</v>
      </c>
      <c r="D7" s="61"/>
    </row>
    <row r="8" spans="1:4" x14ac:dyDescent="0.45">
      <c r="A8" s="28">
        <v>32325</v>
      </c>
      <c r="B8" s="29">
        <v>67.5</v>
      </c>
      <c r="C8" s="29">
        <f t="shared" si="0"/>
        <v>1.5</v>
      </c>
      <c r="D8" s="61"/>
    </row>
    <row r="9" spans="1:4" x14ac:dyDescent="0.45">
      <c r="A9" s="28">
        <v>32356</v>
      </c>
      <c r="B9" s="29">
        <v>59.9</v>
      </c>
      <c r="C9" s="29">
        <f t="shared" si="0"/>
        <v>-7.6000000000000014</v>
      </c>
      <c r="D9" s="61"/>
    </row>
    <row r="10" spans="1:4" x14ac:dyDescent="0.45">
      <c r="A10" s="28">
        <v>32387</v>
      </c>
      <c r="B10" s="29">
        <v>61.7</v>
      </c>
      <c r="C10" s="29">
        <f t="shared" si="0"/>
        <v>1.8000000000000043</v>
      </c>
      <c r="D10" s="61"/>
    </row>
    <row r="11" spans="1:4" x14ac:dyDescent="0.45">
      <c r="A11" s="28">
        <v>32417</v>
      </c>
      <c r="B11" s="29">
        <v>60.8</v>
      </c>
      <c r="C11" s="29">
        <f t="shared" si="0"/>
        <v>-0.90000000000000568</v>
      </c>
      <c r="D11" s="61"/>
    </row>
    <row r="12" spans="1:4" x14ac:dyDescent="0.45">
      <c r="A12" s="28">
        <v>32448</v>
      </c>
      <c r="B12" s="29">
        <v>58.1</v>
      </c>
      <c r="C12" s="29">
        <f t="shared" si="0"/>
        <v>-2.6999999999999957</v>
      </c>
      <c r="D12" s="61"/>
    </row>
    <row r="13" spans="1:4" x14ac:dyDescent="0.45">
      <c r="A13" s="28">
        <v>32478</v>
      </c>
      <c r="B13" s="29">
        <v>64.3</v>
      </c>
      <c r="C13" s="29">
        <f t="shared" si="0"/>
        <v>6.1999999999999957</v>
      </c>
      <c r="D13" s="61"/>
    </row>
    <row r="14" spans="1:4" x14ac:dyDescent="0.45">
      <c r="A14" s="28">
        <v>32509</v>
      </c>
      <c r="B14" s="29">
        <v>60.1</v>
      </c>
      <c r="C14" s="29">
        <f t="shared" si="0"/>
        <v>-4.1999999999999957</v>
      </c>
      <c r="D14" s="62">
        <f>B14-B2</f>
        <v>-5.8999999999999986</v>
      </c>
    </row>
    <row r="15" spans="1:4" x14ac:dyDescent="0.45">
      <c r="A15" s="28">
        <v>32540</v>
      </c>
      <c r="B15" s="29">
        <v>60</v>
      </c>
      <c r="C15" s="29">
        <f t="shared" si="0"/>
        <v>-0.10000000000000142</v>
      </c>
      <c r="D15" s="62">
        <f t="shared" ref="D15:D78" si="1">B15-B3</f>
        <v>-5.7000000000000028</v>
      </c>
    </row>
    <row r="16" spans="1:4" x14ac:dyDescent="0.45">
      <c r="A16" s="28">
        <v>32568</v>
      </c>
      <c r="B16" s="29">
        <v>52.8</v>
      </c>
      <c r="C16" s="29">
        <f t="shared" si="0"/>
        <v>-7.2000000000000028</v>
      </c>
      <c r="D16" s="62">
        <f t="shared" si="1"/>
        <v>-11.700000000000003</v>
      </c>
    </row>
    <row r="17" spans="1:4" x14ac:dyDescent="0.45">
      <c r="A17" s="28">
        <v>32599</v>
      </c>
      <c r="B17" s="29">
        <v>58.4</v>
      </c>
      <c r="C17" s="29">
        <f t="shared" si="0"/>
        <v>5.6000000000000014</v>
      </c>
      <c r="D17" s="62">
        <f t="shared" si="1"/>
        <v>-5.6000000000000014</v>
      </c>
    </row>
    <row r="18" spans="1:4" x14ac:dyDescent="0.45">
      <c r="A18" s="28">
        <v>32629</v>
      </c>
      <c r="B18" s="29">
        <v>60.9</v>
      </c>
      <c r="C18" s="29">
        <f t="shared" si="0"/>
        <v>2.5</v>
      </c>
      <c r="D18" s="62">
        <f t="shared" si="1"/>
        <v>-4.6000000000000014</v>
      </c>
    </row>
    <row r="19" spans="1:4" x14ac:dyDescent="0.45">
      <c r="A19" s="28">
        <v>32660</v>
      </c>
      <c r="B19" s="29">
        <v>53.3</v>
      </c>
      <c r="C19" s="29">
        <f t="shared" si="0"/>
        <v>-7.6000000000000014</v>
      </c>
      <c r="D19" s="62">
        <f t="shared" si="1"/>
        <v>-12.700000000000003</v>
      </c>
    </row>
    <row r="20" spans="1:4" x14ac:dyDescent="0.45">
      <c r="A20" s="28">
        <v>32690</v>
      </c>
      <c r="B20" s="29">
        <v>56.1</v>
      </c>
      <c r="C20" s="29">
        <f t="shared" si="0"/>
        <v>2.8000000000000043</v>
      </c>
      <c r="D20" s="62">
        <f t="shared" si="1"/>
        <v>-11.399999999999999</v>
      </c>
    </row>
    <row r="21" spans="1:4" x14ac:dyDescent="0.45">
      <c r="A21" s="28">
        <v>32721</v>
      </c>
      <c r="B21" s="29">
        <v>57.8</v>
      </c>
      <c r="C21" s="29">
        <f t="shared" si="0"/>
        <v>1.6999999999999957</v>
      </c>
      <c r="D21" s="62">
        <f t="shared" si="1"/>
        <v>-2.1000000000000014</v>
      </c>
    </row>
    <row r="22" spans="1:4" x14ac:dyDescent="0.45">
      <c r="A22" s="28">
        <v>32752</v>
      </c>
      <c r="B22" s="29">
        <v>61.7</v>
      </c>
      <c r="C22" s="29">
        <f t="shared" si="0"/>
        <v>3.9000000000000057</v>
      </c>
      <c r="D22" s="62">
        <f t="shared" si="1"/>
        <v>0</v>
      </c>
    </row>
    <row r="23" spans="1:4" x14ac:dyDescent="0.45">
      <c r="A23" s="28">
        <v>32782</v>
      </c>
      <c r="B23" s="29">
        <v>57.2</v>
      </c>
      <c r="C23" s="29">
        <f t="shared" si="0"/>
        <v>-4.5</v>
      </c>
      <c r="D23" s="62">
        <f t="shared" si="1"/>
        <v>-3.5999999999999943</v>
      </c>
    </row>
    <row r="24" spans="1:4" x14ac:dyDescent="0.45">
      <c r="A24" s="28">
        <v>32813</v>
      </c>
      <c r="B24" s="29">
        <v>56.6</v>
      </c>
      <c r="C24" s="29">
        <f t="shared" si="0"/>
        <v>-0.60000000000000142</v>
      </c>
      <c r="D24" s="62">
        <f t="shared" si="1"/>
        <v>-1.5</v>
      </c>
    </row>
    <row r="25" spans="1:4" x14ac:dyDescent="0.45">
      <c r="A25" s="28">
        <v>32843</v>
      </c>
      <c r="B25" s="29">
        <v>54.9</v>
      </c>
      <c r="C25" s="29">
        <f t="shared" si="0"/>
        <v>-1.7000000000000028</v>
      </c>
      <c r="D25" s="62">
        <f t="shared" si="1"/>
        <v>-9.3999999999999986</v>
      </c>
    </row>
    <row r="26" spans="1:4" x14ac:dyDescent="0.45">
      <c r="A26" s="28">
        <v>32874</v>
      </c>
      <c r="B26" s="29">
        <v>54.3</v>
      </c>
      <c r="C26" s="29">
        <f t="shared" si="0"/>
        <v>-0.60000000000000142</v>
      </c>
      <c r="D26" s="62">
        <f t="shared" si="1"/>
        <v>-5.8000000000000043</v>
      </c>
    </row>
    <row r="27" spans="1:4" x14ac:dyDescent="0.45">
      <c r="A27" s="28">
        <v>32905</v>
      </c>
      <c r="B27" s="29">
        <v>54.7</v>
      </c>
      <c r="C27" s="29">
        <f t="shared" si="0"/>
        <v>0.40000000000000568</v>
      </c>
      <c r="D27" s="62">
        <f t="shared" si="1"/>
        <v>-5.2999999999999972</v>
      </c>
    </row>
    <row r="28" spans="1:4" x14ac:dyDescent="0.45">
      <c r="A28" s="28">
        <v>32933</v>
      </c>
      <c r="B28" s="29">
        <v>56.3</v>
      </c>
      <c r="C28" s="29">
        <f t="shared" si="0"/>
        <v>1.5999999999999943</v>
      </c>
      <c r="D28" s="62">
        <f t="shared" si="1"/>
        <v>3.5</v>
      </c>
    </row>
    <row r="29" spans="1:4" x14ac:dyDescent="0.45">
      <c r="A29" s="28">
        <v>32964</v>
      </c>
      <c r="B29" s="29">
        <v>57.5</v>
      </c>
      <c r="C29" s="29">
        <f t="shared" si="0"/>
        <v>1.2000000000000028</v>
      </c>
      <c r="D29" s="62">
        <f t="shared" si="1"/>
        <v>-0.89999999999999858</v>
      </c>
    </row>
    <row r="30" spans="1:4" x14ac:dyDescent="0.45">
      <c r="A30" s="28">
        <v>32994</v>
      </c>
      <c r="B30" s="29">
        <v>54.3</v>
      </c>
      <c r="C30" s="29">
        <f t="shared" si="0"/>
        <v>-3.2000000000000028</v>
      </c>
      <c r="D30" s="62">
        <f t="shared" si="1"/>
        <v>-6.6000000000000014</v>
      </c>
    </row>
    <row r="31" spans="1:4" x14ac:dyDescent="0.45">
      <c r="A31" s="28">
        <v>33025</v>
      </c>
      <c r="B31" s="29">
        <v>56</v>
      </c>
      <c r="C31" s="29">
        <f t="shared" si="0"/>
        <v>1.7000000000000028</v>
      </c>
      <c r="D31" s="62">
        <f t="shared" si="1"/>
        <v>2.7000000000000028</v>
      </c>
    </row>
    <row r="32" spans="1:4" x14ac:dyDescent="0.45">
      <c r="A32" s="28">
        <v>33055</v>
      </c>
      <c r="B32" s="29">
        <v>57.2</v>
      </c>
      <c r="C32" s="29">
        <f t="shared" si="0"/>
        <v>1.2000000000000028</v>
      </c>
      <c r="D32" s="62">
        <f t="shared" si="1"/>
        <v>1.1000000000000014</v>
      </c>
    </row>
    <row r="33" spans="1:4" x14ac:dyDescent="0.45">
      <c r="A33" s="28">
        <v>33086</v>
      </c>
      <c r="B33" s="29">
        <v>54.6</v>
      </c>
      <c r="C33" s="29">
        <f t="shared" si="0"/>
        <v>-2.6000000000000014</v>
      </c>
      <c r="D33" s="62">
        <f t="shared" si="1"/>
        <v>-3.1999999999999957</v>
      </c>
    </row>
    <row r="34" spans="1:4" x14ac:dyDescent="0.45">
      <c r="A34" s="28">
        <v>33117</v>
      </c>
      <c r="B34" s="29">
        <v>54.7</v>
      </c>
      <c r="C34" s="29">
        <f t="shared" si="0"/>
        <v>0.10000000000000142</v>
      </c>
      <c r="D34" s="62">
        <f t="shared" si="1"/>
        <v>-7</v>
      </c>
    </row>
    <row r="35" spans="1:4" x14ac:dyDescent="0.45">
      <c r="A35" s="28">
        <v>33147</v>
      </c>
      <c r="B35" s="29">
        <v>51.5</v>
      </c>
      <c r="C35" s="29">
        <f t="shared" si="0"/>
        <v>-3.2000000000000028</v>
      </c>
      <c r="D35" s="62">
        <f t="shared" si="1"/>
        <v>-5.7000000000000028</v>
      </c>
    </row>
    <row r="36" spans="1:4" x14ac:dyDescent="0.45">
      <c r="A36" s="28">
        <v>33178</v>
      </c>
      <c r="B36" s="29">
        <v>55.5</v>
      </c>
      <c r="C36" s="29">
        <f t="shared" si="0"/>
        <v>4</v>
      </c>
      <c r="D36" s="62">
        <f t="shared" si="1"/>
        <v>-1.1000000000000014</v>
      </c>
    </row>
    <row r="37" spans="1:4" x14ac:dyDescent="0.45">
      <c r="A37" s="28">
        <v>33208</v>
      </c>
      <c r="B37" s="29">
        <v>56.5</v>
      </c>
      <c r="C37" s="29">
        <f t="shared" si="0"/>
        <v>1</v>
      </c>
      <c r="D37" s="62">
        <f t="shared" si="1"/>
        <v>1.6000000000000014</v>
      </c>
    </row>
    <row r="38" spans="1:4" x14ac:dyDescent="0.45">
      <c r="A38" s="28">
        <v>33239</v>
      </c>
      <c r="B38" s="29">
        <v>55.9</v>
      </c>
      <c r="C38" s="29">
        <f t="shared" si="0"/>
        <v>-0.60000000000000142</v>
      </c>
      <c r="D38" s="62">
        <f t="shared" si="1"/>
        <v>1.6000000000000014</v>
      </c>
    </row>
    <row r="39" spans="1:4" x14ac:dyDescent="0.45">
      <c r="A39" s="28">
        <v>33270</v>
      </c>
      <c r="B39" s="29">
        <v>53.3</v>
      </c>
      <c r="C39" s="29">
        <f t="shared" si="0"/>
        <v>-2.6000000000000014</v>
      </c>
      <c r="D39" s="62">
        <f t="shared" si="1"/>
        <v>-1.4000000000000057</v>
      </c>
    </row>
    <row r="40" spans="1:4" x14ac:dyDescent="0.45">
      <c r="A40" s="28">
        <v>33298</v>
      </c>
      <c r="B40" s="29">
        <v>55.9</v>
      </c>
      <c r="C40" s="29">
        <f t="shared" si="0"/>
        <v>2.6000000000000014</v>
      </c>
      <c r="D40" s="62">
        <f t="shared" si="1"/>
        <v>-0.39999999999999858</v>
      </c>
    </row>
    <row r="41" spans="1:4" x14ac:dyDescent="0.45">
      <c r="A41" s="28">
        <v>33329</v>
      </c>
      <c r="B41" s="29">
        <v>53.9</v>
      </c>
      <c r="C41" s="29">
        <f t="shared" si="0"/>
        <v>-2</v>
      </c>
      <c r="D41" s="62">
        <f t="shared" si="1"/>
        <v>-3.6000000000000014</v>
      </c>
    </row>
    <row r="42" spans="1:4" x14ac:dyDescent="0.45">
      <c r="A42" s="28">
        <v>33359</v>
      </c>
      <c r="B42" s="29">
        <v>53.2</v>
      </c>
      <c r="C42" s="29">
        <f t="shared" si="0"/>
        <v>-0.69999999999999574</v>
      </c>
      <c r="D42" s="62">
        <f t="shared" si="1"/>
        <v>-1.0999999999999943</v>
      </c>
    </row>
    <row r="43" spans="1:4" x14ac:dyDescent="0.45">
      <c r="A43" s="28">
        <v>33390</v>
      </c>
      <c r="B43" s="29">
        <v>54.8</v>
      </c>
      <c r="C43" s="29">
        <f t="shared" si="0"/>
        <v>1.5999999999999943</v>
      </c>
      <c r="D43" s="62">
        <f t="shared" si="1"/>
        <v>-1.2000000000000028</v>
      </c>
    </row>
    <row r="44" spans="1:4" x14ac:dyDescent="0.45">
      <c r="A44" s="28">
        <v>33420</v>
      </c>
      <c r="B44" s="29">
        <v>52.8</v>
      </c>
      <c r="C44" s="29">
        <f t="shared" si="0"/>
        <v>-2</v>
      </c>
      <c r="D44" s="62">
        <f t="shared" si="1"/>
        <v>-4.4000000000000057</v>
      </c>
    </row>
    <row r="45" spans="1:4" x14ac:dyDescent="0.45">
      <c r="A45" s="28">
        <v>33451</v>
      </c>
      <c r="B45" s="29">
        <v>56.5</v>
      </c>
      <c r="C45" s="29">
        <f t="shared" si="0"/>
        <v>3.7000000000000028</v>
      </c>
      <c r="D45" s="62">
        <f t="shared" si="1"/>
        <v>1.8999999999999986</v>
      </c>
    </row>
    <row r="46" spans="1:4" x14ac:dyDescent="0.45">
      <c r="A46" s="28">
        <v>33482</v>
      </c>
      <c r="B46" s="29">
        <v>53.8</v>
      </c>
      <c r="C46" s="29">
        <f t="shared" si="0"/>
        <v>-2.7000000000000028</v>
      </c>
      <c r="D46" s="62">
        <f t="shared" si="1"/>
        <v>-0.90000000000000568</v>
      </c>
    </row>
    <row r="47" spans="1:4" x14ac:dyDescent="0.45">
      <c r="A47" s="28">
        <v>33512</v>
      </c>
      <c r="B47" s="29">
        <v>55.7</v>
      </c>
      <c r="C47" s="29">
        <f t="shared" si="0"/>
        <v>1.9000000000000057</v>
      </c>
      <c r="D47" s="62">
        <f t="shared" si="1"/>
        <v>4.2000000000000028</v>
      </c>
    </row>
    <row r="48" spans="1:4" x14ac:dyDescent="0.45">
      <c r="A48" s="28">
        <v>33543</v>
      </c>
      <c r="B48" s="29">
        <v>55.2</v>
      </c>
      <c r="C48" s="29">
        <f t="shared" si="0"/>
        <v>-0.5</v>
      </c>
      <c r="D48" s="62">
        <f t="shared" si="1"/>
        <v>-0.29999999999999716</v>
      </c>
    </row>
    <row r="49" spans="1:4" x14ac:dyDescent="0.45">
      <c r="A49" s="28">
        <v>33573</v>
      </c>
      <c r="B49" s="29">
        <v>53.6</v>
      </c>
      <c r="C49" s="29">
        <f t="shared" si="0"/>
        <v>-1.6000000000000014</v>
      </c>
      <c r="D49" s="62">
        <f t="shared" si="1"/>
        <v>-2.8999999999999986</v>
      </c>
    </row>
    <row r="50" spans="1:4" x14ac:dyDescent="0.45">
      <c r="A50" s="28">
        <v>33604</v>
      </c>
      <c r="B50" s="29">
        <v>51.9</v>
      </c>
      <c r="C50" s="29">
        <f t="shared" si="0"/>
        <v>-1.7000000000000028</v>
      </c>
      <c r="D50" s="62">
        <f t="shared" si="1"/>
        <v>-4</v>
      </c>
    </row>
    <row r="51" spans="1:4" x14ac:dyDescent="0.45">
      <c r="A51" s="28">
        <v>33635</v>
      </c>
      <c r="B51" s="29">
        <v>54.7</v>
      </c>
      <c r="C51" s="29">
        <f t="shared" si="0"/>
        <v>2.8000000000000043</v>
      </c>
      <c r="D51" s="62">
        <f t="shared" si="1"/>
        <v>1.4000000000000057</v>
      </c>
    </row>
    <row r="52" spans="1:4" x14ac:dyDescent="0.45">
      <c r="A52" s="28">
        <v>33664</v>
      </c>
      <c r="B52" s="29">
        <v>54.7</v>
      </c>
      <c r="C52" s="29">
        <f t="shared" si="0"/>
        <v>0</v>
      </c>
      <c r="D52" s="62">
        <f t="shared" si="1"/>
        <v>-1.1999999999999957</v>
      </c>
    </row>
    <row r="53" spans="1:4" x14ac:dyDescent="0.45">
      <c r="A53" s="28">
        <v>33695</v>
      </c>
      <c r="B53" s="29">
        <v>53.4</v>
      </c>
      <c r="C53" s="29">
        <f t="shared" si="0"/>
        <v>-1.3000000000000043</v>
      </c>
      <c r="D53" s="62">
        <f t="shared" si="1"/>
        <v>-0.5</v>
      </c>
    </row>
    <row r="54" spans="1:4" x14ac:dyDescent="0.45">
      <c r="A54" s="28">
        <v>33725</v>
      </c>
      <c r="B54" s="29">
        <v>56.2</v>
      </c>
      <c r="C54" s="29">
        <f t="shared" si="0"/>
        <v>2.8000000000000043</v>
      </c>
      <c r="D54" s="62">
        <f t="shared" si="1"/>
        <v>3</v>
      </c>
    </row>
    <row r="55" spans="1:4" x14ac:dyDescent="0.45">
      <c r="A55" s="28">
        <v>33756</v>
      </c>
      <c r="B55" s="29">
        <v>53.1</v>
      </c>
      <c r="C55" s="29">
        <f t="shared" si="0"/>
        <v>-3.1000000000000014</v>
      </c>
      <c r="D55" s="62">
        <f t="shared" si="1"/>
        <v>-1.6999999999999957</v>
      </c>
    </row>
    <row r="56" spans="1:4" x14ac:dyDescent="0.45">
      <c r="A56" s="28">
        <v>33786</v>
      </c>
      <c r="B56" s="29">
        <v>55.2</v>
      </c>
      <c r="C56" s="29">
        <f t="shared" si="0"/>
        <v>2.1000000000000014</v>
      </c>
      <c r="D56" s="62">
        <f t="shared" si="1"/>
        <v>2.4000000000000057</v>
      </c>
    </row>
    <row r="57" spans="1:4" x14ac:dyDescent="0.45">
      <c r="A57" s="28">
        <v>33817</v>
      </c>
      <c r="B57" s="29">
        <v>53.3</v>
      </c>
      <c r="C57" s="29">
        <f t="shared" si="0"/>
        <v>-1.9000000000000057</v>
      </c>
      <c r="D57" s="62">
        <f t="shared" si="1"/>
        <v>-3.2000000000000028</v>
      </c>
    </row>
    <row r="58" spans="1:4" x14ac:dyDescent="0.45">
      <c r="A58" s="28">
        <v>33848</v>
      </c>
      <c r="B58" s="29">
        <v>55.8</v>
      </c>
      <c r="C58" s="29">
        <f t="shared" si="0"/>
        <v>2.5</v>
      </c>
      <c r="D58" s="62">
        <f t="shared" si="1"/>
        <v>2</v>
      </c>
    </row>
    <row r="59" spans="1:4" x14ac:dyDescent="0.45">
      <c r="A59" s="28">
        <v>33878</v>
      </c>
      <c r="B59" s="29">
        <v>53.8</v>
      </c>
      <c r="C59" s="29">
        <f t="shared" si="0"/>
        <v>-2</v>
      </c>
      <c r="D59" s="62">
        <f t="shared" si="1"/>
        <v>-1.9000000000000057</v>
      </c>
    </row>
    <row r="60" spans="1:4" x14ac:dyDescent="0.45">
      <c r="A60" s="28">
        <v>33909</v>
      </c>
      <c r="B60" s="29">
        <v>52.9</v>
      </c>
      <c r="C60" s="29">
        <f t="shared" si="0"/>
        <v>-0.89999999999999858</v>
      </c>
      <c r="D60" s="62">
        <f t="shared" si="1"/>
        <v>-2.3000000000000043</v>
      </c>
    </row>
    <row r="61" spans="1:4" x14ac:dyDescent="0.45">
      <c r="A61" s="28">
        <v>33939</v>
      </c>
      <c r="B61" s="29">
        <v>53.1</v>
      </c>
      <c r="C61" s="29">
        <f t="shared" si="0"/>
        <v>0.20000000000000284</v>
      </c>
      <c r="D61" s="62">
        <f t="shared" si="1"/>
        <v>-0.5</v>
      </c>
    </row>
    <row r="62" spans="1:4" x14ac:dyDescent="0.45">
      <c r="A62" s="28">
        <v>33970</v>
      </c>
      <c r="B62" s="29">
        <v>53.4</v>
      </c>
      <c r="C62" s="29">
        <f t="shared" si="0"/>
        <v>0.29999999999999716</v>
      </c>
      <c r="D62" s="62">
        <f t="shared" si="1"/>
        <v>1.5</v>
      </c>
    </row>
    <row r="63" spans="1:4" x14ac:dyDescent="0.45">
      <c r="A63" s="28">
        <v>34001</v>
      </c>
      <c r="B63" s="29">
        <v>53.2</v>
      </c>
      <c r="C63" s="29">
        <f t="shared" si="0"/>
        <v>-0.19999999999999574</v>
      </c>
      <c r="D63" s="62">
        <f t="shared" si="1"/>
        <v>-1.5</v>
      </c>
    </row>
    <row r="64" spans="1:4" x14ac:dyDescent="0.45">
      <c r="A64" s="28">
        <v>34029</v>
      </c>
      <c r="B64" s="29">
        <v>52.3</v>
      </c>
      <c r="C64" s="29">
        <f t="shared" si="0"/>
        <v>-0.90000000000000568</v>
      </c>
      <c r="D64" s="62">
        <f t="shared" si="1"/>
        <v>-2.4000000000000057</v>
      </c>
    </row>
    <row r="65" spans="1:4" x14ac:dyDescent="0.45">
      <c r="A65" s="28">
        <v>34060</v>
      </c>
      <c r="B65" s="29">
        <v>53.5</v>
      </c>
      <c r="C65" s="29">
        <f t="shared" si="0"/>
        <v>1.2000000000000028</v>
      </c>
      <c r="D65" s="62">
        <f t="shared" si="1"/>
        <v>0.10000000000000142</v>
      </c>
    </row>
    <row r="66" spans="1:4" x14ac:dyDescent="0.45">
      <c r="A66" s="28">
        <v>34090</v>
      </c>
      <c r="B66" s="29">
        <v>54.2</v>
      </c>
      <c r="C66" s="29">
        <f t="shared" si="0"/>
        <v>0.70000000000000284</v>
      </c>
      <c r="D66" s="62">
        <f t="shared" si="1"/>
        <v>-2</v>
      </c>
    </row>
    <row r="67" spans="1:4" x14ac:dyDescent="0.45">
      <c r="A67" s="28">
        <v>34121</v>
      </c>
      <c r="B67" s="29">
        <v>52.4</v>
      </c>
      <c r="C67" s="29">
        <f t="shared" si="0"/>
        <v>-1.8000000000000043</v>
      </c>
      <c r="D67" s="62">
        <f t="shared" si="1"/>
        <v>-0.70000000000000284</v>
      </c>
    </row>
    <row r="68" spans="1:4" x14ac:dyDescent="0.45">
      <c r="A68" s="28">
        <v>34151</v>
      </c>
      <c r="B68" s="29">
        <v>50.1</v>
      </c>
      <c r="C68" s="29">
        <f t="shared" ref="C68:C131" si="2">B68-B67</f>
        <v>-2.2999999999999972</v>
      </c>
      <c r="D68" s="62">
        <f t="shared" si="1"/>
        <v>-5.1000000000000014</v>
      </c>
    </row>
    <row r="69" spans="1:4" x14ac:dyDescent="0.45">
      <c r="A69" s="28">
        <v>34182</v>
      </c>
      <c r="B69" s="29">
        <v>52.6</v>
      </c>
      <c r="C69" s="29">
        <f t="shared" si="2"/>
        <v>2.5</v>
      </c>
      <c r="D69" s="62">
        <f t="shared" si="1"/>
        <v>-0.69999999999999574</v>
      </c>
    </row>
    <row r="70" spans="1:4" x14ac:dyDescent="0.45">
      <c r="A70" s="28">
        <v>34213</v>
      </c>
      <c r="B70" s="29">
        <v>51.7</v>
      </c>
      <c r="C70" s="29">
        <f t="shared" si="2"/>
        <v>-0.89999999999999858</v>
      </c>
      <c r="D70" s="62">
        <f t="shared" si="1"/>
        <v>-4.0999999999999943</v>
      </c>
    </row>
    <row r="71" spans="1:4" x14ac:dyDescent="0.45">
      <c r="A71" s="28">
        <v>34243</v>
      </c>
      <c r="B71" s="29">
        <v>54.1</v>
      </c>
      <c r="C71" s="29">
        <f t="shared" si="2"/>
        <v>2.3999999999999986</v>
      </c>
      <c r="D71" s="62">
        <f t="shared" si="1"/>
        <v>0.30000000000000426</v>
      </c>
    </row>
    <row r="72" spans="1:4" x14ac:dyDescent="0.45">
      <c r="A72" s="28">
        <v>34274</v>
      </c>
      <c r="B72" s="29">
        <v>55</v>
      </c>
      <c r="C72" s="29">
        <f t="shared" si="2"/>
        <v>0.89999999999999858</v>
      </c>
      <c r="D72" s="62">
        <f t="shared" si="1"/>
        <v>2.1000000000000014</v>
      </c>
    </row>
    <row r="73" spans="1:4" x14ac:dyDescent="0.45">
      <c r="A73" s="28">
        <v>34304</v>
      </c>
      <c r="B73" s="29">
        <v>53.8</v>
      </c>
      <c r="C73" s="29">
        <f t="shared" si="2"/>
        <v>-1.2000000000000028</v>
      </c>
      <c r="D73" s="62">
        <f t="shared" si="1"/>
        <v>0.69999999999999574</v>
      </c>
    </row>
    <row r="74" spans="1:4" x14ac:dyDescent="0.45">
      <c r="A74" s="28">
        <v>34335</v>
      </c>
      <c r="B74" s="29">
        <v>55.3</v>
      </c>
      <c r="C74" s="29">
        <f t="shared" si="2"/>
        <v>1.5</v>
      </c>
      <c r="D74" s="62">
        <f t="shared" si="1"/>
        <v>1.8999999999999986</v>
      </c>
    </row>
    <row r="75" spans="1:4" x14ac:dyDescent="0.45">
      <c r="A75" s="28">
        <v>34366</v>
      </c>
      <c r="B75" s="29">
        <v>58.3</v>
      </c>
      <c r="C75" s="29">
        <f t="shared" si="2"/>
        <v>3</v>
      </c>
      <c r="D75" s="62">
        <f t="shared" si="1"/>
        <v>5.0999999999999943</v>
      </c>
    </row>
    <row r="76" spans="1:4" x14ac:dyDescent="0.45">
      <c r="A76" s="28">
        <v>34394</v>
      </c>
      <c r="B76" s="29">
        <v>55.2</v>
      </c>
      <c r="C76" s="29">
        <f t="shared" si="2"/>
        <v>-3.0999999999999943</v>
      </c>
      <c r="D76" s="62">
        <f t="shared" si="1"/>
        <v>2.9000000000000057</v>
      </c>
    </row>
    <row r="77" spans="1:4" x14ac:dyDescent="0.45">
      <c r="A77" s="28">
        <v>34425</v>
      </c>
      <c r="B77" s="29">
        <v>56.9</v>
      </c>
      <c r="C77" s="29">
        <f t="shared" si="2"/>
        <v>1.6999999999999957</v>
      </c>
      <c r="D77" s="62">
        <f t="shared" si="1"/>
        <v>3.3999999999999986</v>
      </c>
    </row>
    <row r="78" spans="1:4" x14ac:dyDescent="0.45">
      <c r="A78" s="28">
        <v>34455</v>
      </c>
      <c r="B78" s="29">
        <v>54.9</v>
      </c>
      <c r="C78" s="29">
        <f t="shared" si="2"/>
        <v>-2</v>
      </c>
      <c r="D78" s="62">
        <f t="shared" si="1"/>
        <v>0.69999999999999574</v>
      </c>
    </row>
    <row r="79" spans="1:4" x14ac:dyDescent="0.45">
      <c r="A79" s="28">
        <v>34486</v>
      </c>
      <c r="B79" s="29">
        <v>57.8</v>
      </c>
      <c r="C79" s="29">
        <f t="shared" si="2"/>
        <v>2.8999999999999986</v>
      </c>
      <c r="D79" s="62">
        <f t="shared" ref="D79:D142" si="3">B79-B67</f>
        <v>5.3999999999999986</v>
      </c>
    </row>
    <row r="80" spans="1:4" x14ac:dyDescent="0.45">
      <c r="A80" s="28">
        <v>34516</v>
      </c>
      <c r="B80" s="29">
        <v>56.7</v>
      </c>
      <c r="C80" s="29">
        <f t="shared" si="2"/>
        <v>-1.0999999999999943</v>
      </c>
      <c r="D80" s="62">
        <f t="shared" si="3"/>
        <v>6.6000000000000014</v>
      </c>
    </row>
    <row r="81" spans="1:4" x14ac:dyDescent="0.45">
      <c r="A81" s="28">
        <v>34547</v>
      </c>
      <c r="B81" s="29">
        <v>57.7</v>
      </c>
      <c r="C81" s="29">
        <f t="shared" si="2"/>
        <v>1</v>
      </c>
      <c r="D81" s="62">
        <f t="shared" si="3"/>
        <v>5.1000000000000014</v>
      </c>
    </row>
    <row r="82" spans="1:4" x14ac:dyDescent="0.45">
      <c r="A82" s="28">
        <v>34578</v>
      </c>
      <c r="B82" s="29">
        <v>60</v>
      </c>
      <c r="C82" s="29">
        <f t="shared" si="2"/>
        <v>2.2999999999999972</v>
      </c>
      <c r="D82" s="62">
        <f t="shared" si="3"/>
        <v>8.2999999999999972</v>
      </c>
    </row>
    <row r="83" spans="1:4" x14ac:dyDescent="0.45">
      <c r="A83" s="28">
        <v>34608</v>
      </c>
      <c r="B83" s="29">
        <v>58.5</v>
      </c>
      <c r="C83" s="29">
        <f t="shared" si="2"/>
        <v>-1.5</v>
      </c>
      <c r="D83" s="62">
        <f t="shared" si="3"/>
        <v>4.3999999999999986</v>
      </c>
    </row>
    <row r="84" spans="1:4" x14ac:dyDescent="0.45">
      <c r="A84" s="28">
        <v>34639</v>
      </c>
      <c r="B84" s="29">
        <v>56.1</v>
      </c>
      <c r="C84" s="29">
        <f t="shared" si="2"/>
        <v>-2.3999999999999986</v>
      </c>
      <c r="D84" s="62">
        <f t="shared" si="3"/>
        <v>1.1000000000000014</v>
      </c>
    </row>
    <row r="85" spans="1:4" x14ac:dyDescent="0.45">
      <c r="A85" s="28">
        <v>34669</v>
      </c>
      <c r="B85" s="29">
        <v>58.4</v>
      </c>
      <c r="C85" s="29">
        <f t="shared" si="2"/>
        <v>2.2999999999999972</v>
      </c>
      <c r="D85" s="62">
        <f t="shared" si="3"/>
        <v>4.6000000000000014</v>
      </c>
    </row>
    <row r="86" spans="1:4" x14ac:dyDescent="0.45">
      <c r="A86" s="28">
        <v>34700</v>
      </c>
      <c r="B86" s="29">
        <v>59.1</v>
      </c>
      <c r="C86" s="29">
        <f t="shared" si="2"/>
        <v>0.70000000000000284</v>
      </c>
      <c r="D86" s="62">
        <f t="shared" si="3"/>
        <v>3.8000000000000043</v>
      </c>
    </row>
    <row r="87" spans="1:4" x14ac:dyDescent="0.45">
      <c r="A87" s="28">
        <v>34731</v>
      </c>
      <c r="B87" s="29">
        <v>58.7</v>
      </c>
      <c r="C87" s="29">
        <f t="shared" si="2"/>
        <v>-0.39999999999999858</v>
      </c>
      <c r="D87" s="62">
        <f t="shared" si="3"/>
        <v>0.40000000000000568</v>
      </c>
    </row>
    <row r="88" spans="1:4" x14ac:dyDescent="0.45">
      <c r="A88" s="28">
        <v>34759</v>
      </c>
      <c r="B88" s="29">
        <v>56.9</v>
      </c>
      <c r="C88" s="29">
        <f t="shared" si="2"/>
        <v>-1.8000000000000043</v>
      </c>
      <c r="D88" s="62">
        <f t="shared" si="3"/>
        <v>1.6999999999999957</v>
      </c>
    </row>
    <row r="89" spans="1:4" x14ac:dyDescent="0.45">
      <c r="A89" s="28">
        <v>34790</v>
      </c>
      <c r="B89" s="29">
        <v>55.6</v>
      </c>
      <c r="C89" s="29">
        <f t="shared" si="2"/>
        <v>-1.2999999999999972</v>
      </c>
      <c r="D89" s="62">
        <f t="shared" si="3"/>
        <v>-1.2999999999999972</v>
      </c>
    </row>
    <row r="90" spans="1:4" x14ac:dyDescent="0.45">
      <c r="A90" s="28">
        <v>34820</v>
      </c>
      <c r="B90" s="29">
        <v>56.3</v>
      </c>
      <c r="C90" s="29">
        <f t="shared" si="2"/>
        <v>0.69999999999999574</v>
      </c>
      <c r="D90" s="62">
        <f t="shared" si="3"/>
        <v>1.3999999999999986</v>
      </c>
    </row>
    <row r="91" spans="1:4" x14ac:dyDescent="0.45">
      <c r="A91" s="28">
        <v>34851</v>
      </c>
      <c r="B91" s="29">
        <v>56.1</v>
      </c>
      <c r="C91" s="29">
        <f t="shared" si="2"/>
        <v>-0.19999999999999574</v>
      </c>
      <c r="D91" s="62">
        <f t="shared" si="3"/>
        <v>-1.6999999999999957</v>
      </c>
    </row>
    <row r="92" spans="1:4" x14ac:dyDescent="0.45">
      <c r="A92" s="28">
        <v>34881</v>
      </c>
      <c r="B92" s="29">
        <v>56.4</v>
      </c>
      <c r="C92" s="29">
        <f t="shared" si="2"/>
        <v>0.29999999999999716</v>
      </c>
      <c r="D92" s="62">
        <f t="shared" si="3"/>
        <v>-0.30000000000000426</v>
      </c>
    </row>
    <row r="93" spans="1:4" x14ac:dyDescent="0.45">
      <c r="A93" s="28">
        <v>34912</v>
      </c>
      <c r="B93" s="29">
        <v>53.7</v>
      </c>
      <c r="C93" s="29">
        <f t="shared" si="2"/>
        <v>-2.6999999999999957</v>
      </c>
      <c r="D93" s="62">
        <f t="shared" si="3"/>
        <v>-4</v>
      </c>
    </row>
    <row r="94" spans="1:4" x14ac:dyDescent="0.45">
      <c r="A94" s="28">
        <v>34943</v>
      </c>
      <c r="B94" s="29">
        <v>52.6</v>
      </c>
      <c r="C94" s="29">
        <f t="shared" si="2"/>
        <v>-1.1000000000000014</v>
      </c>
      <c r="D94" s="62">
        <f t="shared" si="3"/>
        <v>-7.3999999999999986</v>
      </c>
    </row>
    <row r="95" spans="1:4" x14ac:dyDescent="0.45">
      <c r="A95" s="28">
        <v>34973</v>
      </c>
      <c r="B95" s="29">
        <v>52.2</v>
      </c>
      <c r="C95" s="29">
        <f t="shared" si="2"/>
        <v>-0.39999999999999858</v>
      </c>
      <c r="D95" s="62">
        <f t="shared" si="3"/>
        <v>-6.2999999999999972</v>
      </c>
    </row>
    <row r="96" spans="1:4" x14ac:dyDescent="0.45">
      <c r="A96" s="28">
        <v>35004</v>
      </c>
      <c r="B96" s="29">
        <v>54.7</v>
      </c>
      <c r="C96" s="29">
        <f t="shared" si="2"/>
        <v>2.5</v>
      </c>
      <c r="D96" s="62">
        <f t="shared" si="3"/>
        <v>-1.3999999999999986</v>
      </c>
    </row>
    <row r="97" spans="1:4" x14ac:dyDescent="0.45">
      <c r="A97" s="28">
        <v>35034</v>
      </c>
      <c r="B97" s="29">
        <v>56.5</v>
      </c>
      <c r="C97" s="29">
        <f t="shared" si="2"/>
        <v>1.7999999999999972</v>
      </c>
      <c r="D97" s="62">
        <f t="shared" si="3"/>
        <v>-1.8999999999999986</v>
      </c>
    </row>
    <row r="98" spans="1:4" x14ac:dyDescent="0.45">
      <c r="A98" s="28">
        <v>35065</v>
      </c>
      <c r="B98" s="29">
        <v>50</v>
      </c>
      <c r="C98" s="29">
        <f t="shared" si="2"/>
        <v>-6.5</v>
      </c>
      <c r="D98" s="62">
        <f t="shared" si="3"/>
        <v>-9.1000000000000014</v>
      </c>
    </row>
    <row r="99" spans="1:4" x14ac:dyDescent="0.45">
      <c r="A99" s="28">
        <v>35096</v>
      </c>
      <c r="B99" s="29">
        <v>51.3</v>
      </c>
      <c r="C99" s="29">
        <f t="shared" si="2"/>
        <v>1.2999999999999972</v>
      </c>
      <c r="D99" s="62">
        <f t="shared" si="3"/>
        <v>-7.4000000000000057</v>
      </c>
    </row>
    <row r="100" spans="1:4" x14ac:dyDescent="0.45">
      <c r="A100" s="28">
        <v>35125</v>
      </c>
      <c r="B100" s="29">
        <v>50.8</v>
      </c>
      <c r="C100" s="29">
        <f t="shared" si="2"/>
        <v>-0.5</v>
      </c>
      <c r="D100" s="62">
        <f t="shared" si="3"/>
        <v>-6.1000000000000014</v>
      </c>
    </row>
    <row r="101" spans="1:4" x14ac:dyDescent="0.45">
      <c r="A101" s="28">
        <v>35156</v>
      </c>
      <c r="B101" s="29">
        <v>51.4</v>
      </c>
      <c r="C101" s="29">
        <f t="shared" si="2"/>
        <v>0.60000000000000142</v>
      </c>
      <c r="D101" s="62">
        <f t="shared" si="3"/>
        <v>-4.2000000000000028</v>
      </c>
    </row>
    <row r="102" spans="1:4" x14ac:dyDescent="0.45">
      <c r="A102" s="28">
        <v>35186</v>
      </c>
      <c r="B102" s="29">
        <v>57.2</v>
      </c>
      <c r="C102" s="29">
        <f t="shared" si="2"/>
        <v>5.8000000000000043</v>
      </c>
      <c r="D102" s="62">
        <f t="shared" si="3"/>
        <v>0.90000000000000568</v>
      </c>
    </row>
    <row r="103" spans="1:4" x14ac:dyDescent="0.45">
      <c r="A103" s="28">
        <v>35217</v>
      </c>
      <c r="B103" s="29">
        <v>53.1</v>
      </c>
      <c r="C103" s="29">
        <f t="shared" si="2"/>
        <v>-4.1000000000000014</v>
      </c>
      <c r="D103" s="62">
        <f t="shared" si="3"/>
        <v>-3</v>
      </c>
    </row>
    <row r="104" spans="1:4" x14ac:dyDescent="0.45">
      <c r="A104" s="28">
        <v>35247</v>
      </c>
      <c r="B104" s="29">
        <v>53.2</v>
      </c>
      <c r="C104" s="29">
        <f t="shared" si="2"/>
        <v>0.10000000000000142</v>
      </c>
      <c r="D104" s="62">
        <f t="shared" si="3"/>
        <v>-3.1999999999999957</v>
      </c>
    </row>
    <row r="105" spans="1:4" x14ac:dyDescent="0.45">
      <c r="A105" s="28">
        <v>35278</v>
      </c>
      <c r="B105" s="29">
        <v>55.3</v>
      </c>
      <c r="C105" s="29">
        <f t="shared" si="2"/>
        <v>2.0999999999999943</v>
      </c>
      <c r="D105" s="62">
        <f t="shared" si="3"/>
        <v>1.5999999999999943</v>
      </c>
    </row>
    <row r="106" spans="1:4" x14ac:dyDescent="0.45">
      <c r="A106" s="28">
        <v>35309</v>
      </c>
      <c r="B106" s="29">
        <v>55.1</v>
      </c>
      <c r="C106" s="29">
        <f t="shared" si="2"/>
        <v>-0.19999999999999574</v>
      </c>
      <c r="D106" s="62">
        <f t="shared" si="3"/>
        <v>2.5</v>
      </c>
    </row>
    <row r="107" spans="1:4" x14ac:dyDescent="0.45">
      <c r="A107" s="28">
        <v>35339</v>
      </c>
      <c r="B107" s="29">
        <v>57</v>
      </c>
      <c r="C107" s="29">
        <f t="shared" si="2"/>
        <v>1.8999999999999986</v>
      </c>
      <c r="D107" s="62">
        <f t="shared" si="3"/>
        <v>4.7999999999999972</v>
      </c>
    </row>
    <row r="108" spans="1:4" x14ac:dyDescent="0.45">
      <c r="A108" s="28">
        <v>35370</v>
      </c>
      <c r="B108" s="29">
        <v>55.5</v>
      </c>
      <c r="C108" s="29">
        <f t="shared" si="2"/>
        <v>-1.5</v>
      </c>
      <c r="D108" s="62">
        <f t="shared" si="3"/>
        <v>0.79999999999999716</v>
      </c>
    </row>
    <row r="109" spans="1:4" x14ac:dyDescent="0.45">
      <c r="A109" s="28">
        <v>35400</v>
      </c>
      <c r="B109" s="29">
        <v>56.5</v>
      </c>
      <c r="C109" s="29">
        <f t="shared" si="2"/>
        <v>1</v>
      </c>
      <c r="D109" s="62">
        <f t="shared" si="3"/>
        <v>0</v>
      </c>
    </row>
    <row r="110" spans="1:4" x14ac:dyDescent="0.45">
      <c r="A110" s="28">
        <v>35431</v>
      </c>
      <c r="B110" s="29">
        <v>56.2</v>
      </c>
      <c r="C110" s="29">
        <f t="shared" si="2"/>
        <v>-0.29999999999999716</v>
      </c>
      <c r="D110" s="62">
        <f t="shared" si="3"/>
        <v>6.2000000000000028</v>
      </c>
    </row>
    <row r="111" spans="1:4" x14ac:dyDescent="0.45">
      <c r="A111" s="28">
        <v>35462</v>
      </c>
      <c r="B111" s="29">
        <v>54.6</v>
      </c>
      <c r="C111" s="29">
        <f t="shared" si="2"/>
        <v>-1.6000000000000014</v>
      </c>
      <c r="D111" s="62">
        <f t="shared" si="3"/>
        <v>3.3000000000000043</v>
      </c>
    </row>
    <row r="112" spans="1:4" x14ac:dyDescent="0.45">
      <c r="A112" s="28">
        <v>35490</v>
      </c>
      <c r="B112" s="29">
        <v>55.7</v>
      </c>
      <c r="C112" s="29">
        <f t="shared" si="2"/>
        <v>1.1000000000000014</v>
      </c>
      <c r="D112" s="62">
        <f t="shared" si="3"/>
        <v>4.9000000000000057</v>
      </c>
    </row>
    <row r="113" spans="1:4" x14ac:dyDescent="0.45">
      <c r="A113" s="28">
        <v>35521</v>
      </c>
      <c r="B113" s="29">
        <v>54.7</v>
      </c>
      <c r="C113" s="29">
        <f t="shared" si="2"/>
        <v>-1</v>
      </c>
      <c r="D113" s="62">
        <f t="shared" si="3"/>
        <v>3.3000000000000043</v>
      </c>
    </row>
    <row r="114" spans="1:4" x14ac:dyDescent="0.45">
      <c r="A114" s="28">
        <v>35551</v>
      </c>
      <c r="B114" s="29">
        <v>53.6</v>
      </c>
      <c r="C114" s="29">
        <f t="shared" si="2"/>
        <v>-1.1000000000000014</v>
      </c>
      <c r="D114" s="62">
        <f t="shared" si="3"/>
        <v>-3.6000000000000014</v>
      </c>
    </row>
    <row r="115" spans="1:4" x14ac:dyDescent="0.45">
      <c r="A115" s="28">
        <v>35582</v>
      </c>
      <c r="B115" s="29">
        <v>53.5</v>
      </c>
      <c r="C115" s="29">
        <f t="shared" si="2"/>
        <v>-0.10000000000000142</v>
      </c>
      <c r="D115" s="62">
        <f t="shared" si="3"/>
        <v>0.39999999999999858</v>
      </c>
    </row>
    <row r="116" spans="1:4" x14ac:dyDescent="0.45">
      <c r="A116" s="28">
        <v>35612</v>
      </c>
      <c r="B116" s="29">
        <v>56.2</v>
      </c>
      <c r="C116" s="29">
        <f t="shared" si="2"/>
        <v>2.7000000000000028</v>
      </c>
      <c r="D116" s="62">
        <f t="shared" si="3"/>
        <v>3</v>
      </c>
    </row>
    <row r="117" spans="1:4" x14ac:dyDescent="0.45">
      <c r="A117" s="28">
        <v>35643</v>
      </c>
      <c r="B117" s="29">
        <v>54.9</v>
      </c>
      <c r="C117" s="29">
        <f t="shared" si="2"/>
        <v>-1.3000000000000043</v>
      </c>
      <c r="D117" s="62">
        <f t="shared" si="3"/>
        <v>-0.39999999999999858</v>
      </c>
    </row>
    <row r="118" spans="1:4" x14ac:dyDescent="0.45">
      <c r="A118" s="28">
        <v>35674</v>
      </c>
      <c r="B118" s="29">
        <v>49.4</v>
      </c>
      <c r="C118" s="29">
        <f t="shared" si="2"/>
        <v>-5.5</v>
      </c>
      <c r="D118" s="62">
        <f t="shared" si="3"/>
        <v>-5.7000000000000028</v>
      </c>
    </row>
    <row r="119" spans="1:4" x14ac:dyDescent="0.45">
      <c r="A119" s="28">
        <v>35704</v>
      </c>
      <c r="B119" s="29">
        <v>54.9</v>
      </c>
      <c r="C119" s="29">
        <f t="shared" si="2"/>
        <v>5.5</v>
      </c>
      <c r="D119" s="62">
        <f t="shared" si="3"/>
        <v>-2.1000000000000014</v>
      </c>
    </row>
    <row r="120" spans="1:4" x14ac:dyDescent="0.45">
      <c r="A120" s="28">
        <v>35735</v>
      </c>
      <c r="B120" s="29">
        <v>53.6</v>
      </c>
      <c r="C120" s="29">
        <f t="shared" si="2"/>
        <v>-1.2999999999999972</v>
      </c>
      <c r="D120" s="62">
        <f t="shared" si="3"/>
        <v>-1.8999999999999986</v>
      </c>
    </row>
    <row r="121" spans="1:4" x14ac:dyDescent="0.45">
      <c r="A121" s="28">
        <v>35765</v>
      </c>
      <c r="B121" s="29">
        <v>51.4</v>
      </c>
      <c r="C121" s="29">
        <f t="shared" si="2"/>
        <v>-2.2000000000000028</v>
      </c>
      <c r="D121" s="62">
        <f t="shared" si="3"/>
        <v>-5.1000000000000014</v>
      </c>
    </row>
    <row r="122" spans="1:4" x14ac:dyDescent="0.45">
      <c r="A122" s="28">
        <v>35796</v>
      </c>
      <c r="B122" s="29">
        <v>46.2</v>
      </c>
      <c r="C122" s="29">
        <f t="shared" si="2"/>
        <v>-5.1999999999999957</v>
      </c>
      <c r="D122" s="62">
        <f t="shared" si="3"/>
        <v>-10</v>
      </c>
    </row>
    <row r="123" spans="1:4" x14ac:dyDescent="0.45">
      <c r="A123" s="28">
        <v>35827</v>
      </c>
      <c r="B123" s="29">
        <v>48.3</v>
      </c>
      <c r="C123" s="29">
        <f t="shared" si="2"/>
        <v>2.0999999999999943</v>
      </c>
      <c r="D123" s="62">
        <f t="shared" si="3"/>
        <v>-6.3000000000000043</v>
      </c>
    </row>
    <row r="124" spans="1:4" x14ac:dyDescent="0.45">
      <c r="A124" s="28">
        <v>35855</v>
      </c>
      <c r="B124" s="29">
        <v>46.7</v>
      </c>
      <c r="C124" s="29">
        <f t="shared" si="2"/>
        <v>-1.5999999999999943</v>
      </c>
      <c r="D124" s="62">
        <f t="shared" si="3"/>
        <v>-9</v>
      </c>
    </row>
    <row r="125" spans="1:4" x14ac:dyDescent="0.45">
      <c r="A125" s="28">
        <v>35886</v>
      </c>
      <c r="B125" s="29">
        <v>48.5</v>
      </c>
      <c r="C125" s="29">
        <f t="shared" si="2"/>
        <v>1.7999999999999972</v>
      </c>
      <c r="D125" s="62">
        <f t="shared" si="3"/>
        <v>-6.2000000000000028</v>
      </c>
    </row>
    <row r="126" spans="1:4" x14ac:dyDescent="0.45">
      <c r="A126" s="28">
        <v>35916</v>
      </c>
      <c r="B126" s="29">
        <v>46.1</v>
      </c>
      <c r="C126" s="29">
        <f t="shared" si="2"/>
        <v>-2.3999999999999986</v>
      </c>
      <c r="D126" s="62">
        <f t="shared" si="3"/>
        <v>-7.5</v>
      </c>
    </row>
    <row r="127" spans="1:4" x14ac:dyDescent="0.45">
      <c r="A127" s="28">
        <v>35947</v>
      </c>
      <c r="B127" s="29">
        <v>46.3</v>
      </c>
      <c r="C127" s="29">
        <f t="shared" si="2"/>
        <v>0.19999999999999574</v>
      </c>
      <c r="D127" s="62">
        <f t="shared" si="3"/>
        <v>-7.2000000000000028</v>
      </c>
    </row>
    <row r="128" spans="1:4" x14ac:dyDescent="0.45">
      <c r="A128" s="28">
        <v>35977</v>
      </c>
      <c r="B128" s="29">
        <v>45.6</v>
      </c>
      <c r="C128" s="29">
        <f t="shared" si="2"/>
        <v>-0.69999999999999574</v>
      </c>
      <c r="D128" s="62">
        <f t="shared" si="3"/>
        <v>-10.600000000000001</v>
      </c>
    </row>
    <row r="129" spans="1:4" x14ac:dyDescent="0.45">
      <c r="A129" s="28">
        <v>36008</v>
      </c>
      <c r="B129" s="29">
        <v>44</v>
      </c>
      <c r="C129" s="29">
        <f t="shared" si="2"/>
        <v>-1.6000000000000014</v>
      </c>
      <c r="D129" s="62">
        <f t="shared" si="3"/>
        <v>-10.899999999999999</v>
      </c>
    </row>
    <row r="130" spans="1:4" x14ac:dyDescent="0.45">
      <c r="A130" s="28">
        <v>36039</v>
      </c>
      <c r="B130" s="29">
        <v>44.2</v>
      </c>
      <c r="C130" s="29">
        <f t="shared" si="2"/>
        <v>0.20000000000000284</v>
      </c>
      <c r="D130" s="62">
        <f t="shared" si="3"/>
        <v>-5.1999999999999957</v>
      </c>
    </row>
    <row r="131" spans="1:4" x14ac:dyDescent="0.45">
      <c r="A131" s="28">
        <v>36069</v>
      </c>
      <c r="B131" s="29">
        <v>44.4</v>
      </c>
      <c r="C131" s="29">
        <f t="shared" si="2"/>
        <v>0.19999999999999574</v>
      </c>
      <c r="D131" s="62">
        <f t="shared" si="3"/>
        <v>-10.5</v>
      </c>
    </row>
    <row r="132" spans="1:4" x14ac:dyDescent="0.45">
      <c r="A132" s="28">
        <v>36100</v>
      </c>
      <c r="B132" s="29">
        <v>43.7</v>
      </c>
      <c r="C132" s="29">
        <f t="shared" ref="C132:C195" si="4">B132-B131</f>
        <v>-0.69999999999999574</v>
      </c>
      <c r="D132" s="62">
        <f t="shared" si="3"/>
        <v>-9.8999999999999986</v>
      </c>
    </row>
    <row r="133" spans="1:4" x14ac:dyDescent="0.45">
      <c r="A133" s="28">
        <v>36130</v>
      </c>
      <c r="B133" s="29">
        <v>46.2</v>
      </c>
      <c r="C133" s="29">
        <f t="shared" si="4"/>
        <v>2.5</v>
      </c>
      <c r="D133" s="62">
        <f t="shared" si="3"/>
        <v>-5.1999999999999957</v>
      </c>
    </row>
    <row r="134" spans="1:4" x14ac:dyDescent="0.45">
      <c r="A134" s="28">
        <v>36161</v>
      </c>
      <c r="B134" s="29">
        <v>50</v>
      </c>
      <c r="C134" s="29">
        <f t="shared" si="4"/>
        <v>3.7999999999999972</v>
      </c>
      <c r="D134" s="62">
        <f t="shared" si="3"/>
        <v>3.7999999999999972</v>
      </c>
    </row>
    <row r="135" spans="1:4" x14ac:dyDescent="0.45">
      <c r="A135" s="28">
        <v>36192</v>
      </c>
      <c r="B135" s="29">
        <v>53.3</v>
      </c>
      <c r="C135" s="29">
        <f t="shared" si="4"/>
        <v>3.2999999999999972</v>
      </c>
      <c r="D135" s="62">
        <f t="shared" si="3"/>
        <v>5</v>
      </c>
    </row>
    <row r="136" spans="1:4" x14ac:dyDescent="0.45">
      <c r="A136" s="28">
        <v>36220</v>
      </c>
      <c r="B136" s="29">
        <v>50.1</v>
      </c>
      <c r="C136" s="29">
        <f t="shared" si="4"/>
        <v>-3.1999999999999957</v>
      </c>
      <c r="D136" s="62">
        <f t="shared" si="3"/>
        <v>3.3999999999999986</v>
      </c>
    </row>
    <row r="137" spans="1:4" x14ac:dyDescent="0.45">
      <c r="A137" s="28">
        <v>36251</v>
      </c>
      <c r="B137" s="29">
        <v>51.1</v>
      </c>
      <c r="C137" s="29">
        <f t="shared" si="4"/>
        <v>1</v>
      </c>
      <c r="D137" s="62">
        <f t="shared" si="3"/>
        <v>2.6000000000000014</v>
      </c>
    </row>
    <row r="138" spans="1:4" x14ac:dyDescent="0.45">
      <c r="A138" s="28">
        <v>36281</v>
      </c>
      <c r="B138" s="29">
        <v>50.9</v>
      </c>
      <c r="C138" s="29">
        <f t="shared" si="4"/>
        <v>-0.20000000000000284</v>
      </c>
      <c r="D138" s="62">
        <f t="shared" si="3"/>
        <v>4.7999999999999972</v>
      </c>
    </row>
    <row r="139" spans="1:4" x14ac:dyDescent="0.45">
      <c r="A139" s="28">
        <v>36312</v>
      </c>
      <c r="B139" s="29">
        <v>52.4</v>
      </c>
      <c r="C139" s="29">
        <f t="shared" si="4"/>
        <v>1.5</v>
      </c>
      <c r="D139" s="62">
        <f t="shared" si="3"/>
        <v>6.1000000000000014</v>
      </c>
    </row>
    <row r="140" spans="1:4" x14ac:dyDescent="0.45">
      <c r="A140" s="28">
        <v>36342</v>
      </c>
      <c r="B140" s="29">
        <v>51.1</v>
      </c>
      <c r="C140" s="29">
        <f t="shared" si="4"/>
        <v>-1.2999999999999972</v>
      </c>
      <c r="D140" s="62">
        <f t="shared" si="3"/>
        <v>5.5</v>
      </c>
    </row>
    <row r="141" spans="1:4" x14ac:dyDescent="0.45">
      <c r="A141" s="28">
        <v>36373</v>
      </c>
      <c r="B141" s="29">
        <v>54.4</v>
      </c>
      <c r="C141" s="29">
        <f t="shared" si="4"/>
        <v>3.2999999999999972</v>
      </c>
      <c r="D141" s="62">
        <f t="shared" si="3"/>
        <v>10.399999999999999</v>
      </c>
    </row>
    <row r="142" spans="1:4" x14ac:dyDescent="0.45">
      <c r="A142" s="28">
        <v>36404</v>
      </c>
      <c r="B142" s="29">
        <v>55.8</v>
      </c>
      <c r="C142" s="29">
        <f t="shared" si="4"/>
        <v>1.3999999999999986</v>
      </c>
      <c r="D142" s="62">
        <f t="shared" si="3"/>
        <v>11.599999999999994</v>
      </c>
    </row>
    <row r="143" spans="1:4" x14ac:dyDescent="0.45">
      <c r="A143" s="28">
        <v>36434</v>
      </c>
      <c r="B143" s="29">
        <v>54.9</v>
      </c>
      <c r="C143" s="29">
        <f t="shared" si="4"/>
        <v>-0.89999999999999858</v>
      </c>
      <c r="D143" s="62">
        <f t="shared" ref="D143:D206" si="5">B143-B131</f>
        <v>10.5</v>
      </c>
    </row>
    <row r="144" spans="1:4" x14ac:dyDescent="0.45">
      <c r="A144" s="28">
        <v>36465</v>
      </c>
      <c r="B144" s="29">
        <v>55.8</v>
      </c>
      <c r="C144" s="29">
        <f t="shared" si="4"/>
        <v>0.89999999999999858</v>
      </c>
      <c r="D144" s="62">
        <f t="shared" si="5"/>
        <v>12.099999999999994</v>
      </c>
    </row>
    <row r="145" spans="1:4" x14ac:dyDescent="0.45">
      <c r="A145" s="28">
        <v>36495</v>
      </c>
      <c r="B145" s="29">
        <v>55</v>
      </c>
      <c r="C145" s="29">
        <f t="shared" si="4"/>
        <v>-0.79999999999999716</v>
      </c>
      <c r="D145" s="62">
        <f t="shared" si="5"/>
        <v>8.7999999999999972</v>
      </c>
    </row>
    <row r="146" spans="1:4" x14ac:dyDescent="0.45">
      <c r="A146" s="28">
        <v>36526</v>
      </c>
      <c r="B146" s="29">
        <v>53.4</v>
      </c>
      <c r="C146" s="29">
        <f t="shared" si="4"/>
        <v>-1.6000000000000014</v>
      </c>
      <c r="D146" s="62">
        <f t="shared" si="5"/>
        <v>3.3999999999999986</v>
      </c>
    </row>
    <row r="147" spans="1:4" x14ac:dyDescent="0.45">
      <c r="A147" s="28">
        <v>36557</v>
      </c>
      <c r="B147" s="29">
        <v>54.2</v>
      </c>
      <c r="C147" s="29">
        <f t="shared" si="4"/>
        <v>0.80000000000000426</v>
      </c>
      <c r="D147" s="62">
        <f t="shared" si="5"/>
        <v>0.90000000000000568</v>
      </c>
    </row>
    <row r="148" spans="1:4" x14ac:dyDescent="0.45">
      <c r="A148" s="28">
        <v>36586</v>
      </c>
      <c r="B148" s="29">
        <v>54.8</v>
      </c>
      <c r="C148" s="29">
        <f t="shared" si="4"/>
        <v>0.59999999999999432</v>
      </c>
      <c r="D148" s="62">
        <f t="shared" si="5"/>
        <v>4.6999999999999957</v>
      </c>
    </row>
    <row r="149" spans="1:4" x14ac:dyDescent="0.45">
      <c r="A149" s="28">
        <v>36617</v>
      </c>
      <c r="B149" s="29">
        <v>51.5</v>
      </c>
      <c r="C149" s="29">
        <f t="shared" si="4"/>
        <v>-3.2999999999999972</v>
      </c>
      <c r="D149" s="62">
        <f t="shared" si="5"/>
        <v>0.39999999999999858</v>
      </c>
    </row>
    <row r="150" spans="1:4" x14ac:dyDescent="0.45">
      <c r="A150" s="28">
        <v>36647</v>
      </c>
      <c r="B150" s="29">
        <v>56.4</v>
      </c>
      <c r="C150" s="29">
        <f t="shared" si="4"/>
        <v>4.8999999999999986</v>
      </c>
      <c r="D150" s="62">
        <f t="shared" si="5"/>
        <v>5.5</v>
      </c>
    </row>
    <row r="151" spans="1:4" x14ac:dyDescent="0.45">
      <c r="A151" s="28">
        <v>36678</v>
      </c>
      <c r="B151" s="29">
        <v>52.8</v>
      </c>
      <c r="C151" s="29">
        <f t="shared" si="4"/>
        <v>-3.6000000000000014</v>
      </c>
      <c r="D151" s="62">
        <f t="shared" si="5"/>
        <v>0.39999999999999858</v>
      </c>
    </row>
    <row r="152" spans="1:4" x14ac:dyDescent="0.45">
      <c r="A152" s="28">
        <v>36708</v>
      </c>
      <c r="B152" s="29">
        <v>51.7</v>
      </c>
      <c r="C152" s="29">
        <f t="shared" si="4"/>
        <v>-1.0999999999999943</v>
      </c>
      <c r="D152" s="62">
        <f t="shared" si="5"/>
        <v>0.60000000000000142</v>
      </c>
    </row>
    <row r="153" spans="1:4" x14ac:dyDescent="0.45">
      <c r="A153" s="28">
        <v>36739</v>
      </c>
      <c r="B153" s="29">
        <v>50.8</v>
      </c>
      <c r="C153" s="29">
        <f t="shared" si="4"/>
        <v>-0.90000000000000568</v>
      </c>
      <c r="D153" s="62">
        <f t="shared" si="5"/>
        <v>-3.6000000000000014</v>
      </c>
    </row>
    <row r="154" spans="1:4" x14ac:dyDescent="0.45">
      <c r="A154" s="28">
        <v>36770</v>
      </c>
      <c r="B154" s="29">
        <v>50.7</v>
      </c>
      <c r="C154" s="29">
        <f t="shared" si="4"/>
        <v>-9.9999999999994316E-2</v>
      </c>
      <c r="D154" s="62">
        <f t="shared" si="5"/>
        <v>-5.0999999999999943</v>
      </c>
    </row>
    <row r="155" spans="1:4" x14ac:dyDescent="0.45">
      <c r="A155" s="28">
        <v>36800</v>
      </c>
      <c r="B155" s="29">
        <v>48.7</v>
      </c>
      <c r="C155" s="29">
        <f t="shared" si="4"/>
        <v>-2</v>
      </c>
      <c r="D155" s="62">
        <f t="shared" si="5"/>
        <v>-6.1999999999999957</v>
      </c>
    </row>
    <row r="156" spans="1:4" x14ac:dyDescent="0.45">
      <c r="A156" s="28">
        <v>36831</v>
      </c>
      <c r="B156" s="29">
        <v>48.6</v>
      </c>
      <c r="C156" s="29">
        <f t="shared" si="4"/>
        <v>-0.10000000000000142</v>
      </c>
      <c r="D156" s="62">
        <f t="shared" si="5"/>
        <v>-7.1999999999999957</v>
      </c>
    </row>
    <row r="157" spans="1:4" x14ac:dyDescent="0.45">
      <c r="A157" s="28">
        <v>36861</v>
      </c>
      <c r="B157" s="29">
        <v>49.5</v>
      </c>
      <c r="C157" s="29">
        <f t="shared" si="4"/>
        <v>0.89999999999999858</v>
      </c>
      <c r="D157" s="62">
        <f t="shared" si="5"/>
        <v>-5.5</v>
      </c>
    </row>
    <row r="158" spans="1:4" x14ac:dyDescent="0.45">
      <c r="A158" s="28">
        <v>36892</v>
      </c>
      <c r="B158" s="29">
        <v>46.7</v>
      </c>
      <c r="C158" s="29">
        <f t="shared" si="4"/>
        <v>-2.7999999999999972</v>
      </c>
      <c r="D158" s="62">
        <f t="shared" si="5"/>
        <v>-6.6999999999999957</v>
      </c>
    </row>
    <row r="159" spans="1:4" x14ac:dyDescent="0.45">
      <c r="A159" s="28">
        <v>36923</v>
      </c>
      <c r="B159" s="29">
        <v>46.8</v>
      </c>
      <c r="C159" s="29">
        <f t="shared" si="4"/>
        <v>9.9999999999994316E-2</v>
      </c>
      <c r="D159" s="62">
        <f t="shared" si="5"/>
        <v>-7.4000000000000057</v>
      </c>
    </row>
    <row r="160" spans="1:4" x14ac:dyDescent="0.45">
      <c r="A160" s="28">
        <v>36951</v>
      </c>
      <c r="B160" s="29">
        <v>50.3</v>
      </c>
      <c r="C160" s="29">
        <f t="shared" si="4"/>
        <v>3.5</v>
      </c>
      <c r="D160" s="62">
        <f t="shared" si="5"/>
        <v>-4.5</v>
      </c>
    </row>
    <row r="161" spans="1:4" x14ac:dyDescent="0.45">
      <c r="A161" s="28">
        <v>36982</v>
      </c>
      <c r="B161" s="29">
        <v>47.5</v>
      </c>
      <c r="C161" s="29">
        <f t="shared" si="4"/>
        <v>-2.7999999999999972</v>
      </c>
      <c r="D161" s="62">
        <f t="shared" si="5"/>
        <v>-4</v>
      </c>
    </row>
    <row r="162" spans="1:4" x14ac:dyDescent="0.45">
      <c r="A162" s="28">
        <v>37012</v>
      </c>
      <c r="B162" s="29">
        <v>45.3</v>
      </c>
      <c r="C162" s="29">
        <f t="shared" si="4"/>
        <v>-2.2000000000000028</v>
      </c>
      <c r="D162" s="62">
        <f t="shared" si="5"/>
        <v>-11.100000000000001</v>
      </c>
    </row>
    <row r="163" spans="1:4" x14ac:dyDescent="0.45">
      <c r="A163" s="28">
        <v>37043</v>
      </c>
      <c r="B163" s="29">
        <v>45.2</v>
      </c>
      <c r="C163" s="29">
        <f t="shared" si="4"/>
        <v>-9.9999999999994316E-2</v>
      </c>
      <c r="D163" s="62">
        <f t="shared" si="5"/>
        <v>-7.5999999999999943</v>
      </c>
    </row>
    <row r="164" spans="1:4" x14ac:dyDescent="0.45">
      <c r="A164" s="28">
        <v>37073</v>
      </c>
      <c r="B164" s="29">
        <v>48.4</v>
      </c>
      <c r="C164" s="29">
        <f t="shared" si="4"/>
        <v>3.1999999999999957</v>
      </c>
      <c r="D164" s="62">
        <f t="shared" si="5"/>
        <v>-3.3000000000000043</v>
      </c>
    </row>
    <row r="165" spans="1:4" x14ac:dyDescent="0.45">
      <c r="A165" s="28">
        <v>37104</v>
      </c>
      <c r="B165" s="29">
        <v>52</v>
      </c>
      <c r="C165" s="29">
        <f t="shared" si="4"/>
        <v>3.6000000000000014</v>
      </c>
      <c r="D165" s="62">
        <f t="shared" si="5"/>
        <v>1.2000000000000028</v>
      </c>
    </row>
    <row r="166" spans="1:4" x14ac:dyDescent="0.45">
      <c r="A166" s="28">
        <v>37135</v>
      </c>
      <c r="B166" s="29">
        <v>46.9</v>
      </c>
      <c r="C166" s="29">
        <f t="shared" si="4"/>
        <v>-5.1000000000000014</v>
      </c>
      <c r="D166" s="62">
        <f t="shared" si="5"/>
        <v>-3.8000000000000043</v>
      </c>
    </row>
    <row r="167" spans="1:4" x14ac:dyDescent="0.45">
      <c r="A167" s="28">
        <v>37165</v>
      </c>
      <c r="B167" s="29">
        <v>44.3</v>
      </c>
      <c r="C167" s="29">
        <f t="shared" si="4"/>
        <v>-2.6000000000000014</v>
      </c>
      <c r="D167" s="62">
        <f t="shared" si="5"/>
        <v>-4.4000000000000057</v>
      </c>
    </row>
    <row r="168" spans="1:4" x14ac:dyDescent="0.45">
      <c r="A168" s="28">
        <v>37196</v>
      </c>
      <c r="B168" s="29">
        <v>50</v>
      </c>
      <c r="C168" s="29">
        <f t="shared" si="4"/>
        <v>5.7000000000000028</v>
      </c>
      <c r="D168" s="62">
        <f t="shared" si="5"/>
        <v>1.3999999999999986</v>
      </c>
    </row>
    <row r="169" spans="1:4" x14ac:dyDescent="0.45">
      <c r="A169" s="28">
        <v>37226</v>
      </c>
      <c r="B169" s="29">
        <v>47.6</v>
      </c>
      <c r="C169" s="29">
        <f t="shared" si="4"/>
        <v>-2.3999999999999986</v>
      </c>
      <c r="D169" s="62">
        <f t="shared" si="5"/>
        <v>-1.8999999999999986</v>
      </c>
    </row>
    <row r="170" spans="1:4" x14ac:dyDescent="0.45">
      <c r="A170" s="28">
        <v>37257</v>
      </c>
      <c r="B170" s="29">
        <v>50.1</v>
      </c>
      <c r="C170" s="29">
        <f t="shared" si="4"/>
        <v>2.5</v>
      </c>
      <c r="D170" s="62">
        <f t="shared" si="5"/>
        <v>3.3999999999999986</v>
      </c>
    </row>
    <row r="171" spans="1:4" x14ac:dyDescent="0.45">
      <c r="A171" s="28">
        <v>37288</v>
      </c>
      <c r="B171" s="29">
        <v>50.7</v>
      </c>
      <c r="C171" s="29">
        <f t="shared" si="4"/>
        <v>0.60000000000000142</v>
      </c>
      <c r="D171" s="62">
        <f t="shared" si="5"/>
        <v>3.9000000000000057</v>
      </c>
    </row>
    <row r="172" spans="1:4" x14ac:dyDescent="0.45">
      <c r="A172" s="28">
        <v>37316</v>
      </c>
      <c r="B172" s="29">
        <v>50.6</v>
      </c>
      <c r="C172" s="29">
        <f t="shared" si="4"/>
        <v>-0.10000000000000142</v>
      </c>
      <c r="D172" s="62">
        <f t="shared" si="5"/>
        <v>0.30000000000000426</v>
      </c>
    </row>
    <row r="173" spans="1:4" x14ac:dyDescent="0.45">
      <c r="A173" s="28">
        <v>37347</v>
      </c>
      <c r="B173" s="29">
        <v>51.9</v>
      </c>
      <c r="C173" s="29">
        <f t="shared" si="4"/>
        <v>1.2999999999999972</v>
      </c>
      <c r="D173" s="62">
        <f t="shared" si="5"/>
        <v>4.3999999999999986</v>
      </c>
    </row>
    <row r="174" spans="1:4" x14ac:dyDescent="0.45">
      <c r="A174" s="28">
        <v>37377</v>
      </c>
      <c r="B174" s="29">
        <v>53.3</v>
      </c>
      <c r="C174" s="29">
        <f t="shared" si="4"/>
        <v>1.3999999999999986</v>
      </c>
      <c r="D174" s="62">
        <f t="shared" si="5"/>
        <v>8</v>
      </c>
    </row>
    <row r="175" spans="1:4" x14ac:dyDescent="0.45">
      <c r="A175" s="28">
        <v>37408</v>
      </c>
      <c r="B175" s="29">
        <v>54.1</v>
      </c>
      <c r="C175" s="29">
        <f t="shared" si="4"/>
        <v>0.80000000000000426</v>
      </c>
      <c r="D175" s="62">
        <f t="shared" si="5"/>
        <v>8.8999999999999986</v>
      </c>
    </row>
    <row r="176" spans="1:4" x14ac:dyDescent="0.45">
      <c r="A176" s="28">
        <v>37438</v>
      </c>
      <c r="B176" s="29">
        <v>52.2</v>
      </c>
      <c r="C176" s="29">
        <f t="shared" si="4"/>
        <v>-1.8999999999999986</v>
      </c>
      <c r="D176" s="62">
        <f t="shared" si="5"/>
        <v>3.8000000000000043</v>
      </c>
    </row>
    <row r="177" spans="1:4" x14ac:dyDescent="0.45">
      <c r="A177" s="28">
        <v>37469</v>
      </c>
      <c r="B177" s="29">
        <v>53.4</v>
      </c>
      <c r="C177" s="29">
        <f t="shared" si="4"/>
        <v>1.1999999999999957</v>
      </c>
      <c r="D177" s="62">
        <f t="shared" si="5"/>
        <v>1.3999999999999986</v>
      </c>
    </row>
    <row r="178" spans="1:4" x14ac:dyDescent="0.45">
      <c r="A178" s="28">
        <v>37500</v>
      </c>
      <c r="B178" s="29">
        <v>53.8</v>
      </c>
      <c r="C178" s="29">
        <f t="shared" si="4"/>
        <v>0.39999999999999858</v>
      </c>
      <c r="D178" s="62">
        <f t="shared" si="5"/>
        <v>6.8999999999999986</v>
      </c>
    </row>
    <row r="179" spans="1:4" x14ac:dyDescent="0.45">
      <c r="A179" s="28">
        <v>37530</v>
      </c>
      <c r="B179" s="29">
        <v>53</v>
      </c>
      <c r="C179" s="29">
        <f t="shared" si="4"/>
        <v>-0.79999999999999716</v>
      </c>
      <c r="D179" s="62">
        <f t="shared" si="5"/>
        <v>8.7000000000000028</v>
      </c>
    </row>
    <row r="180" spans="1:4" x14ac:dyDescent="0.45">
      <c r="A180" s="28">
        <v>37561</v>
      </c>
      <c r="B180" s="29">
        <v>50</v>
      </c>
      <c r="C180" s="29">
        <f t="shared" si="4"/>
        <v>-3</v>
      </c>
      <c r="D180" s="62">
        <f t="shared" si="5"/>
        <v>0</v>
      </c>
    </row>
    <row r="181" spans="1:4" x14ac:dyDescent="0.45">
      <c r="A181" s="28">
        <v>37591</v>
      </c>
      <c r="B181" s="29">
        <v>52</v>
      </c>
      <c r="C181" s="29">
        <f t="shared" si="4"/>
        <v>2</v>
      </c>
      <c r="D181" s="62">
        <f t="shared" si="5"/>
        <v>4.3999999999999986</v>
      </c>
    </row>
    <row r="182" spans="1:4" x14ac:dyDescent="0.45">
      <c r="A182" s="28">
        <v>37622</v>
      </c>
      <c r="B182" s="29">
        <v>54.4</v>
      </c>
      <c r="C182" s="29">
        <f t="shared" si="4"/>
        <v>2.3999999999999986</v>
      </c>
      <c r="D182" s="62">
        <f t="shared" si="5"/>
        <v>4.2999999999999972</v>
      </c>
    </row>
    <row r="183" spans="1:4" x14ac:dyDescent="0.45">
      <c r="A183" s="28">
        <v>37653</v>
      </c>
      <c r="B183" s="29">
        <v>55.2</v>
      </c>
      <c r="C183" s="29">
        <f t="shared" si="4"/>
        <v>0.80000000000000426</v>
      </c>
      <c r="D183" s="62">
        <f t="shared" si="5"/>
        <v>4.5</v>
      </c>
    </row>
    <row r="184" spans="1:4" x14ac:dyDescent="0.45">
      <c r="A184" s="28">
        <v>37681</v>
      </c>
      <c r="B184" s="29">
        <v>51.3</v>
      </c>
      <c r="C184" s="29">
        <f t="shared" si="4"/>
        <v>-3.9000000000000057</v>
      </c>
      <c r="D184" s="62">
        <f t="shared" si="5"/>
        <v>0.69999999999999574</v>
      </c>
    </row>
    <row r="185" spans="1:4" x14ac:dyDescent="0.45">
      <c r="A185" s="28">
        <v>37712</v>
      </c>
      <c r="B185" s="29">
        <v>50.8</v>
      </c>
      <c r="C185" s="29">
        <f t="shared" si="4"/>
        <v>-0.5</v>
      </c>
      <c r="D185" s="62">
        <f t="shared" si="5"/>
        <v>-1.1000000000000014</v>
      </c>
    </row>
    <row r="186" spans="1:4" x14ac:dyDescent="0.45">
      <c r="A186" s="28">
        <v>37742</v>
      </c>
      <c r="B186" s="29">
        <v>51.7</v>
      </c>
      <c r="C186" s="29">
        <f t="shared" si="4"/>
        <v>0.90000000000000568</v>
      </c>
      <c r="D186" s="62">
        <f t="shared" si="5"/>
        <v>-1.5999999999999943</v>
      </c>
    </row>
    <row r="187" spans="1:4" x14ac:dyDescent="0.45">
      <c r="A187" s="28">
        <v>37773</v>
      </c>
      <c r="B187" s="29">
        <v>54.6</v>
      </c>
      <c r="C187" s="29">
        <f t="shared" si="4"/>
        <v>2.8999999999999986</v>
      </c>
      <c r="D187" s="62">
        <f t="shared" si="5"/>
        <v>0.5</v>
      </c>
    </row>
    <row r="188" spans="1:4" x14ac:dyDescent="0.45">
      <c r="A188" s="28">
        <v>37803</v>
      </c>
      <c r="B188" s="29">
        <v>54.4</v>
      </c>
      <c r="C188" s="29">
        <f t="shared" si="4"/>
        <v>-0.20000000000000284</v>
      </c>
      <c r="D188" s="62">
        <f t="shared" si="5"/>
        <v>2.1999999999999957</v>
      </c>
    </row>
    <row r="189" spans="1:4" x14ac:dyDescent="0.45">
      <c r="A189" s="28">
        <v>37834</v>
      </c>
      <c r="B189" s="29">
        <v>56.4</v>
      </c>
      <c r="C189" s="29">
        <f t="shared" si="4"/>
        <v>2</v>
      </c>
      <c r="D189" s="62">
        <f t="shared" si="5"/>
        <v>3</v>
      </c>
    </row>
    <row r="190" spans="1:4" x14ac:dyDescent="0.45">
      <c r="A190" s="28">
        <v>37865</v>
      </c>
      <c r="B190" s="29">
        <v>54.5</v>
      </c>
      <c r="C190" s="29">
        <f t="shared" si="4"/>
        <v>-1.8999999999999986</v>
      </c>
      <c r="D190" s="62">
        <f t="shared" si="5"/>
        <v>0.70000000000000284</v>
      </c>
    </row>
    <row r="191" spans="1:4" x14ac:dyDescent="0.45">
      <c r="A191" s="28">
        <v>37895</v>
      </c>
      <c r="B191" s="29">
        <v>59.5</v>
      </c>
      <c r="C191" s="29">
        <f t="shared" si="4"/>
        <v>5</v>
      </c>
      <c r="D191" s="62">
        <f t="shared" si="5"/>
        <v>6.5</v>
      </c>
    </row>
    <row r="192" spans="1:4" x14ac:dyDescent="0.45">
      <c r="A192" s="28">
        <v>37926</v>
      </c>
      <c r="B192" s="29">
        <v>57.1</v>
      </c>
      <c r="C192" s="29">
        <f t="shared" si="4"/>
        <v>-2.3999999999999986</v>
      </c>
      <c r="D192" s="62">
        <f t="shared" si="5"/>
        <v>7.1000000000000014</v>
      </c>
    </row>
    <row r="193" spans="1:4" x14ac:dyDescent="0.45">
      <c r="A193" s="28">
        <v>37956</v>
      </c>
      <c r="B193" s="29">
        <v>59.3</v>
      </c>
      <c r="C193" s="29">
        <f t="shared" si="4"/>
        <v>2.1999999999999957</v>
      </c>
      <c r="D193" s="62">
        <f t="shared" si="5"/>
        <v>7.2999999999999972</v>
      </c>
    </row>
    <row r="194" spans="1:4" x14ac:dyDescent="0.45">
      <c r="A194" s="28">
        <v>37987</v>
      </c>
      <c r="B194" s="29">
        <v>57.2</v>
      </c>
      <c r="C194" s="29">
        <f t="shared" si="4"/>
        <v>-2.0999999999999943</v>
      </c>
      <c r="D194" s="62">
        <f t="shared" si="5"/>
        <v>2.8000000000000043</v>
      </c>
    </row>
    <row r="195" spans="1:4" x14ac:dyDescent="0.45">
      <c r="A195" s="28">
        <v>38018</v>
      </c>
      <c r="B195" s="29">
        <v>55.1</v>
      </c>
      <c r="C195" s="29">
        <f t="shared" si="4"/>
        <v>-2.1000000000000014</v>
      </c>
      <c r="D195" s="62">
        <f t="shared" si="5"/>
        <v>-0.10000000000000142</v>
      </c>
    </row>
    <row r="196" spans="1:4" x14ac:dyDescent="0.45">
      <c r="A196" s="28">
        <v>38047</v>
      </c>
      <c r="B196" s="29">
        <v>60.2</v>
      </c>
      <c r="C196" s="29">
        <f t="shared" ref="C196:C259" si="6">B196-B195</f>
        <v>5.1000000000000014</v>
      </c>
      <c r="D196" s="62">
        <f t="shared" si="5"/>
        <v>8.9000000000000057</v>
      </c>
    </row>
    <row r="197" spans="1:4" x14ac:dyDescent="0.45">
      <c r="A197" s="28">
        <v>38078</v>
      </c>
      <c r="B197" s="29">
        <v>59.9</v>
      </c>
      <c r="C197" s="29">
        <f t="shared" si="6"/>
        <v>-0.30000000000000426</v>
      </c>
      <c r="D197" s="62">
        <f t="shared" si="5"/>
        <v>9.1000000000000014</v>
      </c>
    </row>
    <row r="198" spans="1:4" x14ac:dyDescent="0.45">
      <c r="A198" s="28">
        <v>38108</v>
      </c>
      <c r="B198" s="29">
        <v>60</v>
      </c>
      <c r="C198" s="29">
        <f t="shared" si="6"/>
        <v>0.10000000000000142</v>
      </c>
      <c r="D198" s="62">
        <f t="shared" si="5"/>
        <v>8.2999999999999972</v>
      </c>
    </row>
    <row r="199" spans="1:4" x14ac:dyDescent="0.45">
      <c r="A199" s="28">
        <v>38139</v>
      </c>
      <c r="B199" s="29">
        <v>57.3</v>
      </c>
      <c r="C199" s="29">
        <f t="shared" si="6"/>
        <v>-2.7000000000000028</v>
      </c>
      <c r="D199" s="62">
        <f t="shared" si="5"/>
        <v>2.6999999999999957</v>
      </c>
    </row>
    <row r="200" spans="1:4" x14ac:dyDescent="0.45">
      <c r="A200" s="28">
        <v>38169</v>
      </c>
      <c r="B200" s="29">
        <v>56.7</v>
      </c>
      <c r="C200" s="29">
        <f t="shared" si="6"/>
        <v>-0.59999999999999432</v>
      </c>
      <c r="D200" s="62">
        <f t="shared" si="5"/>
        <v>2.3000000000000043</v>
      </c>
    </row>
    <row r="201" spans="1:4" x14ac:dyDescent="0.45">
      <c r="A201" s="28">
        <v>38200</v>
      </c>
      <c r="B201" s="29">
        <v>55.8</v>
      </c>
      <c r="C201" s="29">
        <f t="shared" si="6"/>
        <v>-0.90000000000000568</v>
      </c>
      <c r="D201" s="62">
        <f t="shared" si="5"/>
        <v>-0.60000000000000142</v>
      </c>
    </row>
    <row r="202" spans="1:4" x14ac:dyDescent="0.45">
      <c r="A202" s="28">
        <v>38231</v>
      </c>
      <c r="B202" s="29">
        <v>53.5</v>
      </c>
      <c r="C202" s="29">
        <f t="shared" si="6"/>
        <v>-2.2999999999999972</v>
      </c>
      <c r="D202" s="62">
        <f t="shared" si="5"/>
        <v>-1</v>
      </c>
    </row>
    <row r="203" spans="1:4" x14ac:dyDescent="0.45">
      <c r="A203" s="28">
        <v>38261</v>
      </c>
      <c r="B203" s="29">
        <v>56.7</v>
      </c>
      <c r="C203" s="29">
        <f t="shared" si="6"/>
        <v>3.2000000000000028</v>
      </c>
      <c r="D203" s="62">
        <f t="shared" si="5"/>
        <v>-2.7999999999999972</v>
      </c>
    </row>
    <row r="204" spans="1:4" x14ac:dyDescent="0.45">
      <c r="A204" s="28">
        <v>38292</v>
      </c>
      <c r="B204" s="29">
        <v>54.5</v>
      </c>
      <c r="C204" s="29">
        <f t="shared" si="6"/>
        <v>-2.2000000000000028</v>
      </c>
      <c r="D204" s="62">
        <f t="shared" si="5"/>
        <v>-2.6000000000000014</v>
      </c>
    </row>
    <row r="205" spans="1:4" x14ac:dyDescent="0.45">
      <c r="A205" s="28">
        <v>38322</v>
      </c>
      <c r="B205" s="29">
        <v>59.1</v>
      </c>
      <c r="C205" s="29">
        <f t="shared" si="6"/>
        <v>4.6000000000000014</v>
      </c>
      <c r="D205" s="62">
        <f t="shared" si="5"/>
        <v>-0.19999999999999574</v>
      </c>
    </row>
    <row r="206" spans="1:4" x14ac:dyDescent="0.45">
      <c r="A206" s="28">
        <v>38353</v>
      </c>
      <c r="B206" s="29">
        <v>56.5</v>
      </c>
      <c r="C206" s="29">
        <f t="shared" si="6"/>
        <v>-2.6000000000000014</v>
      </c>
      <c r="D206" s="62">
        <f t="shared" si="5"/>
        <v>-0.70000000000000284</v>
      </c>
    </row>
    <row r="207" spans="1:4" x14ac:dyDescent="0.45">
      <c r="A207" s="28">
        <v>38384</v>
      </c>
      <c r="B207" s="29">
        <v>56.5</v>
      </c>
      <c r="C207" s="29">
        <f t="shared" si="6"/>
        <v>0</v>
      </c>
      <c r="D207" s="62">
        <f t="shared" ref="D207:D270" si="7">B207-B195</f>
        <v>1.3999999999999986</v>
      </c>
    </row>
    <row r="208" spans="1:4" x14ac:dyDescent="0.45">
      <c r="A208" s="28">
        <v>38412</v>
      </c>
      <c r="B208" s="29">
        <v>55.1</v>
      </c>
      <c r="C208" s="29">
        <f t="shared" si="6"/>
        <v>-1.3999999999999986</v>
      </c>
      <c r="D208" s="62">
        <f t="shared" si="7"/>
        <v>-5.1000000000000014</v>
      </c>
    </row>
    <row r="209" spans="1:4" x14ac:dyDescent="0.45">
      <c r="A209" s="28">
        <v>38443</v>
      </c>
      <c r="B209" s="29">
        <v>57</v>
      </c>
      <c r="C209" s="29">
        <f t="shared" si="6"/>
        <v>1.8999999999999986</v>
      </c>
      <c r="D209" s="62">
        <f t="shared" si="7"/>
        <v>-2.8999999999999986</v>
      </c>
    </row>
    <row r="210" spans="1:4" x14ac:dyDescent="0.45">
      <c r="A210" s="28">
        <v>38473</v>
      </c>
      <c r="B210" s="29">
        <v>55.3</v>
      </c>
      <c r="C210" s="29">
        <f t="shared" si="6"/>
        <v>-1.7000000000000028</v>
      </c>
      <c r="D210" s="62">
        <f t="shared" si="7"/>
        <v>-4.7000000000000028</v>
      </c>
    </row>
    <row r="211" spans="1:4" x14ac:dyDescent="0.45">
      <c r="A211" s="28">
        <v>38504</v>
      </c>
      <c r="B211" s="29">
        <v>51.2</v>
      </c>
      <c r="C211" s="29">
        <f t="shared" si="6"/>
        <v>-4.0999999999999943</v>
      </c>
      <c r="D211" s="62">
        <f t="shared" si="7"/>
        <v>-6.0999999999999943</v>
      </c>
    </row>
    <row r="212" spans="1:4" x14ac:dyDescent="0.45">
      <c r="A212" s="28">
        <v>38534</v>
      </c>
      <c r="B212" s="29">
        <v>55.8</v>
      </c>
      <c r="C212" s="29">
        <f t="shared" si="6"/>
        <v>4.5999999999999943</v>
      </c>
      <c r="D212" s="62">
        <f t="shared" si="7"/>
        <v>-0.90000000000000568</v>
      </c>
    </row>
    <row r="213" spans="1:4" x14ac:dyDescent="0.45">
      <c r="A213" s="28">
        <v>38565</v>
      </c>
      <c r="B213" s="29">
        <v>54.5</v>
      </c>
      <c r="C213" s="29">
        <f t="shared" si="6"/>
        <v>-1.2999999999999972</v>
      </c>
      <c r="D213" s="62">
        <f t="shared" si="7"/>
        <v>-1.2999999999999972</v>
      </c>
    </row>
    <row r="214" spans="1:4" x14ac:dyDescent="0.45">
      <c r="A214" s="28">
        <v>38596</v>
      </c>
      <c r="B214" s="29">
        <v>57.3</v>
      </c>
      <c r="C214" s="29">
        <f t="shared" si="6"/>
        <v>2.7999999999999972</v>
      </c>
      <c r="D214" s="62">
        <f t="shared" si="7"/>
        <v>3.7999999999999972</v>
      </c>
    </row>
    <row r="215" spans="1:4" x14ac:dyDescent="0.45">
      <c r="A215" s="28">
        <v>38626</v>
      </c>
      <c r="B215" s="29">
        <v>55.2</v>
      </c>
      <c r="C215" s="29">
        <f t="shared" si="6"/>
        <v>-2.0999999999999943</v>
      </c>
      <c r="D215" s="62">
        <f t="shared" si="7"/>
        <v>-1.5</v>
      </c>
    </row>
    <row r="216" spans="1:4" x14ac:dyDescent="0.45">
      <c r="A216" s="28">
        <v>38657</v>
      </c>
      <c r="B216" s="29">
        <v>57.9</v>
      </c>
      <c r="C216" s="29">
        <f t="shared" si="6"/>
        <v>2.6999999999999957</v>
      </c>
      <c r="D216" s="62">
        <f t="shared" si="7"/>
        <v>3.3999999999999986</v>
      </c>
    </row>
    <row r="217" spans="1:4" x14ac:dyDescent="0.45">
      <c r="A217" s="28">
        <v>38687</v>
      </c>
      <c r="B217" s="29">
        <v>54.3</v>
      </c>
      <c r="C217" s="29">
        <f t="shared" si="6"/>
        <v>-3.6000000000000014</v>
      </c>
      <c r="D217" s="62">
        <f t="shared" si="7"/>
        <v>-4.8000000000000043</v>
      </c>
    </row>
    <row r="218" spans="1:4" x14ac:dyDescent="0.45">
      <c r="A218" s="28">
        <v>38718</v>
      </c>
      <c r="B218" s="29">
        <v>58.5</v>
      </c>
      <c r="C218" s="29">
        <f t="shared" si="6"/>
        <v>4.2000000000000028</v>
      </c>
      <c r="D218" s="62">
        <f t="shared" si="7"/>
        <v>2</v>
      </c>
    </row>
    <row r="219" spans="1:4" x14ac:dyDescent="0.45">
      <c r="A219" s="28">
        <v>38749</v>
      </c>
      <c r="B219" s="29">
        <v>57</v>
      </c>
      <c r="C219" s="29">
        <f t="shared" si="6"/>
        <v>-1.5</v>
      </c>
      <c r="D219" s="62">
        <f t="shared" si="7"/>
        <v>0.5</v>
      </c>
    </row>
    <row r="220" spans="1:4" x14ac:dyDescent="0.45">
      <c r="A220" s="28">
        <v>38777</v>
      </c>
      <c r="B220" s="29">
        <v>57.3</v>
      </c>
      <c r="C220" s="29">
        <f t="shared" si="6"/>
        <v>0.29999999999999716</v>
      </c>
      <c r="D220" s="62">
        <f t="shared" si="7"/>
        <v>2.1999999999999957</v>
      </c>
    </row>
    <row r="221" spans="1:4" x14ac:dyDescent="0.45">
      <c r="A221" s="28">
        <v>38808</v>
      </c>
      <c r="B221" s="29">
        <v>53.4</v>
      </c>
      <c r="C221" s="29">
        <f t="shared" si="6"/>
        <v>-3.8999999999999986</v>
      </c>
      <c r="D221" s="62">
        <f t="shared" si="7"/>
        <v>-3.6000000000000014</v>
      </c>
    </row>
    <row r="222" spans="1:4" x14ac:dyDescent="0.45">
      <c r="A222" s="28">
        <v>38838</v>
      </c>
      <c r="B222" s="29">
        <v>55.7</v>
      </c>
      <c r="C222" s="29">
        <f t="shared" si="6"/>
        <v>2.3000000000000043</v>
      </c>
      <c r="D222" s="62">
        <f t="shared" si="7"/>
        <v>0.40000000000000568</v>
      </c>
    </row>
    <row r="223" spans="1:4" x14ac:dyDescent="0.45">
      <c r="A223" s="28">
        <v>38869</v>
      </c>
      <c r="B223" s="29">
        <v>55.4</v>
      </c>
      <c r="C223" s="29">
        <f t="shared" si="6"/>
        <v>-0.30000000000000426</v>
      </c>
      <c r="D223" s="62">
        <f t="shared" si="7"/>
        <v>4.1999999999999957</v>
      </c>
    </row>
    <row r="224" spans="1:4" x14ac:dyDescent="0.45">
      <c r="A224" s="28">
        <v>38899</v>
      </c>
      <c r="B224" s="29">
        <v>51.9</v>
      </c>
      <c r="C224" s="29">
        <f t="shared" si="6"/>
        <v>-3.5</v>
      </c>
      <c r="D224" s="62">
        <f t="shared" si="7"/>
        <v>-3.8999999999999986</v>
      </c>
    </row>
    <row r="225" spans="1:4" x14ac:dyDescent="0.45">
      <c r="A225" s="28">
        <v>38930</v>
      </c>
      <c r="B225" s="29">
        <v>55.7</v>
      </c>
      <c r="C225" s="29">
        <f t="shared" si="6"/>
        <v>3.8000000000000043</v>
      </c>
      <c r="D225" s="62">
        <f t="shared" si="7"/>
        <v>1.2000000000000028</v>
      </c>
    </row>
    <row r="226" spans="1:4" x14ac:dyDescent="0.45">
      <c r="A226" s="28">
        <v>38961</v>
      </c>
      <c r="B226" s="29">
        <v>55.3</v>
      </c>
      <c r="C226" s="29">
        <f t="shared" si="6"/>
        <v>-0.40000000000000568</v>
      </c>
      <c r="D226" s="62">
        <f t="shared" si="7"/>
        <v>-2</v>
      </c>
    </row>
    <row r="227" spans="1:4" x14ac:dyDescent="0.45">
      <c r="A227" s="28">
        <v>38991</v>
      </c>
      <c r="B227" s="29">
        <v>57.8</v>
      </c>
      <c r="C227" s="29">
        <f t="shared" si="6"/>
        <v>2.5</v>
      </c>
      <c r="D227" s="62">
        <f t="shared" si="7"/>
        <v>2.5999999999999943</v>
      </c>
    </row>
    <row r="228" spans="1:4" x14ac:dyDescent="0.45">
      <c r="A228" s="28">
        <v>39022</v>
      </c>
      <c r="B228" s="29">
        <v>56.9</v>
      </c>
      <c r="C228" s="29">
        <f t="shared" si="6"/>
        <v>-0.89999999999999858</v>
      </c>
      <c r="D228" s="62">
        <f t="shared" si="7"/>
        <v>-1</v>
      </c>
    </row>
    <row r="229" spans="1:4" x14ac:dyDescent="0.45">
      <c r="A229" s="28">
        <v>39052</v>
      </c>
      <c r="B229" s="29">
        <v>54.3</v>
      </c>
      <c r="C229" s="29">
        <f t="shared" si="6"/>
        <v>-2.6000000000000014</v>
      </c>
      <c r="D229" s="62">
        <f t="shared" si="7"/>
        <v>0</v>
      </c>
    </row>
    <row r="230" spans="1:4" x14ac:dyDescent="0.45">
      <c r="A230" s="28">
        <v>39083</v>
      </c>
      <c r="B230" s="29">
        <v>52.5</v>
      </c>
      <c r="C230" s="29">
        <f t="shared" si="6"/>
        <v>-1.7999999999999972</v>
      </c>
      <c r="D230" s="62">
        <f t="shared" si="7"/>
        <v>-6</v>
      </c>
    </row>
    <row r="231" spans="1:4" x14ac:dyDescent="0.45">
      <c r="A231" s="28">
        <v>39114</v>
      </c>
      <c r="B231" s="29">
        <v>54</v>
      </c>
      <c r="C231" s="29">
        <f t="shared" si="6"/>
        <v>1.5</v>
      </c>
      <c r="D231" s="62">
        <f t="shared" si="7"/>
        <v>-3</v>
      </c>
    </row>
    <row r="232" spans="1:4" x14ac:dyDescent="0.45">
      <c r="A232" s="28">
        <v>39142</v>
      </c>
      <c r="B232" s="29">
        <v>55.5</v>
      </c>
      <c r="C232" s="29">
        <f t="shared" si="6"/>
        <v>1.5</v>
      </c>
      <c r="D232" s="62">
        <f t="shared" si="7"/>
        <v>-1.7999999999999972</v>
      </c>
    </row>
    <row r="233" spans="1:4" x14ac:dyDescent="0.45">
      <c r="A233" s="28">
        <v>39173</v>
      </c>
      <c r="B233" s="29">
        <v>57</v>
      </c>
      <c r="C233" s="29">
        <f t="shared" si="6"/>
        <v>1.5</v>
      </c>
      <c r="D233" s="62">
        <f t="shared" si="7"/>
        <v>3.6000000000000014</v>
      </c>
    </row>
    <row r="234" spans="1:4" x14ac:dyDescent="0.45">
      <c r="A234" s="28">
        <v>39203</v>
      </c>
      <c r="B234" s="29">
        <v>59</v>
      </c>
      <c r="C234" s="29">
        <f t="shared" si="6"/>
        <v>2</v>
      </c>
      <c r="D234" s="62">
        <f t="shared" si="7"/>
        <v>3.2999999999999972</v>
      </c>
    </row>
    <row r="235" spans="1:4" x14ac:dyDescent="0.45">
      <c r="A235" s="28">
        <v>39234</v>
      </c>
      <c r="B235" s="29">
        <v>56</v>
      </c>
      <c r="C235" s="29">
        <f t="shared" si="6"/>
        <v>-3</v>
      </c>
      <c r="D235" s="62">
        <f t="shared" si="7"/>
        <v>0.60000000000000142</v>
      </c>
    </row>
    <row r="236" spans="1:4" x14ac:dyDescent="0.45">
      <c r="A236" s="28">
        <v>39264</v>
      </c>
      <c r="B236" s="29">
        <v>56.5</v>
      </c>
      <c r="C236" s="29">
        <f t="shared" si="6"/>
        <v>0.5</v>
      </c>
      <c r="D236" s="62">
        <f t="shared" si="7"/>
        <v>4.6000000000000014</v>
      </c>
    </row>
    <row r="237" spans="1:4" x14ac:dyDescent="0.45">
      <c r="A237" s="28">
        <v>39295</v>
      </c>
      <c r="B237" s="29">
        <v>57</v>
      </c>
      <c r="C237" s="29">
        <f t="shared" si="6"/>
        <v>0.5</v>
      </c>
      <c r="D237" s="62">
        <f t="shared" si="7"/>
        <v>1.2999999999999972</v>
      </c>
    </row>
    <row r="238" spans="1:4" x14ac:dyDescent="0.45">
      <c r="A238" s="28">
        <v>39326</v>
      </c>
      <c r="B238" s="29">
        <v>54.5</v>
      </c>
      <c r="C238" s="29">
        <f t="shared" si="6"/>
        <v>-2.5</v>
      </c>
      <c r="D238" s="62">
        <f t="shared" si="7"/>
        <v>-0.79999999999999716</v>
      </c>
    </row>
    <row r="239" spans="1:4" x14ac:dyDescent="0.45">
      <c r="A239" s="28">
        <v>39356</v>
      </c>
      <c r="B239" s="29">
        <v>57</v>
      </c>
      <c r="C239" s="29">
        <f t="shared" si="6"/>
        <v>2.5</v>
      </c>
      <c r="D239" s="62">
        <f t="shared" si="7"/>
        <v>-0.79999999999999716</v>
      </c>
    </row>
    <row r="240" spans="1:4" x14ac:dyDescent="0.45">
      <c r="A240" s="28">
        <v>39387</v>
      </c>
      <c r="B240" s="29">
        <v>58.5</v>
      </c>
      <c r="C240" s="29">
        <f t="shared" si="6"/>
        <v>1.5</v>
      </c>
      <c r="D240" s="62">
        <f t="shared" si="7"/>
        <v>1.6000000000000014</v>
      </c>
    </row>
    <row r="241" spans="1:4" x14ac:dyDescent="0.45">
      <c r="A241" s="28">
        <v>39417</v>
      </c>
      <c r="B241" s="29">
        <v>52.5</v>
      </c>
      <c r="C241" s="29">
        <f t="shared" si="6"/>
        <v>-6</v>
      </c>
      <c r="D241" s="62">
        <f t="shared" si="7"/>
        <v>-1.7999999999999972</v>
      </c>
    </row>
    <row r="242" spans="1:4" x14ac:dyDescent="0.45">
      <c r="A242" s="28">
        <v>39448</v>
      </c>
      <c r="B242" s="29">
        <v>58.5</v>
      </c>
      <c r="C242" s="29">
        <f t="shared" si="6"/>
        <v>6</v>
      </c>
      <c r="D242" s="62">
        <f t="shared" si="7"/>
        <v>6</v>
      </c>
    </row>
    <row r="243" spans="1:4" x14ac:dyDescent="0.45">
      <c r="A243" s="28">
        <v>39479</v>
      </c>
      <c r="B243" s="29">
        <v>56</v>
      </c>
      <c r="C243" s="29">
        <f t="shared" si="6"/>
        <v>-2.5</v>
      </c>
      <c r="D243" s="62">
        <f t="shared" si="7"/>
        <v>2</v>
      </c>
    </row>
    <row r="244" spans="1:4" x14ac:dyDescent="0.45">
      <c r="A244" s="28">
        <v>39508</v>
      </c>
      <c r="B244" s="29">
        <v>56.5</v>
      </c>
      <c r="C244" s="29">
        <f t="shared" si="6"/>
        <v>0.5</v>
      </c>
      <c r="D244" s="62">
        <f t="shared" si="7"/>
        <v>1</v>
      </c>
    </row>
    <row r="245" spans="1:4" x14ac:dyDescent="0.45">
      <c r="A245" s="28">
        <v>39539</v>
      </c>
      <c r="B245" s="29">
        <v>57.5</v>
      </c>
      <c r="C245" s="29">
        <f t="shared" si="6"/>
        <v>1</v>
      </c>
      <c r="D245" s="62">
        <f t="shared" si="7"/>
        <v>0.5</v>
      </c>
    </row>
    <row r="246" spans="1:4" x14ac:dyDescent="0.45">
      <c r="A246" s="28">
        <v>39569</v>
      </c>
      <c r="B246" s="29">
        <v>59.5</v>
      </c>
      <c r="C246" s="29">
        <f t="shared" si="6"/>
        <v>2</v>
      </c>
      <c r="D246" s="62">
        <f t="shared" si="7"/>
        <v>0.5</v>
      </c>
    </row>
    <row r="247" spans="1:4" x14ac:dyDescent="0.45">
      <c r="A247" s="28">
        <v>39600</v>
      </c>
      <c r="B247" s="29">
        <v>58.5</v>
      </c>
      <c r="C247" s="29">
        <f t="shared" si="6"/>
        <v>-1</v>
      </c>
      <c r="D247" s="62">
        <f t="shared" si="7"/>
        <v>2.5</v>
      </c>
    </row>
    <row r="248" spans="1:4" x14ac:dyDescent="0.45">
      <c r="A248" s="28">
        <v>39630</v>
      </c>
      <c r="B248" s="29">
        <v>54</v>
      </c>
      <c r="C248" s="29">
        <f t="shared" si="6"/>
        <v>-4.5</v>
      </c>
      <c r="D248" s="62">
        <f t="shared" si="7"/>
        <v>-2.5</v>
      </c>
    </row>
    <row r="249" spans="1:4" x14ac:dyDescent="0.45">
      <c r="A249" s="28">
        <v>39661</v>
      </c>
      <c r="B249" s="29">
        <v>57</v>
      </c>
      <c r="C249" s="29">
        <f t="shared" si="6"/>
        <v>3</v>
      </c>
      <c r="D249" s="62">
        <f t="shared" si="7"/>
        <v>0</v>
      </c>
    </row>
    <row r="250" spans="1:4" x14ac:dyDescent="0.45">
      <c r="A250" s="28">
        <v>39692</v>
      </c>
      <c r="B250" s="29">
        <v>52</v>
      </c>
      <c r="C250" s="29">
        <f t="shared" si="6"/>
        <v>-5</v>
      </c>
      <c r="D250" s="62">
        <f t="shared" si="7"/>
        <v>-2.5</v>
      </c>
    </row>
    <row r="251" spans="1:4" x14ac:dyDescent="0.45">
      <c r="A251" s="28">
        <v>39722</v>
      </c>
      <c r="B251" s="29">
        <v>41</v>
      </c>
      <c r="C251" s="29">
        <f t="shared" si="6"/>
        <v>-11</v>
      </c>
      <c r="D251" s="62">
        <f t="shared" si="7"/>
        <v>-16</v>
      </c>
    </row>
    <row r="252" spans="1:4" x14ac:dyDescent="0.45">
      <c r="A252" s="28">
        <v>39753</v>
      </c>
      <c r="B252" s="29">
        <v>41</v>
      </c>
      <c r="C252" s="29">
        <f t="shared" si="6"/>
        <v>0</v>
      </c>
      <c r="D252" s="62">
        <f t="shared" si="7"/>
        <v>-17.5</v>
      </c>
    </row>
    <row r="253" spans="1:4" x14ac:dyDescent="0.45">
      <c r="A253" s="28">
        <v>39783</v>
      </c>
      <c r="B253" s="29">
        <v>35.5</v>
      </c>
      <c r="C253" s="29">
        <f t="shared" si="6"/>
        <v>-5.5</v>
      </c>
      <c r="D253" s="62">
        <f t="shared" si="7"/>
        <v>-17</v>
      </c>
    </row>
    <row r="254" spans="1:4" x14ac:dyDescent="0.45">
      <c r="A254" s="28">
        <v>39814</v>
      </c>
      <c r="B254" s="29">
        <v>37.5</v>
      </c>
      <c r="C254" s="29">
        <f t="shared" si="6"/>
        <v>2</v>
      </c>
      <c r="D254" s="62">
        <f t="shared" si="7"/>
        <v>-21</v>
      </c>
    </row>
    <row r="255" spans="1:4" x14ac:dyDescent="0.45">
      <c r="A255" s="28">
        <v>39845</v>
      </c>
      <c r="B255" s="29">
        <v>37.5</v>
      </c>
      <c r="C255" s="29">
        <f t="shared" si="6"/>
        <v>0</v>
      </c>
      <c r="D255" s="62">
        <f t="shared" si="7"/>
        <v>-18.5</v>
      </c>
    </row>
    <row r="256" spans="1:4" x14ac:dyDescent="0.45">
      <c r="A256" s="28">
        <v>39873</v>
      </c>
      <c r="B256" s="29">
        <v>39</v>
      </c>
      <c r="C256" s="29">
        <f t="shared" si="6"/>
        <v>1.5</v>
      </c>
      <c r="D256" s="62">
        <f t="shared" si="7"/>
        <v>-17.5</v>
      </c>
    </row>
    <row r="257" spans="1:4" x14ac:dyDescent="0.45">
      <c r="A257" s="28">
        <v>39904</v>
      </c>
      <c r="B257" s="29">
        <v>44</v>
      </c>
      <c r="C257" s="29">
        <f t="shared" si="6"/>
        <v>5</v>
      </c>
      <c r="D257" s="62">
        <f t="shared" si="7"/>
        <v>-13.5</v>
      </c>
    </row>
    <row r="258" spans="1:4" x14ac:dyDescent="0.45">
      <c r="A258" s="28">
        <v>39934</v>
      </c>
      <c r="B258" s="29">
        <v>48</v>
      </c>
      <c r="C258" s="29">
        <f t="shared" si="6"/>
        <v>4</v>
      </c>
      <c r="D258" s="62">
        <f t="shared" si="7"/>
        <v>-11.5</v>
      </c>
    </row>
    <row r="259" spans="1:4" x14ac:dyDescent="0.45">
      <c r="A259" s="28">
        <v>39965</v>
      </c>
      <c r="B259" s="29">
        <v>49.5</v>
      </c>
      <c r="C259" s="29">
        <f t="shared" si="6"/>
        <v>1.5</v>
      </c>
      <c r="D259" s="62">
        <f t="shared" si="7"/>
        <v>-9</v>
      </c>
    </row>
    <row r="260" spans="1:4" x14ac:dyDescent="0.45">
      <c r="A260" s="28">
        <v>39995</v>
      </c>
      <c r="B260" s="29">
        <v>50.5</v>
      </c>
      <c r="C260" s="29">
        <f t="shared" ref="C260:C323" si="8">B260-B259</f>
        <v>1</v>
      </c>
      <c r="D260" s="62">
        <f t="shared" si="7"/>
        <v>-3.5</v>
      </c>
    </row>
    <row r="261" spans="1:4" x14ac:dyDescent="0.45">
      <c r="A261" s="28">
        <v>40026</v>
      </c>
      <c r="B261" s="29">
        <v>55.5</v>
      </c>
      <c r="C261" s="29">
        <f t="shared" si="8"/>
        <v>5</v>
      </c>
      <c r="D261" s="62">
        <f t="shared" si="7"/>
        <v>-1.5</v>
      </c>
    </row>
    <row r="262" spans="1:4" x14ac:dyDescent="0.45">
      <c r="A262" s="28">
        <v>40057</v>
      </c>
      <c r="B262" s="29">
        <v>55</v>
      </c>
      <c r="C262" s="29">
        <f t="shared" si="8"/>
        <v>-0.5</v>
      </c>
      <c r="D262" s="62">
        <f t="shared" si="7"/>
        <v>3</v>
      </c>
    </row>
    <row r="263" spans="1:4" x14ac:dyDescent="0.45">
      <c r="A263" s="28">
        <v>40087</v>
      </c>
      <c r="B263" s="29">
        <v>55.5</v>
      </c>
      <c r="C263" s="29">
        <f t="shared" si="8"/>
        <v>0.5</v>
      </c>
      <c r="D263" s="62">
        <f t="shared" si="7"/>
        <v>14.5</v>
      </c>
    </row>
    <row r="264" spans="1:4" x14ac:dyDescent="0.45">
      <c r="A264" s="28">
        <v>40118</v>
      </c>
      <c r="B264" s="29">
        <v>56</v>
      </c>
      <c r="C264" s="29">
        <f t="shared" si="8"/>
        <v>0.5</v>
      </c>
      <c r="D264" s="62">
        <f t="shared" si="7"/>
        <v>15</v>
      </c>
    </row>
    <row r="265" spans="1:4" x14ac:dyDescent="0.45">
      <c r="A265" s="28">
        <v>40148</v>
      </c>
      <c r="B265" s="29">
        <v>54.5</v>
      </c>
      <c r="C265" s="29">
        <f t="shared" si="8"/>
        <v>-1.5</v>
      </c>
      <c r="D265" s="62">
        <f t="shared" si="7"/>
        <v>19</v>
      </c>
    </row>
    <row r="266" spans="1:4" x14ac:dyDescent="0.45">
      <c r="A266" s="28">
        <v>40179</v>
      </c>
      <c r="B266" s="29">
        <v>58.5</v>
      </c>
      <c r="C266" s="29">
        <f t="shared" si="8"/>
        <v>4</v>
      </c>
      <c r="D266" s="62">
        <f t="shared" si="7"/>
        <v>21</v>
      </c>
    </row>
    <row r="267" spans="1:4" x14ac:dyDescent="0.45">
      <c r="A267" s="28">
        <v>40210</v>
      </c>
      <c r="B267" s="29">
        <v>56.5</v>
      </c>
      <c r="C267" s="29">
        <f t="shared" si="8"/>
        <v>-2</v>
      </c>
      <c r="D267" s="62">
        <f t="shared" si="7"/>
        <v>19</v>
      </c>
    </row>
    <row r="268" spans="1:4" x14ac:dyDescent="0.45">
      <c r="A268" s="28">
        <v>40238</v>
      </c>
      <c r="B268" s="29">
        <v>61.5</v>
      </c>
      <c r="C268" s="29">
        <f t="shared" si="8"/>
        <v>5</v>
      </c>
      <c r="D268" s="62">
        <f t="shared" si="7"/>
        <v>22.5</v>
      </c>
    </row>
    <row r="269" spans="1:4" x14ac:dyDescent="0.45">
      <c r="A269" s="28">
        <v>40269</v>
      </c>
      <c r="B269" s="29">
        <v>61</v>
      </c>
      <c r="C269" s="29">
        <f t="shared" si="8"/>
        <v>-0.5</v>
      </c>
      <c r="D269" s="62">
        <f t="shared" si="7"/>
        <v>17</v>
      </c>
    </row>
    <row r="270" spans="1:4" x14ac:dyDescent="0.45">
      <c r="A270" s="28">
        <v>40299</v>
      </c>
      <c r="B270" s="29">
        <v>62</v>
      </c>
      <c r="C270" s="29">
        <f t="shared" si="8"/>
        <v>1</v>
      </c>
      <c r="D270" s="62">
        <f t="shared" si="7"/>
        <v>14</v>
      </c>
    </row>
    <row r="271" spans="1:4" x14ac:dyDescent="0.45">
      <c r="A271" s="28">
        <v>40330</v>
      </c>
      <c r="B271" s="29">
        <v>56</v>
      </c>
      <c r="C271" s="29">
        <f t="shared" si="8"/>
        <v>-6</v>
      </c>
      <c r="D271" s="62">
        <f t="shared" ref="D271:D334" si="9">B271-B259</f>
        <v>6.5</v>
      </c>
    </row>
    <row r="272" spans="1:4" x14ac:dyDescent="0.45">
      <c r="A272" s="28">
        <v>40360</v>
      </c>
      <c r="B272" s="29">
        <v>56.5</v>
      </c>
      <c r="C272" s="29">
        <f t="shared" si="8"/>
        <v>0.5</v>
      </c>
      <c r="D272" s="62">
        <f t="shared" si="9"/>
        <v>6</v>
      </c>
    </row>
    <row r="273" spans="1:4" x14ac:dyDescent="0.45">
      <c r="A273" s="28">
        <v>40391</v>
      </c>
      <c r="B273" s="29">
        <v>55.5</v>
      </c>
      <c r="C273" s="29">
        <f t="shared" si="8"/>
        <v>-1</v>
      </c>
      <c r="D273" s="62">
        <f t="shared" si="9"/>
        <v>0</v>
      </c>
    </row>
    <row r="274" spans="1:4" x14ac:dyDescent="0.45">
      <c r="A274" s="28">
        <v>40422</v>
      </c>
      <c r="B274" s="29">
        <v>54.5</v>
      </c>
      <c r="C274" s="29">
        <f t="shared" si="8"/>
        <v>-1</v>
      </c>
      <c r="D274" s="62">
        <f t="shared" si="9"/>
        <v>-0.5</v>
      </c>
    </row>
    <row r="275" spans="1:4" x14ac:dyDescent="0.45">
      <c r="A275" s="28">
        <v>40452</v>
      </c>
      <c r="B275" s="29">
        <v>60.5</v>
      </c>
      <c r="C275" s="29">
        <f t="shared" si="8"/>
        <v>6</v>
      </c>
      <c r="D275" s="62">
        <f t="shared" si="9"/>
        <v>5</v>
      </c>
    </row>
    <row r="276" spans="1:4" x14ac:dyDescent="0.45">
      <c r="A276" s="28">
        <v>40483</v>
      </c>
      <c r="B276" s="29">
        <v>57</v>
      </c>
      <c r="C276" s="29">
        <f t="shared" si="8"/>
        <v>-3.5</v>
      </c>
      <c r="D276" s="62">
        <f t="shared" si="9"/>
        <v>1</v>
      </c>
    </row>
    <row r="277" spans="1:4" x14ac:dyDescent="0.45">
      <c r="A277" s="28">
        <v>40513</v>
      </c>
      <c r="B277" s="29">
        <v>54.5</v>
      </c>
      <c r="C277" s="29">
        <f t="shared" si="8"/>
        <v>-2.5</v>
      </c>
      <c r="D277" s="62">
        <f t="shared" si="9"/>
        <v>0</v>
      </c>
    </row>
    <row r="278" spans="1:4" x14ac:dyDescent="0.45">
      <c r="A278" s="28">
        <v>40544</v>
      </c>
      <c r="B278" s="29">
        <v>62</v>
      </c>
      <c r="C278" s="29">
        <f t="shared" si="8"/>
        <v>7.5</v>
      </c>
      <c r="D278" s="62">
        <f t="shared" si="9"/>
        <v>3.5</v>
      </c>
    </row>
    <row r="279" spans="1:4" x14ac:dyDescent="0.45">
      <c r="A279" s="28">
        <v>40575</v>
      </c>
      <c r="B279" s="29">
        <v>62.5</v>
      </c>
      <c r="C279" s="29">
        <f t="shared" si="8"/>
        <v>0.5</v>
      </c>
      <c r="D279" s="62">
        <f t="shared" si="9"/>
        <v>6</v>
      </c>
    </row>
    <row r="280" spans="1:4" x14ac:dyDescent="0.45">
      <c r="A280" s="28">
        <v>40603</v>
      </c>
      <c r="B280" s="29">
        <v>56</v>
      </c>
      <c r="C280" s="29">
        <f t="shared" si="8"/>
        <v>-6.5</v>
      </c>
      <c r="D280" s="62">
        <f t="shared" si="9"/>
        <v>-5.5</v>
      </c>
    </row>
    <row r="281" spans="1:4" x14ac:dyDescent="0.45">
      <c r="A281" s="28">
        <v>40634</v>
      </c>
      <c r="B281" s="29">
        <v>62</v>
      </c>
      <c r="C281" s="29">
        <f t="shared" si="8"/>
        <v>6</v>
      </c>
      <c r="D281" s="62">
        <f t="shared" si="9"/>
        <v>1</v>
      </c>
    </row>
    <row r="282" spans="1:4" x14ac:dyDescent="0.45">
      <c r="A282" s="28">
        <v>40664</v>
      </c>
      <c r="B282" s="29">
        <v>55</v>
      </c>
      <c r="C282" s="29">
        <f t="shared" si="8"/>
        <v>-7</v>
      </c>
      <c r="D282" s="62">
        <f t="shared" si="9"/>
        <v>-7</v>
      </c>
    </row>
    <row r="283" spans="1:4" x14ac:dyDescent="0.45">
      <c r="A283" s="28">
        <v>40695</v>
      </c>
      <c r="B283" s="29">
        <v>53.5</v>
      </c>
      <c r="C283" s="29">
        <f t="shared" si="8"/>
        <v>-1.5</v>
      </c>
      <c r="D283" s="62">
        <f t="shared" si="9"/>
        <v>-2.5</v>
      </c>
    </row>
    <row r="284" spans="1:4" x14ac:dyDescent="0.45">
      <c r="A284" s="28">
        <v>40725</v>
      </c>
      <c r="B284" s="29">
        <v>54</v>
      </c>
      <c r="C284" s="29">
        <f t="shared" si="8"/>
        <v>0.5</v>
      </c>
      <c r="D284" s="62">
        <f t="shared" si="9"/>
        <v>-2.5</v>
      </c>
    </row>
    <row r="285" spans="1:4" x14ac:dyDescent="0.45">
      <c r="A285" s="28">
        <v>40756</v>
      </c>
      <c r="B285" s="29">
        <v>50.5</v>
      </c>
      <c r="C285" s="29">
        <f t="shared" si="8"/>
        <v>-3.5</v>
      </c>
      <c r="D285" s="62">
        <f t="shared" si="9"/>
        <v>-5</v>
      </c>
    </row>
    <row r="286" spans="1:4" x14ac:dyDescent="0.45">
      <c r="A286" s="28">
        <v>40787</v>
      </c>
      <c r="B286" s="29">
        <v>53.5</v>
      </c>
      <c r="C286" s="29">
        <f t="shared" si="8"/>
        <v>3</v>
      </c>
      <c r="D286" s="62">
        <f t="shared" si="9"/>
        <v>-1</v>
      </c>
    </row>
    <row r="287" spans="1:4" x14ac:dyDescent="0.45">
      <c r="A287" s="28">
        <v>40817</v>
      </c>
      <c r="B287" s="29">
        <v>50</v>
      </c>
      <c r="C287" s="29">
        <f t="shared" si="8"/>
        <v>-3.5</v>
      </c>
      <c r="D287" s="62">
        <f t="shared" si="9"/>
        <v>-10.5</v>
      </c>
    </row>
    <row r="288" spans="1:4" x14ac:dyDescent="0.45">
      <c r="A288" s="28">
        <v>40848</v>
      </c>
      <c r="B288" s="29">
        <v>52</v>
      </c>
      <c r="C288" s="29">
        <f t="shared" si="8"/>
        <v>2</v>
      </c>
      <c r="D288" s="62">
        <f t="shared" si="9"/>
        <v>-5</v>
      </c>
    </row>
    <row r="289" spans="1:4" x14ac:dyDescent="0.45">
      <c r="A289" s="28">
        <v>40878</v>
      </c>
      <c r="B289" s="29">
        <v>53</v>
      </c>
      <c r="C289" s="29">
        <f t="shared" si="8"/>
        <v>1</v>
      </c>
      <c r="D289" s="62">
        <f t="shared" si="9"/>
        <v>-1.5</v>
      </c>
    </row>
    <row r="290" spans="1:4" x14ac:dyDescent="0.45">
      <c r="A290" s="28">
        <v>40909</v>
      </c>
      <c r="B290" s="29">
        <v>55</v>
      </c>
      <c r="C290" s="29">
        <f t="shared" si="8"/>
        <v>2</v>
      </c>
      <c r="D290" s="62">
        <f t="shared" si="9"/>
        <v>-7</v>
      </c>
    </row>
    <row r="291" spans="1:4" x14ac:dyDescent="0.45">
      <c r="A291" s="28">
        <v>40940</v>
      </c>
      <c r="B291" s="29">
        <v>59.5</v>
      </c>
      <c r="C291" s="29">
        <f t="shared" si="8"/>
        <v>4.5</v>
      </c>
      <c r="D291" s="62">
        <f t="shared" si="9"/>
        <v>-3</v>
      </c>
    </row>
    <row r="292" spans="1:4" x14ac:dyDescent="0.45">
      <c r="A292" s="28">
        <v>40969</v>
      </c>
      <c r="B292" s="29">
        <v>54</v>
      </c>
      <c r="C292" s="29">
        <f t="shared" si="8"/>
        <v>-5.5</v>
      </c>
      <c r="D292" s="62">
        <f t="shared" si="9"/>
        <v>-2</v>
      </c>
    </row>
    <row r="293" spans="1:4" x14ac:dyDescent="0.45">
      <c r="A293" s="28">
        <v>41000</v>
      </c>
      <c r="B293" s="29">
        <v>59</v>
      </c>
      <c r="C293" s="29">
        <f t="shared" si="8"/>
        <v>5</v>
      </c>
      <c r="D293" s="62">
        <f t="shared" si="9"/>
        <v>-3</v>
      </c>
    </row>
    <row r="294" spans="1:4" x14ac:dyDescent="0.45">
      <c r="A294" s="28">
        <v>41030</v>
      </c>
      <c r="B294" s="29">
        <v>53.5</v>
      </c>
      <c r="C294" s="29">
        <f t="shared" si="8"/>
        <v>-5.5</v>
      </c>
      <c r="D294" s="62">
        <f t="shared" si="9"/>
        <v>-1.5</v>
      </c>
    </row>
    <row r="295" spans="1:4" x14ac:dyDescent="0.45">
      <c r="A295" s="28">
        <v>41061</v>
      </c>
      <c r="B295" s="29">
        <v>47.5</v>
      </c>
      <c r="C295" s="29">
        <f t="shared" si="8"/>
        <v>-6</v>
      </c>
      <c r="D295" s="62">
        <f t="shared" si="9"/>
        <v>-6</v>
      </c>
    </row>
    <row r="296" spans="1:4" x14ac:dyDescent="0.45">
      <c r="A296" s="28">
        <v>41091</v>
      </c>
      <c r="B296" s="29">
        <v>46.5</v>
      </c>
      <c r="C296" s="29">
        <f t="shared" si="8"/>
        <v>-1</v>
      </c>
      <c r="D296" s="62">
        <f t="shared" si="9"/>
        <v>-7.5</v>
      </c>
    </row>
    <row r="297" spans="1:4" x14ac:dyDescent="0.45">
      <c r="A297" s="28">
        <v>41122</v>
      </c>
      <c r="B297" s="29">
        <v>47</v>
      </c>
      <c r="C297" s="29">
        <f t="shared" si="8"/>
        <v>0.5</v>
      </c>
      <c r="D297" s="62">
        <f t="shared" si="9"/>
        <v>-3.5</v>
      </c>
    </row>
    <row r="298" spans="1:4" x14ac:dyDescent="0.45">
      <c r="A298" s="28">
        <v>41153</v>
      </c>
      <c r="B298" s="29">
        <v>48.5</v>
      </c>
      <c r="C298" s="29">
        <f t="shared" si="8"/>
        <v>1.5</v>
      </c>
      <c r="D298" s="62">
        <f t="shared" si="9"/>
        <v>-5</v>
      </c>
    </row>
    <row r="299" spans="1:4" x14ac:dyDescent="0.45">
      <c r="A299" s="28">
        <v>41183</v>
      </c>
      <c r="B299" s="29">
        <v>48</v>
      </c>
      <c r="C299" s="29">
        <f t="shared" si="8"/>
        <v>-0.5</v>
      </c>
      <c r="D299" s="62">
        <f t="shared" si="9"/>
        <v>-2</v>
      </c>
    </row>
    <row r="300" spans="1:4" x14ac:dyDescent="0.45">
      <c r="A300" s="28">
        <v>41214</v>
      </c>
      <c r="B300" s="29">
        <v>47</v>
      </c>
      <c r="C300" s="29">
        <f t="shared" si="8"/>
        <v>-1</v>
      </c>
      <c r="D300" s="62">
        <f t="shared" si="9"/>
        <v>-5</v>
      </c>
    </row>
    <row r="301" spans="1:4" x14ac:dyDescent="0.45">
      <c r="A301" s="28">
        <v>41244</v>
      </c>
      <c r="B301" s="29">
        <v>51.5</v>
      </c>
      <c r="C301" s="29">
        <f t="shared" si="8"/>
        <v>4.5</v>
      </c>
      <c r="D301" s="62">
        <f t="shared" si="9"/>
        <v>-1.5</v>
      </c>
    </row>
    <row r="302" spans="1:4" x14ac:dyDescent="0.45">
      <c r="A302" s="28">
        <v>41275</v>
      </c>
      <c r="B302" s="29">
        <v>50.5</v>
      </c>
      <c r="C302" s="29">
        <f t="shared" si="8"/>
        <v>-1</v>
      </c>
      <c r="D302" s="62">
        <f t="shared" si="9"/>
        <v>-4.5</v>
      </c>
    </row>
    <row r="303" spans="1:4" x14ac:dyDescent="0.45">
      <c r="A303" s="28">
        <v>41306</v>
      </c>
      <c r="B303" s="29">
        <v>53.5</v>
      </c>
      <c r="C303" s="29">
        <f t="shared" si="8"/>
        <v>3</v>
      </c>
      <c r="D303" s="62">
        <f t="shared" si="9"/>
        <v>-6</v>
      </c>
    </row>
    <row r="304" spans="1:4" x14ac:dyDescent="0.45">
      <c r="A304" s="28">
        <v>41334</v>
      </c>
      <c r="B304" s="29">
        <v>56</v>
      </c>
      <c r="C304" s="29">
        <f t="shared" si="8"/>
        <v>2.5</v>
      </c>
      <c r="D304" s="62">
        <f t="shared" si="9"/>
        <v>2</v>
      </c>
    </row>
    <row r="305" spans="1:4" x14ac:dyDescent="0.45">
      <c r="A305" s="28">
        <v>41365</v>
      </c>
      <c r="B305" s="29">
        <v>54</v>
      </c>
      <c r="C305" s="29">
        <f t="shared" si="8"/>
        <v>-2</v>
      </c>
      <c r="D305" s="62">
        <f t="shared" si="9"/>
        <v>-5</v>
      </c>
    </row>
    <row r="306" spans="1:4" x14ac:dyDescent="0.45">
      <c r="A306" s="28">
        <v>41395</v>
      </c>
      <c r="B306" s="29">
        <v>51</v>
      </c>
      <c r="C306" s="29">
        <f t="shared" si="8"/>
        <v>-3</v>
      </c>
      <c r="D306" s="62">
        <f t="shared" si="9"/>
        <v>-2.5</v>
      </c>
    </row>
    <row r="307" spans="1:4" x14ac:dyDescent="0.45">
      <c r="A307" s="28">
        <v>41426</v>
      </c>
      <c r="B307" s="29">
        <v>54.5</v>
      </c>
      <c r="C307" s="29">
        <f t="shared" si="8"/>
        <v>3.5</v>
      </c>
      <c r="D307" s="62">
        <f t="shared" si="9"/>
        <v>7</v>
      </c>
    </row>
    <row r="308" spans="1:4" x14ac:dyDescent="0.45">
      <c r="A308" s="28">
        <v>41456</v>
      </c>
      <c r="B308" s="29">
        <v>53.5</v>
      </c>
      <c r="C308" s="29">
        <f t="shared" si="8"/>
        <v>-1</v>
      </c>
      <c r="D308" s="62">
        <f t="shared" si="9"/>
        <v>7</v>
      </c>
    </row>
    <row r="309" spans="1:4" x14ac:dyDescent="0.45">
      <c r="A309" s="28">
        <v>41487</v>
      </c>
      <c r="B309" s="29">
        <v>55.5</v>
      </c>
      <c r="C309" s="29">
        <f t="shared" si="8"/>
        <v>2</v>
      </c>
      <c r="D309" s="62">
        <f t="shared" si="9"/>
        <v>8.5</v>
      </c>
    </row>
    <row r="310" spans="1:4" x14ac:dyDescent="0.45">
      <c r="A310" s="28">
        <v>41518</v>
      </c>
      <c r="B310" s="29">
        <v>52</v>
      </c>
      <c r="C310" s="29">
        <f t="shared" si="8"/>
        <v>-3.5</v>
      </c>
      <c r="D310" s="62">
        <f t="shared" si="9"/>
        <v>3.5</v>
      </c>
    </row>
    <row r="311" spans="1:4" x14ac:dyDescent="0.45">
      <c r="A311" s="28">
        <v>41548</v>
      </c>
      <c r="B311" s="29">
        <v>57</v>
      </c>
      <c r="C311" s="29">
        <f t="shared" si="8"/>
        <v>5</v>
      </c>
      <c r="D311" s="62">
        <f t="shared" si="9"/>
        <v>9</v>
      </c>
    </row>
    <row r="312" spans="1:4" x14ac:dyDescent="0.45">
      <c r="A312" s="28">
        <v>41579</v>
      </c>
      <c r="B312" s="29">
        <v>59.5</v>
      </c>
      <c r="C312" s="29">
        <f t="shared" si="8"/>
        <v>2.5</v>
      </c>
      <c r="D312" s="62">
        <f t="shared" si="9"/>
        <v>12.5</v>
      </c>
    </row>
    <row r="313" spans="1:4" x14ac:dyDescent="0.45">
      <c r="A313" s="28">
        <v>41609</v>
      </c>
      <c r="B313" s="29">
        <v>55</v>
      </c>
      <c r="C313" s="29">
        <f t="shared" si="8"/>
        <v>-4.5</v>
      </c>
      <c r="D313" s="62">
        <f t="shared" si="9"/>
        <v>3.5</v>
      </c>
    </row>
    <row r="314" spans="1:4" x14ac:dyDescent="0.45">
      <c r="A314" s="28">
        <v>41640</v>
      </c>
      <c r="B314" s="29">
        <v>54.5</v>
      </c>
      <c r="C314" s="29">
        <f t="shared" si="8"/>
        <v>-0.5</v>
      </c>
      <c r="D314" s="62">
        <f t="shared" si="9"/>
        <v>4</v>
      </c>
    </row>
    <row r="315" spans="1:4" x14ac:dyDescent="0.45">
      <c r="A315" s="28">
        <v>41671</v>
      </c>
      <c r="B315" s="29">
        <v>53.5</v>
      </c>
      <c r="C315" s="29">
        <f t="shared" si="8"/>
        <v>-1</v>
      </c>
      <c r="D315" s="62">
        <f t="shared" si="9"/>
        <v>0</v>
      </c>
    </row>
    <row r="316" spans="1:4" x14ac:dyDescent="0.45">
      <c r="A316" s="28">
        <v>41699</v>
      </c>
      <c r="B316" s="29">
        <v>55.5</v>
      </c>
      <c r="C316" s="29">
        <f t="shared" si="8"/>
        <v>2</v>
      </c>
      <c r="D316" s="62">
        <f t="shared" si="9"/>
        <v>-0.5</v>
      </c>
    </row>
    <row r="317" spans="1:4" x14ac:dyDescent="0.45">
      <c r="A317" s="28">
        <v>41730</v>
      </c>
      <c r="B317" s="29">
        <v>57</v>
      </c>
      <c r="C317" s="29">
        <f t="shared" si="8"/>
        <v>1.5</v>
      </c>
      <c r="D317" s="62">
        <f t="shared" si="9"/>
        <v>3</v>
      </c>
    </row>
    <row r="318" spans="1:4" x14ac:dyDescent="0.45">
      <c r="A318" s="28">
        <v>41760</v>
      </c>
      <c r="B318" s="29">
        <v>56.5</v>
      </c>
      <c r="C318" s="29">
        <f t="shared" si="8"/>
        <v>-0.5</v>
      </c>
      <c r="D318" s="62">
        <f t="shared" si="9"/>
        <v>5.5</v>
      </c>
    </row>
    <row r="319" spans="1:4" x14ac:dyDescent="0.45">
      <c r="A319" s="28">
        <v>41791</v>
      </c>
      <c r="B319" s="29">
        <v>54.5</v>
      </c>
      <c r="C319" s="29">
        <f t="shared" si="8"/>
        <v>-2</v>
      </c>
      <c r="D319" s="62">
        <f t="shared" si="9"/>
        <v>0</v>
      </c>
    </row>
    <row r="320" spans="1:4" x14ac:dyDescent="0.45">
      <c r="A320" s="28">
        <v>41821</v>
      </c>
      <c r="B320" s="29">
        <v>53</v>
      </c>
      <c r="C320" s="29">
        <f t="shared" si="8"/>
        <v>-1.5</v>
      </c>
      <c r="D320" s="62">
        <f t="shared" si="9"/>
        <v>-0.5</v>
      </c>
    </row>
    <row r="321" spans="1:4" x14ac:dyDescent="0.45">
      <c r="A321" s="28">
        <v>41852</v>
      </c>
      <c r="B321" s="29">
        <v>55</v>
      </c>
      <c r="C321" s="29">
        <f t="shared" si="8"/>
        <v>2</v>
      </c>
      <c r="D321" s="62">
        <f t="shared" si="9"/>
        <v>-0.5</v>
      </c>
    </row>
    <row r="322" spans="1:4" x14ac:dyDescent="0.45">
      <c r="A322" s="28">
        <v>41883</v>
      </c>
      <c r="B322" s="29">
        <v>53.5</v>
      </c>
      <c r="C322" s="29">
        <f t="shared" si="8"/>
        <v>-1.5</v>
      </c>
      <c r="D322" s="62">
        <f t="shared" si="9"/>
        <v>1.5</v>
      </c>
    </row>
    <row r="323" spans="1:4" x14ac:dyDescent="0.45">
      <c r="A323" s="28">
        <v>41913</v>
      </c>
      <c r="B323" s="29">
        <v>51.5</v>
      </c>
      <c r="C323" s="29">
        <f t="shared" si="8"/>
        <v>-2</v>
      </c>
      <c r="D323" s="62">
        <f t="shared" si="9"/>
        <v>-5.5</v>
      </c>
    </row>
    <row r="324" spans="1:4" x14ac:dyDescent="0.45">
      <c r="A324" s="28">
        <v>41944</v>
      </c>
      <c r="B324" s="29">
        <v>55</v>
      </c>
      <c r="C324" s="29">
        <f t="shared" ref="C324:C387" si="10">B324-B323</f>
        <v>3.5</v>
      </c>
      <c r="D324" s="62">
        <f t="shared" si="9"/>
        <v>-4.5</v>
      </c>
    </row>
    <row r="325" spans="1:4" x14ac:dyDescent="0.45">
      <c r="A325" s="28">
        <v>41974</v>
      </c>
      <c r="B325" s="29">
        <v>52</v>
      </c>
      <c r="C325" s="29">
        <f t="shared" si="10"/>
        <v>-3</v>
      </c>
      <c r="D325" s="62">
        <f t="shared" si="9"/>
        <v>-3</v>
      </c>
    </row>
    <row r="326" spans="1:4" x14ac:dyDescent="0.45">
      <c r="A326" s="28">
        <v>42005</v>
      </c>
      <c r="B326" s="29">
        <v>49.5</v>
      </c>
      <c r="C326" s="29">
        <f t="shared" si="10"/>
        <v>-2.5</v>
      </c>
      <c r="D326" s="62">
        <f t="shared" si="9"/>
        <v>-5</v>
      </c>
    </row>
    <row r="327" spans="1:4" x14ac:dyDescent="0.45">
      <c r="A327" s="28">
        <v>42036</v>
      </c>
      <c r="B327" s="29">
        <v>48.5</v>
      </c>
      <c r="C327" s="29">
        <f t="shared" si="10"/>
        <v>-1</v>
      </c>
      <c r="D327" s="62">
        <f t="shared" si="9"/>
        <v>-5</v>
      </c>
    </row>
    <row r="328" spans="1:4" x14ac:dyDescent="0.45">
      <c r="A328" s="28">
        <v>42064</v>
      </c>
      <c r="B328" s="29">
        <v>47.5</v>
      </c>
      <c r="C328" s="29">
        <f t="shared" si="10"/>
        <v>-1</v>
      </c>
      <c r="D328" s="62">
        <f t="shared" si="9"/>
        <v>-8</v>
      </c>
    </row>
    <row r="329" spans="1:4" x14ac:dyDescent="0.45">
      <c r="A329" s="28">
        <v>42095</v>
      </c>
      <c r="B329" s="29">
        <v>51.5</v>
      </c>
      <c r="C329" s="29">
        <f t="shared" si="10"/>
        <v>4</v>
      </c>
      <c r="D329" s="62">
        <f t="shared" si="9"/>
        <v>-5.5</v>
      </c>
    </row>
    <row r="330" spans="1:4" x14ac:dyDescent="0.45">
      <c r="A330" s="28">
        <v>42125</v>
      </c>
      <c r="B330" s="29">
        <v>50</v>
      </c>
      <c r="C330" s="29">
        <f t="shared" si="10"/>
        <v>-1.5</v>
      </c>
      <c r="D330" s="62">
        <f t="shared" si="9"/>
        <v>-6.5</v>
      </c>
    </row>
    <row r="331" spans="1:4" x14ac:dyDescent="0.45">
      <c r="A331" s="28">
        <v>42156</v>
      </c>
      <c r="B331" s="29">
        <v>49.5</v>
      </c>
      <c r="C331" s="29">
        <f t="shared" si="10"/>
        <v>-0.5</v>
      </c>
      <c r="D331" s="62">
        <f t="shared" si="9"/>
        <v>-5</v>
      </c>
    </row>
    <row r="332" spans="1:4" x14ac:dyDescent="0.45">
      <c r="A332" s="28">
        <v>42186</v>
      </c>
      <c r="B332" s="29">
        <v>48</v>
      </c>
      <c r="C332" s="29">
        <f t="shared" si="10"/>
        <v>-1.5</v>
      </c>
      <c r="D332" s="62">
        <f t="shared" si="9"/>
        <v>-5</v>
      </c>
    </row>
    <row r="333" spans="1:4" x14ac:dyDescent="0.45">
      <c r="A333" s="28">
        <v>42217</v>
      </c>
      <c r="B333" s="29">
        <v>46.5</v>
      </c>
      <c r="C333" s="29">
        <f t="shared" si="10"/>
        <v>-1.5</v>
      </c>
      <c r="D333" s="62">
        <f t="shared" si="9"/>
        <v>-8.5</v>
      </c>
    </row>
    <row r="334" spans="1:4" x14ac:dyDescent="0.45">
      <c r="A334" s="28">
        <v>42248</v>
      </c>
      <c r="B334" s="29">
        <v>46.5</v>
      </c>
      <c r="C334" s="29">
        <f t="shared" si="10"/>
        <v>0</v>
      </c>
      <c r="D334" s="62">
        <f t="shared" si="9"/>
        <v>-7</v>
      </c>
    </row>
    <row r="335" spans="1:4" x14ac:dyDescent="0.45">
      <c r="A335" s="28">
        <v>42278</v>
      </c>
      <c r="B335" s="29">
        <v>47.5</v>
      </c>
      <c r="C335" s="29">
        <f t="shared" si="10"/>
        <v>1</v>
      </c>
      <c r="D335" s="62">
        <f t="shared" ref="D335:D398" si="11">B335-B323</f>
        <v>-4</v>
      </c>
    </row>
    <row r="336" spans="1:4" x14ac:dyDescent="0.45">
      <c r="A336" s="28">
        <v>42309</v>
      </c>
      <c r="B336" s="29">
        <v>47.5</v>
      </c>
      <c r="C336" s="29">
        <f t="shared" si="10"/>
        <v>0</v>
      </c>
      <c r="D336" s="62">
        <f t="shared" si="11"/>
        <v>-7.5</v>
      </c>
    </row>
    <row r="337" spans="1:4" x14ac:dyDescent="0.45">
      <c r="A337" s="28">
        <v>42339</v>
      </c>
      <c r="B337" s="29">
        <v>51</v>
      </c>
      <c r="C337" s="29">
        <f t="shared" si="10"/>
        <v>3.5</v>
      </c>
      <c r="D337" s="62">
        <f t="shared" si="11"/>
        <v>-1</v>
      </c>
    </row>
    <row r="338" spans="1:4" x14ac:dyDescent="0.45">
      <c r="A338" s="28">
        <v>42370</v>
      </c>
      <c r="B338" s="29">
        <v>47</v>
      </c>
      <c r="C338" s="29">
        <f t="shared" si="10"/>
        <v>-4</v>
      </c>
      <c r="D338" s="62">
        <f t="shared" si="11"/>
        <v>-2.5</v>
      </c>
    </row>
    <row r="339" spans="1:4" x14ac:dyDescent="0.45">
      <c r="A339" s="28">
        <v>42401</v>
      </c>
      <c r="B339" s="29">
        <v>46.5</v>
      </c>
      <c r="C339" s="29">
        <f t="shared" si="10"/>
        <v>-0.5</v>
      </c>
      <c r="D339" s="62">
        <f t="shared" si="11"/>
        <v>-2</v>
      </c>
    </row>
    <row r="340" spans="1:4" x14ac:dyDescent="0.45">
      <c r="A340" s="28">
        <v>42430</v>
      </c>
      <c r="B340" s="29">
        <v>52</v>
      </c>
      <c r="C340" s="29">
        <f t="shared" si="10"/>
        <v>5.5</v>
      </c>
      <c r="D340" s="62">
        <f t="shared" si="11"/>
        <v>4.5</v>
      </c>
    </row>
    <row r="341" spans="1:4" x14ac:dyDescent="0.45">
      <c r="A341" s="28">
        <v>42461</v>
      </c>
      <c r="B341" s="29">
        <v>52.5</v>
      </c>
      <c r="C341" s="29">
        <f t="shared" si="10"/>
        <v>0.5</v>
      </c>
      <c r="D341" s="62">
        <f t="shared" si="11"/>
        <v>1</v>
      </c>
    </row>
    <row r="342" spans="1:4" x14ac:dyDescent="0.45">
      <c r="A342" s="28">
        <v>42491</v>
      </c>
      <c r="B342" s="29">
        <v>52.5</v>
      </c>
      <c r="C342" s="29">
        <f t="shared" si="10"/>
        <v>0</v>
      </c>
      <c r="D342" s="62">
        <f t="shared" si="11"/>
        <v>2.5</v>
      </c>
    </row>
    <row r="343" spans="1:4" x14ac:dyDescent="0.45">
      <c r="A343" s="28">
        <v>42522</v>
      </c>
      <c r="B343" s="29">
        <v>53.5</v>
      </c>
      <c r="C343" s="29">
        <f t="shared" si="10"/>
        <v>1</v>
      </c>
      <c r="D343" s="62">
        <f t="shared" si="11"/>
        <v>4</v>
      </c>
    </row>
    <row r="344" spans="1:4" x14ac:dyDescent="0.45">
      <c r="A344" s="28">
        <v>42552</v>
      </c>
      <c r="B344" s="29">
        <v>52.5</v>
      </c>
      <c r="C344" s="29">
        <f t="shared" si="10"/>
        <v>-1</v>
      </c>
      <c r="D344" s="62">
        <f t="shared" si="11"/>
        <v>4.5</v>
      </c>
    </row>
    <row r="345" spans="1:4" x14ac:dyDescent="0.45">
      <c r="A345" s="28">
        <v>42583</v>
      </c>
      <c r="B345" s="29">
        <v>52.5</v>
      </c>
      <c r="C345" s="29">
        <f t="shared" si="10"/>
        <v>0</v>
      </c>
      <c r="D345" s="62">
        <f t="shared" si="11"/>
        <v>6</v>
      </c>
    </row>
    <row r="346" spans="1:4" x14ac:dyDescent="0.45">
      <c r="A346" s="28">
        <v>42614</v>
      </c>
      <c r="B346" s="29">
        <v>52</v>
      </c>
      <c r="C346" s="29">
        <f t="shared" si="10"/>
        <v>-0.5</v>
      </c>
      <c r="D346" s="62">
        <f t="shared" si="11"/>
        <v>5.5</v>
      </c>
    </row>
    <row r="347" spans="1:4" x14ac:dyDescent="0.45">
      <c r="A347" s="28">
        <v>42644</v>
      </c>
      <c r="B347" s="29">
        <v>52.5</v>
      </c>
      <c r="C347" s="29">
        <f t="shared" si="10"/>
        <v>0.5</v>
      </c>
      <c r="D347" s="62">
        <f t="shared" si="11"/>
        <v>5</v>
      </c>
    </row>
    <row r="348" spans="1:4" x14ac:dyDescent="0.45">
      <c r="A348" s="28">
        <v>42675</v>
      </c>
      <c r="B348" s="29">
        <v>52</v>
      </c>
      <c r="C348" s="29">
        <f t="shared" si="10"/>
        <v>-0.5</v>
      </c>
      <c r="D348" s="62">
        <f t="shared" si="11"/>
        <v>4.5</v>
      </c>
    </row>
    <row r="349" spans="1:4" x14ac:dyDescent="0.45">
      <c r="A349" s="28">
        <v>42705</v>
      </c>
      <c r="B349" s="29">
        <v>56</v>
      </c>
      <c r="C349" s="29">
        <f t="shared" si="10"/>
        <v>4</v>
      </c>
      <c r="D349" s="62">
        <f t="shared" si="11"/>
        <v>5</v>
      </c>
    </row>
    <row r="350" spans="1:4" x14ac:dyDescent="0.45">
      <c r="A350" s="28">
        <v>42736</v>
      </c>
      <c r="B350" s="29">
        <v>54.5</v>
      </c>
      <c r="C350" s="29">
        <f t="shared" si="10"/>
        <v>-1.5</v>
      </c>
      <c r="D350" s="62">
        <f t="shared" si="11"/>
        <v>7.5</v>
      </c>
    </row>
    <row r="351" spans="1:4" x14ac:dyDescent="0.45">
      <c r="A351" s="28">
        <v>42767</v>
      </c>
      <c r="B351" s="29">
        <v>55</v>
      </c>
      <c r="C351" s="29">
        <f t="shared" si="10"/>
        <v>0.5</v>
      </c>
      <c r="D351" s="62">
        <f t="shared" si="11"/>
        <v>8.5</v>
      </c>
    </row>
    <row r="352" spans="1:4" x14ac:dyDescent="0.45">
      <c r="A352" s="28">
        <v>42795</v>
      </c>
      <c r="B352" s="29">
        <v>59</v>
      </c>
      <c r="C352" s="29">
        <f t="shared" si="10"/>
        <v>4</v>
      </c>
      <c r="D352" s="62">
        <f t="shared" si="11"/>
        <v>7</v>
      </c>
    </row>
    <row r="353" spans="1:4" x14ac:dyDescent="0.45">
      <c r="A353" s="28">
        <v>42826</v>
      </c>
      <c r="B353" s="29">
        <v>59.5</v>
      </c>
      <c r="C353" s="29">
        <f t="shared" si="10"/>
        <v>0.5</v>
      </c>
      <c r="D353" s="62">
        <f t="shared" si="11"/>
        <v>7</v>
      </c>
    </row>
    <row r="354" spans="1:4" x14ac:dyDescent="0.45">
      <c r="A354" s="28">
        <v>42856</v>
      </c>
      <c r="B354" s="29">
        <v>57.5</v>
      </c>
      <c r="C354" s="29">
        <f t="shared" si="10"/>
        <v>-2</v>
      </c>
      <c r="D354" s="62">
        <f t="shared" si="11"/>
        <v>5</v>
      </c>
    </row>
    <row r="355" spans="1:4" x14ac:dyDescent="0.45">
      <c r="A355" s="28">
        <v>42887</v>
      </c>
      <c r="B355" s="29">
        <v>59.5</v>
      </c>
      <c r="C355" s="29">
        <f t="shared" si="10"/>
        <v>2</v>
      </c>
      <c r="D355" s="62">
        <f t="shared" si="11"/>
        <v>6</v>
      </c>
    </row>
    <row r="356" spans="1:4" x14ac:dyDescent="0.45">
      <c r="A356" s="28">
        <v>42917</v>
      </c>
      <c r="B356" s="29">
        <v>57.5</v>
      </c>
      <c r="C356" s="29">
        <f t="shared" si="10"/>
        <v>-2</v>
      </c>
      <c r="D356" s="62">
        <f t="shared" si="11"/>
        <v>5</v>
      </c>
    </row>
    <row r="357" spans="1:4" x14ac:dyDescent="0.45">
      <c r="A357" s="28">
        <v>42948</v>
      </c>
      <c r="B357" s="29">
        <v>55.5</v>
      </c>
      <c r="C357" s="29">
        <f t="shared" si="10"/>
        <v>-2</v>
      </c>
      <c r="D357" s="62">
        <f t="shared" si="11"/>
        <v>3</v>
      </c>
    </row>
    <row r="358" spans="1:4" x14ac:dyDescent="0.45">
      <c r="A358" s="28">
        <v>42979</v>
      </c>
      <c r="B358" s="29">
        <v>57</v>
      </c>
      <c r="C358" s="29">
        <f t="shared" si="10"/>
        <v>1.5</v>
      </c>
      <c r="D358" s="62">
        <f t="shared" si="11"/>
        <v>5</v>
      </c>
    </row>
    <row r="359" spans="1:4" x14ac:dyDescent="0.45">
      <c r="A359" s="28">
        <v>43009</v>
      </c>
      <c r="B359" s="29">
        <v>55.1</v>
      </c>
      <c r="C359" s="29">
        <f t="shared" si="10"/>
        <v>-1.8999999999999986</v>
      </c>
      <c r="D359" s="62">
        <f t="shared" si="11"/>
        <v>2.6000000000000014</v>
      </c>
    </row>
    <row r="360" spans="1:4" x14ac:dyDescent="0.45">
      <c r="A360" s="28">
        <v>43040</v>
      </c>
      <c r="B360" s="29">
        <v>56.3</v>
      </c>
      <c r="C360" s="29">
        <f t="shared" si="10"/>
        <v>1.1999999999999957</v>
      </c>
      <c r="D360" s="62">
        <f t="shared" si="11"/>
        <v>4.2999999999999972</v>
      </c>
    </row>
    <row r="361" spans="1:4" x14ac:dyDescent="0.45">
      <c r="A361" s="28">
        <v>43070</v>
      </c>
      <c r="B361" s="29">
        <v>57.6</v>
      </c>
      <c r="C361" s="29">
        <f t="shared" si="10"/>
        <v>1.3000000000000043</v>
      </c>
      <c r="D361" s="62">
        <f t="shared" si="11"/>
        <v>1.6000000000000014</v>
      </c>
    </row>
    <row r="362" spans="1:4" x14ac:dyDescent="0.45">
      <c r="A362" s="28">
        <v>43101</v>
      </c>
      <c r="B362" s="29">
        <v>59.8</v>
      </c>
      <c r="C362" s="29">
        <f t="shared" si="10"/>
        <v>2.1999999999999957</v>
      </c>
      <c r="D362" s="62">
        <f t="shared" si="11"/>
        <v>5.2999999999999972</v>
      </c>
    </row>
    <row r="363" spans="1:4" x14ac:dyDescent="0.45">
      <c r="A363" s="28">
        <v>43132</v>
      </c>
      <c r="B363" s="29">
        <v>62.8</v>
      </c>
      <c r="C363" s="29">
        <f t="shared" si="10"/>
        <v>3</v>
      </c>
      <c r="D363" s="62">
        <f t="shared" si="11"/>
        <v>7.7999999999999972</v>
      </c>
    </row>
    <row r="364" spans="1:4" x14ac:dyDescent="0.45">
      <c r="A364" s="28">
        <v>43160</v>
      </c>
      <c r="B364" s="29">
        <v>58.7</v>
      </c>
      <c r="C364" s="29">
        <f t="shared" si="10"/>
        <v>-4.0999999999999943</v>
      </c>
      <c r="D364" s="62">
        <f t="shared" si="11"/>
        <v>-0.29999999999999716</v>
      </c>
    </row>
    <row r="365" spans="1:4" x14ac:dyDescent="0.45">
      <c r="A365" s="28">
        <v>43191</v>
      </c>
      <c r="B365" s="29">
        <v>57.7</v>
      </c>
      <c r="C365" s="29">
        <f t="shared" si="10"/>
        <v>-1</v>
      </c>
      <c r="D365" s="62">
        <f t="shared" si="11"/>
        <v>-1.7999999999999972</v>
      </c>
    </row>
    <row r="366" spans="1:4" x14ac:dyDescent="0.45">
      <c r="A366" s="28">
        <v>43221</v>
      </c>
      <c r="B366" s="29">
        <v>55.6</v>
      </c>
      <c r="C366" s="29">
        <f t="shared" si="10"/>
        <v>-2.1000000000000014</v>
      </c>
      <c r="D366" s="62">
        <f t="shared" si="11"/>
        <v>-1.8999999999999986</v>
      </c>
    </row>
    <row r="367" spans="1:4" x14ac:dyDescent="0.45">
      <c r="A367" s="28">
        <v>43252</v>
      </c>
      <c r="B367" s="29">
        <v>56.3</v>
      </c>
      <c r="C367" s="29">
        <f t="shared" si="10"/>
        <v>0.69999999999999574</v>
      </c>
      <c r="D367" s="62">
        <f t="shared" si="11"/>
        <v>-3.2000000000000028</v>
      </c>
    </row>
    <row r="368" spans="1:4" x14ac:dyDescent="0.45">
      <c r="A368" s="28">
        <v>43282</v>
      </c>
      <c r="B368" s="29">
        <v>55.3</v>
      </c>
      <c r="C368" s="29">
        <f t="shared" si="10"/>
        <v>-1</v>
      </c>
      <c r="D368" s="62">
        <f t="shared" si="11"/>
        <v>-2.2000000000000028</v>
      </c>
    </row>
    <row r="369" spans="1:4" x14ac:dyDescent="0.45">
      <c r="A369" s="28">
        <v>43313</v>
      </c>
      <c r="B369" s="29">
        <v>55.2</v>
      </c>
      <c r="C369" s="29">
        <f t="shared" si="10"/>
        <v>-9.9999999999994316E-2</v>
      </c>
      <c r="D369" s="62">
        <f t="shared" si="11"/>
        <v>-0.29999999999999716</v>
      </c>
    </row>
    <row r="370" spans="1:4" x14ac:dyDescent="0.45">
      <c r="A370" s="28">
        <v>43344</v>
      </c>
      <c r="B370" s="29">
        <v>56</v>
      </c>
      <c r="C370" s="29">
        <f t="shared" si="10"/>
        <v>0.79999999999999716</v>
      </c>
      <c r="D370" s="62">
        <f t="shared" si="11"/>
        <v>-1</v>
      </c>
    </row>
    <row r="371" spans="1:4" x14ac:dyDescent="0.45">
      <c r="A371" s="28">
        <v>43374</v>
      </c>
      <c r="B371" s="29">
        <v>52.2</v>
      </c>
      <c r="C371" s="29">
        <f t="shared" si="10"/>
        <v>-3.7999999999999972</v>
      </c>
      <c r="D371" s="62">
        <f t="shared" si="11"/>
        <v>-2.8999999999999986</v>
      </c>
    </row>
    <row r="372" spans="1:4" x14ac:dyDescent="0.45">
      <c r="A372" s="28">
        <v>43405</v>
      </c>
      <c r="B372" s="29">
        <v>52.2</v>
      </c>
      <c r="C372" s="29">
        <f t="shared" si="10"/>
        <v>0</v>
      </c>
      <c r="D372" s="62">
        <f t="shared" si="11"/>
        <v>-4.0999999999999943</v>
      </c>
    </row>
    <row r="373" spans="1:4" x14ac:dyDescent="0.45">
      <c r="A373" s="28">
        <v>43435</v>
      </c>
      <c r="B373" s="29">
        <v>52.8</v>
      </c>
      <c r="C373" s="29">
        <f t="shared" si="10"/>
        <v>0.59999999999999432</v>
      </c>
      <c r="D373" s="62">
        <f t="shared" si="11"/>
        <v>-4.8000000000000043</v>
      </c>
    </row>
    <row r="374" spans="1:4" x14ac:dyDescent="0.45">
      <c r="A374" s="28">
        <v>43466</v>
      </c>
      <c r="B374" s="29">
        <v>51.8</v>
      </c>
      <c r="C374" s="29">
        <f t="shared" si="10"/>
        <v>-1</v>
      </c>
      <c r="D374" s="62">
        <f t="shared" si="11"/>
        <v>-8</v>
      </c>
    </row>
    <row r="375" spans="1:4" x14ac:dyDescent="0.45">
      <c r="A375" s="28">
        <v>43497</v>
      </c>
      <c r="B375" s="29">
        <v>52.8</v>
      </c>
      <c r="C375" s="29">
        <f t="shared" si="10"/>
        <v>1</v>
      </c>
      <c r="D375" s="62">
        <f t="shared" si="11"/>
        <v>-10</v>
      </c>
    </row>
    <row r="376" spans="1:4" x14ac:dyDescent="0.45">
      <c r="A376" s="28">
        <v>43525</v>
      </c>
      <c r="B376" s="29">
        <v>51.7</v>
      </c>
      <c r="C376" s="29">
        <f t="shared" si="10"/>
        <v>-1.0999999999999943</v>
      </c>
      <c r="D376" s="62">
        <f t="shared" si="11"/>
        <v>-7</v>
      </c>
    </row>
    <row r="377" spans="1:4" x14ac:dyDescent="0.45">
      <c r="A377" s="28">
        <v>43556</v>
      </c>
      <c r="B377" s="29">
        <v>49.5</v>
      </c>
      <c r="C377" s="29">
        <f t="shared" si="10"/>
        <v>-2.2000000000000028</v>
      </c>
      <c r="D377" s="62">
        <f t="shared" si="11"/>
        <v>-8.2000000000000028</v>
      </c>
    </row>
    <row r="378" spans="1:4" x14ac:dyDescent="0.45">
      <c r="A378" s="28">
        <v>43586</v>
      </c>
      <c r="B378" s="29">
        <v>51</v>
      </c>
      <c r="C378" s="29">
        <f t="shared" si="10"/>
        <v>1.5</v>
      </c>
      <c r="D378" s="62">
        <f t="shared" si="11"/>
        <v>-4.6000000000000014</v>
      </c>
    </row>
    <row r="379" spans="1:4" x14ac:dyDescent="0.45">
      <c r="A379" s="28">
        <v>43617</v>
      </c>
      <c r="B379" s="29">
        <v>50.5</v>
      </c>
      <c r="C379" s="29">
        <f t="shared" si="10"/>
        <v>-0.5</v>
      </c>
      <c r="D379" s="62">
        <f t="shared" si="11"/>
        <v>-5.7999999999999972</v>
      </c>
    </row>
    <row r="380" spans="1:4" x14ac:dyDescent="0.45">
      <c r="A380" s="28">
        <v>43647</v>
      </c>
      <c r="B380" s="29">
        <v>48.1</v>
      </c>
      <c r="C380" s="29">
        <f t="shared" si="10"/>
        <v>-2.3999999999999986</v>
      </c>
      <c r="D380" s="62">
        <f t="shared" si="11"/>
        <v>-7.1999999999999957</v>
      </c>
    </row>
    <row r="381" spans="1:4" x14ac:dyDescent="0.45">
      <c r="A381" s="28">
        <v>43678</v>
      </c>
      <c r="B381" s="29">
        <v>43.3</v>
      </c>
      <c r="C381" s="29">
        <f t="shared" si="10"/>
        <v>-4.8000000000000043</v>
      </c>
      <c r="D381" s="62">
        <f t="shared" si="11"/>
        <v>-11.900000000000006</v>
      </c>
    </row>
    <row r="382" spans="1:4" x14ac:dyDescent="0.45">
      <c r="A382" s="28">
        <v>43709</v>
      </c>
      <c r="B382" s="29">
        <v>41</v>
      </c>
      <c r="C382" s="29">
        <f t="shared" si="10"/>
        <v>-2.2999999999999972</v>
      </c>
      <c r="D382" s="62">
        <f t="shared" si="11"/>
        <v>-15</v>
      </c>
    </row>
    <row r="383" spans="1:4" x14ac:dyDescent="0.45">
      <c r="A383" s="28">
        <v>43739</v>
      </c>
      <c r="B383" s="29">
        <v>50.4</v>
      </c>
      <c r="C383" s="29">
        <f t="shared" si="10"/>
        <v>9.3999999999999986</v>
      </c>
      <c r="D383" s="62">
        <f t="shared" si="11"/>
        <v>-1.8000000000000043</v>
      </c>
    </row>
    <row r="384" spans="1:4" x14ac:dyDescent="0.45">
      <c r="A384" s="28">
        <v>43770</v>
      </c>
      <c r="B384" s="29">
        <v>47.9</v>
      </c>
      <c r="C384" s="29">
        <f t="shared" si="10"/>
        <v>-2.5</v>
      </c>
      <c r="D384" s="62">
        <f t="shared" si="11"/>
        <v>-4.3000000000000043</v>
      </c>
    </row>
    <row r="385" spans="1:4" x14ac:dyDescent="0.45">
      <c r="A385" s="28">
        <v>43800</v>
      </c>
      <c r="B385" s="29">
        <v>47.3</v>
      </c>
      <c r="C385" s="29">
        <f t="shared" si="10"/>
        <v>-0.60000000000000142</v>
      </c>
      <c r="D385" s="62">
        <f t="shared" si="11"/>
        <v>-5.5</v>
      </c>
    </row>
    <row r="386" spans="1:4" x14ac:dyDescent="0.45">
      <c r="A386" s="28">
        <v>43831</v>
      </c>
      <c r="B386" s="29">
        <v>53.3</v>
      </c>
      <c r="C386" s="29">
        <f t="shared" si="10"/>
        <v>6</v>
      </c>
      <c r="D386" s="62">
        <f t="shared" si="11"/>
        <v>1.5</v>
      </c>
    </row>
    <row r="387" spans="1:4" x14ac:dyDescent="0.45">
      <c r="A387" s="28">
        <v>43862</v>
      </c>
      <c r="B387" s="29">
        <v>51.2</v>
      </c>
      <c r="C387" s="29">
        <f t="shared" si="10"/>
        <v>-2.0999999999999943</v>
      </c>
      <c r="D387" s="62">
        <f t="shared" si="11"/>
        <v>-1.5999999999999943</v>
      </c>
    </row>
    <row r="388" spans="1:4" x14ac:dyDescent="0.45">
      <c r="A388" s="28">
        <v>43891</v>
      </c>
      <c r="B388" s="29">
        <v>46.6</v>
      </c>
      <c r="C388" s="29">
        <f t="shared" ref="C388:C437" si="12">B388-B387</f>
        <v>-4.6000000000000014</v>
      </c>
      <c r="D388" s="62">
        <f t="shared" si="11"/>
        <v>-5.1000000000000014</v>
      </c>
    </row>
    <row r="389" spans="1:4" x14ac:dyDescent="0.45">
      <c r="A389" s="28">
        <v>43922</v>
      </c>
      <c r="B389" s="29">
        <v>35.299999999999997</v>
      </c>
      <c r="C389" s="29">
        <f t="shared" si="12"/>
        <v>-11.300000000000004</v>
      </c>
      <c r="D389" s="62">
        <f t="shared" si="11"/>
        <v>-14.200000000000003</v>
      </c>
    </row>
    <row r="390" spans="1:4" x14ac:dyDescent="0.45">
      <c r="A390" s="28">
        <v>43952</v>
      </c>
      <c r="B390" s="29">
        <v>39.5</v>
      </c>
      <c r="C390" s="29">
        <f t="shared" si="12"/>
        <v>4.2000000000000028</v>
      </c>
      <c r="D390" s="62">
        <f t="shared" si="11"/>
        <v>-11.5</v>
      </c>
    </row>
    <row r="391" spans="1:4" x14ac:dyDescent="0.45">
      <c r="A391" s="28">
        <v>43983</v>
      </c>
      <c r="B391" s="29">
        <v>47.6</v>
      </c>
      <c r="C391" s="29">
        <f t="shared" si="12"/>
        <v>8.1000000000000014</v>
      </c>
      <c r="D391" s="62">
        <f t="shared" si="11"/>
        <v>-2.8999999999999986</v>
      </c>
    </row>
    <row r="392" spans="1:4" x14ac:dyDescent="0.45">
      <c r="A392" s="28">
        <v>44013</v>
      </c>
      <c r="B392" s="29">
        <v>50.4</v>
      </c>
      <c r="C392" s="29">
        <f t="shared" si="12"/>
        <v>2.7999999999999972</v>
      </c>
      <c r="D392" s="62">
        <f t="shared" si="11"/>
        <v>2.2999999999999972</v>
      </c>
    </row>
    <row r="393" spans="1:4" x14ac:dyDescent="0.45">
      <c r="A393" s="28">
        <v>44044</v>
      </c>
      <c r="B393" s="29">
        <v>53.3</v>
      </c>
      <c r="C393" s="29">
        <f t="shared" si="12"/>
        <v>2.8999999999999986</v>
      </c>
      <c r="D393" s="62">
        <f t="shared" si="11"/>
        <v>10</v>
      </c>
    </row>
    <row r="394" spans="1:4" x14ac:dyDescent="0.45">
      <c r="A394" s="28">
        <v>44075</v>
      </c>
      <c r="B394" s="29">
        <v>54.3</v>
      </c>
      <c r="C394" s="29">
        <f t="shared" si="12"/>
        <v>1</v>
      </c>
      <c r="D394" s="62">
        <f t="shared" si="11"/>
        <v>13.299999999999997</v>
      </c>
    </row>
    <row r="395" spans="1:4" x14ac:dyDescent="0.45">
      <c r="A395" s="28">
        <v>44105</v>
      </c>
      <c r="B395" s="29">
        <v>55.7</v>
      </c>
      <c r="C395" s="29">
        <f t="shared" si="12"/>
        <v>1.4000000000000057</v>
      </c>
      <c r="D395" s="62">
        <f t="shared" si="11"/>
        <v>5.3000000000000043</v>
      </c>
    </row>
    <row r="396" spans="1:4" x14ac:dyDescent="0.45">
      <c r="A396" s="28">
        <v>44136</v>
      </c>
      <c r="B396" s="29">
        <v>57.8</v>
      </c>
      <c r="C396" s="29">
        <f t="shared" si="12"/>
        <v>2.0999999999999943</v>
      </c>
      <c r="D396" s="62">
        <f t="shared" si="11"/>
        <v>9.8999999999999986</v>
      </c>
    </row>
    <row r="397" spans="1:4" x14ac:dyDescent="0.45">
      <c r="A397" s="28">
        <v>44166</v>
      </c>
      <c r="B397" s="29">
        <v>57.5</v>
      </c>
      <c r="C397" s="29">
        <f t="shared" si="12"/>
        <v>-0.29999999999999716</v>
      </c>
      <c r="D397" s="62">
        <f t="shared" si="11"/>
        <v>10.200000000000003</v>
      </c>
    </row>
    <row r="398" spans="1:4" x14ac:dyDescent="0.45">
      <c r="A398" s="18">
        <v>44197</v>
      </c>
      <c r="B398" s="19">
        <f>'Heat Map Summary'!M91</f>
        <v>54.9</v>
      </c>
      <c r="C398" s="19">
        <f t="shared" si="12"/>
        <v>-2.6000000000000014</v>
      </c>
      <c r="D398" s="62">
        <f t="shared" si="11"/>
        <v>1.6000000000000014</v>
      </c>
    </row>
    <row r="399" spans="1:4" x14ac:dyDescent="0.45">
      <c r="A399" s="18">
        <v>44228</v>
      </c>
      <c r="B399" s="19">
        <f>'Heat Map Summary'!M92</f>
        <v>57.2</v>
      </c>
      <c r="C399" s="19">
        <f t="shared" si="12"/>
        <v>2.3000000000000043</v>
      </c>
      <c r="D399" s="62">
        <f t="shared" ref="D399:D437" si="13">B399-B387</f>
        <v>6</v>
      </c>
    </row>
    <row r="400" spans="1:4" x14ac:dyDescent="0.45">
      <c r="A400" s="18">
        <v>44256</v>
      </c>
      <c r="B400" s="19">
        <f>'Heat Map Summary'!M93</f>
        <v>54.5</v>
      </c>
      <c r="C400" s="19">
        <f t="shared" si="12"/>
        <v>-2.7000000000000028</v>
      </c>
      <c r="D400" s="62">
        <f t="shared" si="13"/>
        <v>7.8999999999999986</v>
      </c>
    </row>
    <row r="401" spans="1:4" x14ac:dyDescent="0.45">
      <c r="A401" s="18">
        <v>44287</v>
      </c>
      <c r="B401" s="19">
        <f>'Heat Map Summary'!M94</f>
        <v>54.9</v>
      </c>
      <c r="C401" s="19">
        <f t="shared" si="12"/>
        <v>0.39999999999999858</v>
      </c>
      <c r="D401" s="62">
        <f t="shared" si="13"/>
        <v>19.600000000000001</v>
      </c>
    </row>
    <row r="402" spans="1:4" x14ac:dyDescent="0.45">
      <c r="A402" s="18">
        <v>44317</v>
      </c>
      <c r="B402" s="19">
        <f>'Heat Map Summary'!M95</f>
        <v>55.4</v>
      </c>
      <c r="C402" s="19">
        <f t="shared" si="12"/>
        <v>0.5</v>
      </c>
      <c r="D402" s="62">
        <f t="shared" si="13"/>
        <v>15.899999999999999</v>
      </c>
    </row>
    <row r="403" spans="1:4" x14ac:dyDescent="0.45">
      <c r="A403" s="18">
        <v>44348</v>
      </c>
      <c r="B403" s="19">
        <f>'Heat Map Summary'!M96</f>
        <v>56.2</v>
      </c>
      <c r="C403" s="19">
        <f t="shared" si="12"/>
        <v>0.80000000000000426</v>
      </c>
      <c r="D403" s="62">
        <f t="shared" si="13"/>
        <v>8.6000000000000014</v>
      </c>
    </row>
    <row r="404" spans="1:4" x14ac:dyDescent="0.45">
      <c r="A404" s="18">
        <v>44378</v>
      </c>
      <c r="B404" s="19">
        <f>'Heat Map Summary'!M97</f>
        <v>55.7</v>
      </c>
      <c r="C404" s="19">
        <f t="shared" si="12"/>
        <v>-0.5</v>
      </c>
      <c r="D404" s="62">
        <f t="shared" si="13"/>
        <v>5.3000000000000043</v>
      </c>
    </row>
    <row r="405" spans="1:4" x14ac:dyDescent="0.45">
      <c r="A405" s="18">
        <v>44409</v>
      </c>
      <c r="B405" s="19">
        <f>'Heat Map Summary'!M98</f>
        <v>56.6</v>
      </c>
      <c r="C405" s="19">
        <f t="shared" si="12"/>
        <v>0.89999999999999858</v>
      </c>
      <c r="D405" s="62">
        <f t="shared" si="13"/>
        <v>3.3000000000000043</v>
      </c>
    </row>
    <row r="406" spans="1:4" x14ac:dyDescent="0.45">
      <c r="A406" s="18">
        <v>44440</v>
      </c>
      <c r="B406" s="19">
        <f>'Heat Map Summary'!M99</f>
        <v>53.4</v>
      </c>
      <c r="C406" s="19">
        <f t="shared" si="12"/>
        <v>-3.2000000000000028</v>
      </c>
      <c r="D406" s="62">
        <f t="shared" si="13"/>
        <v>-0.89999999999999858</v>
      </c>
    </row>
    <row r="407" spans="1:4" x14ac:dyDescent="0.45">
      <c r="A407" s="18">
        <v>44470</v>
      </c>
      <c r="B407" s="19">
        <f>'Heat Map Summary'!M100</f>
        <v>54.6</v>
      </c>
      <c r="C407" s="19">
        <f t="shared" si="12"/>
        <v>1.2000000000000028</v>
      </c>
      <c r="D407" s="62">
        <f t="shared" si="13"/>
        <v>-1.1000000000000014</v>
      </c>
    </row>
    <row r="408" spans="1:4" x14ac:dyDescent="0.45">
      <c r="A408" s="18">
        <v>44501</v>
      </c>
      <c r="B408" s="19">
        <f>'Heat Map Summary'!M101</f>
        <v>54</v>
      </c>
      <c r="C408" s="19">
        <f t="shared" si="12"/>
        <v>-0.60000000000000142</v>
      </c>
      <c r="D408" s="62">
        <f t="shared" si="13"/>
        <v>-3.7999999999999972</v>
      </c>
    </row>
    <row r="409" spans="1:4" x14ac:dyDescent="0.45">
      <c r="A409" s="18">
        <v>44531</v>
      </c>
      <c r="B409" s="19">
        <f>'Heat Map Summary'!M102</f>
        <v>53.6</v>
      </c>
      <c r="C409" s="19">
        <f t="shared" si="12"/>
        <v>-0.39999999999999858</v>
      </c>
      <c r="D409" s="62">
        <f t="shared" si="13"/>
        <v>-3.8999999999999986</v>
      </c>
    </row>
    <row r="410" spans="1:4" x14ac:dyDescent="0.45">
      <c r="A410" s="18">
        <v>44562</v>
      </c>
      <c r="B410" s="19">
        <f>'Heat Map Summary'!M103</f>
        <v>53.7</v>
      </c>
      <c r="C410" s="19">
        <f t="shared" si="12"/>
        <v>0.10000000000000142</v>
      </c>
      <c r="D410" s="62">
        <f t="shared" si="13"/>
        <v>-1.1999999999999957</v>
      </c>
    </row>
    <row r="411" spans="1:4" x14ac:dyDescent="0.45">
      <c r="A411" s="18">
        <v>44593</v>
      </c>
      <c r="B411" s="19">
        <f>'Heat Map Summary'!M104</f>
        <v>57.1</v>
      </c>
      <c r="C411" s="19">
        <f t="shared" si="12"/>
        <v>3.3999999999999986</v>
      </c>
      <c r="D411" s="62">
        <f t="shared" si="13"/>
        <v>-0.10000000000000142</v>
      </c>
    </row>
    <row r="412" spans="1:4" x14ac:dyDescent="0.45">
      <c r="A412" s="18">
        <v>44621</v>
      </c>
      <c r="B412" s="19">
        <f>'Heat Map Summary'!M105</f>
        <v>53.2</v>
      </c>
      <c r="C412" s="19">
        <f t="shared" si="12"/>
        <v>-3.8999999999999986</v>
      </c>
      <c r="D412" s="62">
        <f t="shared" si="13"/>
        <v>-1.2999999999999972</v>
      </c>
    </row>
    <row r="413" spans="1:4" x14ac:dyDescent="0.45">
      <c r="A413" s="18">
        <v>44652</v>
      </c>
      <c r="B413" s="19">
        <f>'Heat Map Summary'!M106</f>
        <v>52.7</v>
      </c>
      <c r="C413" s="19">
        <f t="shared" si="12"/>
        <v>-0.5</v>
      </c>
      <c r="D413" s="62">
        <f t="shared" si="13"/>
        <v>-2.1999999999999957</v>
      </c>
    </row>
    <row r="414" spans="1:4" x14ac:dyDescent="0.45">
      <c r="A414" s="18">
        <v>44682</v>
      </c>
      <c r="B414" s="19">
        <f>'Heat Map Summary'!M107</f>
        <v>52.9</v>
      </c>
      <c r="C414" s="19">
        <f t="shared" si="12"/>
        <v>0.19999999999999574</v>
      </c>
      <c r="D414" s="62">
        <f t="shared" si="13"/>
        <v>-2.5</v>
      </c>
    </row>
    <row r="415" spans="1:4" x14ac:dyDescent="0.45">
      <c r="A415" s="18">
        <v>44713</v>
      </c>
      <c r="B415" s="19">
        <f>'Heat Map Summary'!M108</f>
        <v>50.7</v>
      </c>
      <c r="C415" s="19">
        <f t="shared" si="12"/>
        <v>-2.1999999999999957</v>
      </c>
      <c r="D415" s="62">
        <f t="shared" si="13"/>
        <v>-5.5</v>
      </c>
    </row>
    <row r="416" spans="1:4" x14ac:dyDescent="0.45">
      <c r="A416" s="18">
        <v>44743</v>
      </c>
      <c r="B416" s="19">
        <f>'Heat Map Summary'!M109</f>
        <v>52.6</v>
      </c>
      <c r="C416" s="19">
        <f t="shared" si="12"/>
        <v>1.8999999999999986</v>
      </c>
      <c r="D416" s="62">
        <f t="shared" si="13"/>
        <v>-3.1000000000000014</v>
      </c>
    </row>
    <row r="417" spans="1:4" x14ac:dyDescent="0.45">
      <c r="A417" s="18">
        <v>44774</v>
      </c>
      <c r="B417" s="19">
        <f>'Heat Map Summary'!M110</f>
        <v>49.4</v>
      </c>
      <c r="C417" s="19">
        <f t="shared" si="12"/>
        <v>-3.2000000000000028</v>
      </c>
      <c r="D417" s="62">
        <f t="shared" si="13"/>
        <v>-7.2000000000000028</v>
      </c>
    </row>
    <row r="418" spans="1:4" x14ac:dyDescent="0.45">
      <c r="A418" s="18">
        <v>44805</v>
      </c>
      <c r="B418" s="19">
        <f>'Heat Map Summary'!M111</f>
        <v>47.8</v>
      </c>
      <c r="C418" s="19">
        <f t="shared" si="12"/>
        <v>-1.6000000000000014</v>
      </c>
      <c r="D418" s="62">
        <f t="shared" si="13"/>
        <v>-5.6000000000000014</v>
      </c>
    </row>
    <row r="419" spans="1:4" x14ac:dyDescent="0.45">
      <c r="A419" s="18">
        <v>44835</v>
      </c>
      <c r="B419" s="19">
        <f>'Heat Map Summary'!M112</f>
        <v>46.5</v>
      </c>
      <c r="C419" s="19">
        <f t="shared" si="12"/>
        <v>-1.2999999999999972</v>
      </c>
      <c r="D419" s="62">
        <f t="shared" si="13"/>
        <v>-8.1000000000000014</v>
      </c>
    </row>
    <row r="420" spans="1:4" x14ac:dyDescent="0.45">
      <c r="A420" s="18">
        <v>44866</v>
      </c>
      <c r="B420" s="19">
        <f>'Heat Map Summary'!M113</f>
        <v>48.4</v>
      </c>
      <c r="C420" s="19">
        <f t="shared" si="12"/>
        <v>1.8999999999999986</v>
      </c>
      <c r="D420" s="62">
        <f t="shared" si="13"/>
        <v>-5.6000000000000014</v>
      </c>
    </row>
    <row r="421" spans="1:4" x14ac:dyDescent="0.45">
      <c r="A421" s="18">
        <v>44896</v>
      </c>
      <c r="B421" s="19">
        <f>'Heat Map Summary'!M114</f>
        <v>46.2</v>
      </c>
      <c r="C421" s="19">
        <f t="shared" si="12"/>
        <v>-2.1999999999999957</v>
      </c>
      <c r="D421" s="62">
        <f t="shared" si="13"/>
        <v>-7.3999999999999986</v>
      </c>
    </row>
    <row r="422" spans="1:4" x14ac:dyDescent="0.45">
      <c r="A422" s="18">
        <v>44927</v>
      </c>
      <c r="B422" s="19">
        <f>'Heat Map Summary'!M115</f>
        <v>49.4</v>
      </c>
      <c r="C422" s="19">
        <f t="shared" si="12"/>
        <v>3.1999999999999957</v>
      </c>
      <c r="D422" s="62">
        <f t="shared" si="13"/>
        <v>-4.3000000000000043</v>
      </c>
    </row>
    <row r="423" spans="1:4" x14ac:dyDescent="0.45">
      <c r="A423" s="18">
        <v>44958</v>
      </c>
      <c r="B423" s="19">
        <f>'Heat Map Summary'!M116</f>
        <v>49.9</v>
      </c>
      <c r="C423" s="19">
        <f t="shared" si="12"/>
        <v>0.5</v>
      </c>
      <c r="D423" s="62">
        <f t="shared" si="13"/>
        <v>-7.2000000000000028</v>
      </c>
    </row>
    <row r="424" spans="1:4" x14ac:dyDescent="0.45">
      <c r="A424" s="18">
        <v>44986</v>
      </c>
      <c r="B424" s="19">
        <f>'Heat Map Summary'!M117</f>
        <v>47.6</v>
      </c>
      <c r="C424" s="19">
        <f t="shared" si="12"/>
        <v>-2.2999999999999972</v>
      </c>
      <c r="D424" s="62">
        <f t="shared" si="13"/>
        <v>-5.6000000000000014</v>
      </c>
    </row>
    <row r="425" spans="1:4" x14ac:dyDescent="0.45">
      <c r="A425" s="18">
        <v>45017</v>
      </c>
      <c r="B425" s="19">
        <f>'Heat Map Summary'!M118</f>
        <v>49.8</v>
      </c>
      <c r="C425" s="19">
        <f t="shared" si="12"/>
        <v>2.1999999999999957</v>
      </c>
      <c r="D425" s="62">
        <f t="shared" si="13"/>
        <v>-2.9000000000000057</v>
      </c>
    </row>
    <row r="426" spans="1:4" x14ac:dyDescent="0.45">
      <c r="A426" s="18">
        <v>45047</v>
      </c>
      <c r="B426" s="19">
        <f>'Heat Map Summary'!M119</f>
        <v>50</v>
      </c>
      <c r="C426" s="19">
        <f t="shared" si="12"/>
        <v>0.20000000000000284</v>
      </c>
      <c r="D426" s="62">
        <f t="shared" si="13"/>
        <v>-2.8999999999999986</v>
      </c>
    </row>
    <row r="427" spans="1:4" x14ac:dyDescent="0.45">
      <c r="A427" s="18">
        <v>45078</v>
      </c>
      <c r="B427" s="19">
        <f>'Heat Map Summary'!M120</f>
        <v>47.3</v>
      </c>
      <c r="C427" s="19">
        <f t="shared" si="12"/>
        <v>-2.7000000000000028</v>
      </c>
      <c r="D427" s="62">
        <f t="shared" si="13"/>
        <v>-3.4000000000000057</v>
      </c>
    </row>
    <row r="428" spans="1:4" x14ac:dyDescent="0.45">
      <c r="A428" s="18">
        <v>45108</v>
      </c>
      <c r="B428" s="19">
        <f>'Heat Map Summary'!M121</f>
        <v>46.2</v>
      </c>
      <c r="C428" s="19">
        <f t="shared" si="12"/>
        <v>-1.0999999999999943</v>
      </c>
      <c r="D428" s="62">
        <f t="shared" si="13"/>
        <v>-6.3999999999999986</v>
      </c>
    </row>
    <row r="429" spans="1:4" x14ac:dyDescent="0.45">
      <c r="A429" s="18">
        <v>45139</v>
      </c>
      <c r="B429" s="19">
        <f>'Heat Map Summary'!M122</f>
        <v>46.5</v>
      </c>
      <c r="C429" s="19">
        <f t="shared" si="12"/>
        <v>0.29999999999999716</v>
      </c>
      <c r="D429" s="62">
        <f t="shared" si="13"/>
        <v>-2.8999999999999986</v>
      </c>
    </row>
    <row r="430" spans="1:4" x14ac:dyDescent="0.45">
      <c r="A430" s="18">
        <v>45170</v>
      </c>
      <c r="B430" s="19">
        <f>'Heat Map Summary'!M123</f>
        <v>47.4</v>
      </c>
      <c r="C430" s="19">
        <f t="shared" si="12"/>
        <v>0.89999999999999858</v>
      </c>
      <c r="D430" s="62">
        <f t="shared" si="13"/>
        <v>-0.39999999999999858</v>
      </c>
    </row>
    <row r="431" spans="1:4" x14ac:dyDescent="0.45">
      <c r="A431" s="18">
        <v>45200</v>
      </c>
      <c r="B431" s="19">
        <f>'Heat Map Summary'!M124</f>
        <v>49.4</v>
      </c>
      <c r="C431" s="19">
        <f t="shared" si="12"/>
        <v>2</v>
      </c>
      <c r="D431" s="62">
        <f t="shared" si="13"/>
        <v>2.8999999999999986</v>
      </c>
    </row>
    <row r="432" spans="1:4" x14ac:dyDescent="0.45">
      <c r="A432" s="18">
        <v>45231</v>
      </c>
      <c r="B432" s="19">
        <f>'Heat Map Summary'!M125</f>
        <v>46</v>
      </c>
      <c r="C432" s="19">
        <f t="shared" si="12"/>
        <v>-3.3999999999999986</v>
      </c>
      <c r="D432" s="62">
        <f t="shared" si="13"/>
        <v>-2.3999999999999986</v>
      </c>
    </row>
    <row r="433" spans="1:4" x14ac:dyDescent="0.45">
      <c r="A433" s="18">
        <v>45261</v>
      </c>
      <c r="B433" s="19">
        <f>'Heat Map Summary'!M126</f>
        <v>49.9</v>
      </c>
      <c r="C433" s="19">
        <f t="shared" si="12"/>
        <v>3.8999999999999986</v>
      </c>
      <c r="D433" s="62">
        <f t="shared" si="13"/>
        <v>3.6999999999999957</v>
      </c>
    </row>
    <row r="434" spans="1:4" x14ac:dyDescent="0.45">
      <c r="A434" s="18">
        <v>45292</v>
      </c>
      <c r="B434" s="19">
        <f>'Heat Map Summary'!M127</f>
        <v>45.2</v>
      </c>
      <c r="C434" s="19">
        <f t="shared" si="12"/>
        <v>-4.6999999999999957</v>
      </c>
      <c r="D434" s="62">
        <f t="shared" si="13"/>
        <v>-4.1999999999999957</v>
      </c>
    </row>
    <row r="435" spans="1:4" x14ac:dyDescent="0.45">
      <c r="A435" s="18">
        <v>45323</v>
      </c>
      <c r="B435" s="19">
        <f>'Heat Map Summary'!M128</f>
        <v>51.6</v>
      </c>
      <c r="C435" s="19">
        <f t="shared" si="12"/>
        <v>6.3999999999999986</v>
      </c>
      <c r="D435" s="62">
        <f t="shared" si="13"/>
        <v>1.7000000000000028</v>
      </c>
    </row>
    <row r="436" spans="1:4" x14ac:dyDescent="0.45">
      <c r="A436" s="18">
        <v>45352</v>
      </c>
      <c r="B436" s="19">
        <f>'Heat Map Summary'!M129</f>
        <v>51.6</v>
      </c>
      <c r="C436" s="19">
        <f t="shared" si="12"/>
        <v>0</v>
      </c>
      <c r="D436" s="62">
        <f t="shared" si="13"/>
        <v>4</v>
      </c>
    </row>
    <row r="437" spans="1:4" x14ac:dyDescent="0.45">
      <c r="A437" s="18">
        <v>45383</v>
      </c>
      <c r="B437" s="19">
        <f>'Heat Map Summary'!M130</f>
        <v>48.7</v>
      </c>
      <c r="C437" s="19">
        <f t="shared" si="12"/>
        <v>-2.8999999999999986</v>
      </c>
      <c r="D437" s="62">
        <f t="shared" si="13"/>
        <v>-1.0999999999999943</v>
      </c>
    </row>
    <row r="438" spans="1:4" x14ac:dyDescent="0.45">
      <c r="A438" s="18">
        <v>45413</v>
      </c>
      <c r="B438" s="19"/>
      <c r="C438" s="19"/>
      <c r="D438" s="19"/>
    </row>
    <row r="439" spans="1:4" x14ac:dyDescent="0.45">
      <c r="D439" s="23"/>
    </row>
    <row r="440" spans="1:4" x14ac:dyDescent="0.45">
      <c r="D440" s="23"/>
    </row>
    <row r="441" spans="1:4" x14ac:dyDescent="0.45">
      <c r="D441" s="23"/>
    </row>
    <row r="442" spans="1:4" x14ac:dyDescent="0.45">
      <c r="D442" s="23"/>
    </row>
    <row r="443" spans="1:4" x14ac:dyDescent="0.45">
      <c r="D443" s="23"/>
    </row>
    <row r="444" spans="1:4" x14ac:dyDescent="0.45">
      <c r="D444" s="23"/>
    </row>
    <row r="445" spans="1:4" x14ac:dyDescent="0.45">
      <c r="D445" s="23"/>
    </row>
    <row r="446" spans="1:4" x14ac:dyDescent="0.45">
      <c r="D446" s="23"/>
    </row>
    <row r="447" spans="1:4" x14ac:dyDescent="0.45">
      <c r="D447" s="23"/>
    </row>
    <row r="448" spans="1:4" x14ac:dyDescent="0.45">
      <c r="D448" s="23"/>
    </row>
    <row r="449" spans="4:4" x14ac:dyDescent="0.45">
      <c r="D449" s="23"/>
    </row>
    <row r="450" spans="4:4" x14ac:dyDescent="0.45">
      <c r="D450" s="23"/>
    </row>
    <row r="451" spans="4:4" x14ac:dyDescent="0.45">
      <c r="D451" s="23"/>
    </row>
    <row r="452" spans="4:4" x14ac:dyDescent="0.45">
      <c r="D452" s="23"/>
    </row>
    <row r="453" spans="4:4" x14ac:dyDescent="0.45">
      <c r="D453" s="23"/>
    </row>
    <row r="454" spans="4:4" x14ac:dyDescent="0.45">
      <c r="D454" s="23"/>
    </row>
    <row r="455" spans="4:4" x14ac:dyDescent="0.45">
      <c r="D455" s="23"/>
    </row>
    <row r="456" spans="4:4" x14ac:dyDescent="0.45">
      <c r="D456" s="23"/>
    </row>
    <row r="457" spans="4:4" x14ac:dyDescent="0.45">
      <c r="D457" s="23"/>
    </row>
    <row r="458" spans="4:4" x14ac:dyDescent="0.45">
      <c r="D458" s="23"/>
    </row>
    <row r="459" spans="4:4" x14ac:dyDescent="0.45">
      <c r="D459" s="23"/>
    </row>
    <row r="460" spans="4:4" x14ac:dyDescent="0.45">
      <c r="D460" s="23"/>
    </row>
    <row r="461" spans="4:4" x14ac:dyDescent="0.45">
      <c r="D461" s="23"/>
    </row>
    <row r="462" spans="4:4" x14ac:dyDescent="0.45">
      <c r="D462" s="23"/>
    </row>
    <row r="463" spans="4:4" x14ac:dyDescent="0.45">
      <c r="D463" s="23"/>
    </row>
    <row r="464" spans="4:4" x14ac:dyDescent="0.45">
      <c r="D464" s="23"/>
    </row>
    <row r="465" spans="4:4" x14ac:dyDescent="0.45">
      <c r="D465" s="23"/>
    </row>
    <row r="466" spans="4:4" x14ac:dyDescent="0.45">
      <c r="D466" s="23"/>
    </row>
    <row r="467" spans="4:4" x14ac:dyDescent="0.45">
      <c r="D467" s="23"/>
    </row>
    <row r="468" spans="4:4" x14ac:dyDescent="0.45">
      <c r="D468" s="23"/>
    </row>
    <row r="469" spans="4:4" x14ac:dyDescent="0.45">
      <c r="D469" s="23"/>
    </row>
    <row r="470" spans="4:4" x14ac:dyDescent="0.45">
      <c r="D470" s="23"/>
    </row>
    <row r="471" spans="4:4" x14ac:dyDescent="0.45">
      <c r="D471" s="23"/>
    </row>
    <row r="472" spans="4:4" x14ac:dyDescent="0.45">
      <c r="D472" s="23"/>
    </row>
    <row r="473" spans="4:4" x14ac:dyDescent="0.45">
      <c r="D473" s="23"/>
    </row>
    <row r="474" spans="4:4" x14ac:dyDescent="0.45">
      <c r="D474" s="23"/>
    </row>
    <row r="475" spans="4:4" x14ac:dyDescent="0.45">
      <c r="D475" s="23"/>
    </row>
    <row r="476" spans="4:4" x14ac:dyDescent="0.45">
      <c r="D476" s="23"/>
    </row>
    <row r="477" spans="4:4" x14ac:dyDescent="0.45">
      <c r="D477" s="23"/>
    </row>
    <row r="478" spans="4:4" x14ac:dyDescent="0.45">
      <c r="D478" s="23"/>
    </row>
    <row r="479" spans="4:4" x14ac:dyDescent="0.45">
      <c r="D479" s="23"/>
    </row>
    <row r="480" spans="4:4" x14ac:dyDescent="0.45">
      <c r="D480" s="23"/>
    </row>
    <row r="481" spans="4:4" x14ac:dyDescent="0.45">
      <c r="D481" s="23"/>
    </row>
    <row r="482" spans="4:4" x14ac:dyDescent="0.45">
      <c r="D482" s="23"/>
    </row>
    <row r="483" spans="4:4" x14ac:dyDescent="0.45">
      <c r="D483" s="23"/>
    </row>
    <row r="484" spans="4:4" x14ac:dyDescent="0.45">
      <c r="D484" s="23"/>
    </row>
    <row r="485" spans="4:4" x14ac:dyDescent="0.45">
      <c r="D485" s="23"/>
    </row>
    <row r="486" spans="4:4" x14ac:dyDescent="0.45">
      <c r="D486" s="23"/>
    </row>
    <row r="487" spans="4:4" x14ac:dyDescent="0.45">
      <c r="D487" s="23"/>
    </row>
    <row r="488" spans="4:4" x14ac:dyDescent="0.45">
      <c r="D488" s="23"/>
    </row>
    <row r="489" spans="4:4" x14ac:dyDescent="0.45">
      <c r="D489" s="23"/>
    </row>
    <row r="490" spans="4:4" x14ac:dyDescent="0.45">
      <c r="D490" s="23"/>
    </row>
    <row r="491" spans="4:4" x14ac:dyDescent="0.45">
      <c r="D491" s="23"/>
    </row>
    <row r="492" spans="4:4" x14ac:dyDescent="0.45">
      <c r="D492" s="23"/>
    </row>
    <row r="493" spans="4:4" x14ac:dyDescent="0.45">
      <c r="D493" s="23"/>
    </row>
    <row r="494" spans="4:4" x14ac:dyDescent="0.45">
      <c r="D494" s="23"/>
    </row>
    <row r="495" spans="4:4" x14ac:dyDescent="0.45">
      <c r="D495" s="23"/>
    </row>
    <row r="496" spans="4:4" x14ac:dyDescent="0.45">
      <c r="D496" s="23"/>
    </row>
    <row r="497" spans="4:4" x14ac:dyDescent="0.45">
      <c r="D497" s="23"/>
    </row>
    <row r="498" spans="4:4" x14ac:dyDescent="0.45">
      <c r="D498" s="23"/>
    </row>
    <row r="499" spans="4:4" x14ac:dyDescent="0.45">
      <c r="D499" s="23"/>
    </row>
    <row r="500" spans="4:4" x14ac:dyDescent="0.45">
      <c r="D500" s="23"/>
    </row>
    <row r="501" spans="4:4" x14ac:dyDescent="0.45">
      <c r="D501" s="23"/>
    </row>
    <row r="502" spans="4:4" x14ac:dyDescent="0.45">
      <c r="D502" s="23"/>
    </row>
    <row r="503" spans="4:4" x14ac:dyDescent="0.45">
      <c r="D503" s="23"/>
    </row>
    <row r="504" spans="4:4" x14ac:dyDescent="0.45">
      <c r="D504" s="23"/>
    </row>
    <row r="505" spans="4:4" x14ac:dyDescent="0.45">
      <c r="D505" s="23"/>
    </row>
    <row r="506" spans="4:4" x14ac:dyDescent="0.45">
      <c r="D506" s="23"/>
    </row>
    <row r="507" spans="4:4" x14ac:dyDescent="0.45">
      <c r="D507" s="23"/>
    </row>
    <row r="508" spans="4:4" x14ac:dyDescent="0.45">
      <c r="D508" s="23"/>
    </row>
    <row r="509" spans="4:4" x14ac:dyDescent="0.45">
      <c r="D509" s="23"/>
    </row>
    <row r="510" spans="4:4" x14ac:dyDescent="0.45">
      <c r="D510" s="23"/>
    </row>
    <row r="511" spans="4:4" x14ac:dyDescent="0.45">
      <c r="D511" s="23"/>
    </row>
    <row r="512" spans="4:4" x14ac:dyDescent="0.45">
      <c r="D512" s="23"/>
    </row>
    <row r="513" spans="4:4" x14ac:dyDescent="0.45">
      <c r="D513" s="23"/>
    </row>
    <row r="514" spans="4:4" x14ac:dyDescent="0.45">
      <c r="D514" s="23"/>
    </row>
    <row r="515" spans="4:4" x14ac:dyDescent="0.45">
      <c r="D515" s="23"/>
    </row>
    <row r="516" spans="4:4" x14ac:dyDescent="0.45">
      <c r="D516" s="23"/>
    </row>
    <row r="517" spans="4:4" x14ac:dyDescent="0.45">
      <c r="D517" s="23"/>
    </row>
    <row r="518" spans="4:4" x14ac:dyDescent="0.45">
      <c r="D518" s="23"/>
    </row>
    <row r="519" spans="4:4" x14ac:dyDescent="0.45">
      <c r="D519" s="23"/>
    </row>
    <row r="520" spans="4:4" x14ac:dyDescent="0.45">
      <c r="D520" s="23"/>
    </row>
    <row r="521" spans="4:4" x14ac:dyDescent="0.45">
      <c r="D521" s="23"/>
    </row>
    <row r="522" spans="4:4" x14ac:dyDescent="0.45">
      <c r="D522" s="23"/>
    </row>
    <row r="523" spans="4:4" x14ac:dyDescent="0.45">
      <c r="D523" s="23"/>
    </row>
    <row r="524" spans="4:4" x14ac:dyDescent="0.45">
      <c r="D524" s="23"/>
    </row>
    <row r="525" spans="4:4" x14ac:dyDescent="0.45">
      <c r="D525" s="23"/>
    </row>
    <row r="526" spans="4:4" x14ac:dyDescent="0.45">
      <c r="D526" s="23"/>
    </row>
    <row r="527" spans="4:4" x14ac:dyDescent="0.45">
      <c r="D527" s="23"/>
    </row>
    <row r="528" spans="4:4" x14ac:dyDescent="0.45">
      <c r="D528" s="23"/>
    </row>
    <row r="529" spans="4:4" x14ac:dyDescent="0.45">
      <c r="D529" s="23"/>
    </row>
    <row r="530" spans="4:4" x14ac:dyDescent="0.45">
      <c r="D530" s="23"/>
    </row>
    <row r="531" spans="4:4" x14ac:dyDescent="0.45">
      <c r="D531" s="23"/>
    </row>
    <row r="532" spans="4:4" x14ac:dyDescent="0.45">
      <c r="D532" s="23"/>
    </row>
    <row r="533" spans="4:4" x14ac:dyDescent="0.45">
      <c r="D533" s="23"/>
    </row>
    <row r="534" spans="4:4" x14ac:dyDescent="0.45">
      <c r="D534" s="23"/>
    </row>
    <row r="535" spans="4:4" x14ac:dyDescent="0.45">
      <c r="D535" s="23"/>
    </row>
    <row r="536" spans="4:4" x14ac:dyDescent="0.45">
      <c r="D536" s="23"/>
    </row>
    <row r="537" spans="4:4" x14ac:dyDescent="0.45">
      <c r="D537" s="23"/>
    </row>
    <row r="538" spans="4:4" x14ac:dyDescent="0.45">
      <c r="D538" s="23"/>
    </row>
    <row r="539" spans="4:4" x14ac:dyDescent="0.45">
      <c r="D539" s="23"/>
    </row>
    <row r="540" spans="4:4" x14ac:dyDescent="0.45">
      <c r="D540" s="23"/>
    </row>
    <row r="541" spans="4:4" x14ac:dyDescent="0.45">
      <c r="D541" s="23"/>
    </row>
    <row r="542" spans="4:4" x14ac:dyDescent="0.45">
      <c r="D542" s="23"/>
    </row>
    <row r="543" spans="4:4" x14ac:dyDescent="0.45">
      <c r="D543" s="23"/>
    </row>
    <row r="544" spans="4:4" x14ac:dyDescent="0.45">
      <c r="D544" s="23"/>
    </row>
    <row r="545" spans="4:4" x14ac:dyDescent="0.45">
      <c r="D545" s="23"/>
    </row>
    <row r="546" spans="4:4" x14ac:dyDescent="0.45">
      <c r="D546" s="23"/>
    </row>
    <row r="547" spans="4:4" x14ac:dyDescent="0.45">
      <c r="D547" s="23"/>
    </row>
    <row r="548" spans="4:4" x14ac:dyDescent="0.45">
      <c r="D548" s="23"/>
    </row>
    <row r="549" spans="4:4" x14ac:dyDescent="0.45">
      <c r="D549" s="23"/>
    </row>
    <row r="550" spans="4:4" x14ac:dyDescent="0.45">
      <c r="D550" s="23"/>
    </row>
    <row r="551" spans="4:4" x14ac:dyDescent="0.45">
      <c r="D551" s="23"/>
    </row>
    <row r="552" spans="4:4" x14ac:dyDescent="0.45">
      <c r="D552" s="23"/>
    </row>
    <row r="553" spans="4:4" x14ac:dyDescent="0.45">
      <c r="D553" s="23"/>
    </row>
    <row r="554" spans="4:4" x14ac:dyDescent="0.45">
      <c r="D554" s="23"/>
    </row>
    <row r="555" spans="4:4" x14ac:dyDescent="0.45">
      <c r="D555" s="23"/>
    </row>
    <row r="556" spans="4:4" x14ac:dyDescent="0.45">
      <c r="D556" s="23"/>
    </row>
    <row r="557" spans="4:4" x14ac:dyDescent="0.45">
      <c r="D557" s="23"/>
    </row>
    <row r="558" spans="4:4" x14ac:dyDescent="0.45">
      <c r="D558" s="23"/>
    </row>
    <row r="559" spans="4:4" x14ac:dyDescent="0.45">
      <c r="D559" s="23"/>
    </row>
    <row r="560" spans="4:4" x14ac:dyDescent="0.45">
      <c r="D560" s="23"/>
    </row>
    <row r="561" spans="4:4" x14ac:dyDescent="0.45">
      <c r="D561" s="23"/>
    </row>
    <row r="562" spans="4:4" x14ac:dyDescent="0.45">
      <c r="D562" s="23"/>
    </row>
    <row r="563" spans="4:4" x14ac:dyDescent="0.45">
      <c r="D563" s="23"/>
    </row>
    <row r="564" spans="4:4" x14ac:dyDescent="0.45">
      <c r="D564" s="23"/>
    </row>
    <row r="565" spans="4:4" x14ac:dyDescent="0.45">
      <c r="D565" s="23"/>
    </row>
    <row r="566" spans="4:4" x14ac:dyDescent="0.45">
      <c r="D566" s="23"/>
    </row>
    <row r="567" spans="4:4" x14ac:dyDescent="0.45">
      <c r="D567" s="23"/>
    </row>
    <row r="568" spans="4:4" x14ac:dyDescent="0.45">
      <c r="D568" s="23"/>
    </row>
    <row r="569" spans="4:4" x14ac:dyDescent="0.45">
      <c r="D569" s="23"/>
    </row>
    <row r="570" spans="4:4" x14ac:dyDescent="0.45">
      <c r="D570" s="23"/>
    </row>
    <row r="571" spans="4:4" x14ac:dyDescent="0.45">
      <c r="D571" s="23"/>
    </row>
    <row r="572" spans="4:4" x14ac:dyDescent="0.45">
      <c r="D572" s="23"/>
    </row>
    <row r="573" spans="4:4" x14ac:dyDescent="0.45">
      <c r="D573" s="23"/>
    </row>
    <row r="574" spans="4:4" x14ac:dyDescent="0.45">
      <c r="D574" s="23"/>
    </row>
    <row r="575" spans="4:4" x14ac:dyDescent="0.45">
      <c r="D575" s="23"/>
    </row>
    <row r="576" spans="4:4" x14ac:dyDescent="0.45">
      <c r="D576" s="23"/>
    </row>
    <row r="577" spans="4:4" x14ac:dyDescent="0.45">
      <c r="D577" s="23"/>
    </row>
    <row r="578" spans="4:4" x14ac:dyDescent="0.45">
      <c r="D578" s="23"/>
    </row>
    <row r="579" spans="4:4" x14ac:dyDescent="0.45">
      <c r="D579" s="23"/>
    </row>
    <row r="580" spans="4:4" x14ac:dyDescent="0.45">
      <c r="D580" s="23"/>
    </row>
    <row r="581" spans="4:4" x14ac:dyDescent="0.45">
      <c r="D581" s="23"/>
    </row>
    <row r="582" spans="4:4" x14ac:dyDescent="0.45">
      <c r="D582" s="23"/>
    </row>
    <row r="583" spans="4:4" x14ac:dyDescent="0.45">
      <c r="D583" s="23"/>
    </row>
    <row r="584" spans="4:4" x14ac:dyDescent="0.45">
      <c r="D584" s="23"/>
    </row>
    <row r="585" spans="4:4" x14ac:dyDescent="0.45">
      <c r="D585" s="23"/>
    </row>
    <row r="586" spans="4:4" x14ac:dyDescent="0.45">
      <c r="D586" s="23"/>
    </row>
    <row r="587" spans="4:4" x14ac:dyDescent="0.45">
      <c r="D587" s="23"/>
    </row>
    <row r="588" spans="4:4" x14ac:dyDescent="0.45">
      <c r="D588" s="23"/>
    </row>
    <row r="589" spans="4:4" x14ac:dyDescent="0.45">
      <c r="D589" s="23"/>
    </row>
    <row r="590" spans="4:4" x14ac:dyDescent="0.45">
      <c r="D590" s="23"/>
    </row>
    <row r="591" spans="4:4" x14ac:dyDescent="0.45">
      <c r="D591" s="23"/>
    </row>
    <row r="592" spans="4:4" x14ac:dyDescent="0.45">
      <c r="D592" s="23"/>
    </row>
    <row r="593" spans="4:4" x14ac:dyDescent="0.45">
      <c r="D593" s="23"/>
    </row>
    <row r="594" spans="4:4" x14ac:dyDescent="0.45">
      <c r="D594" s="23"/>
    </row>
    <row r="595" spans="4:4" x14ac:dyDescent="0.45">
      <c r="D595" s="23"/>
    </row>
    <row r="596" spans="4:4" x14ac:dyDescent="0.45">
      <c r="D596" s="23"/>
    </row>
    <row r="597" spans="4:4" x14ac:dyDescent="0.45">
      <c r="D597" s="23"/>
    </row>
    <row r="598" spans="4:4" x14ac:dyDescent="0.45">
      <c r="D598" s="23"/>
    </row>
    <row r="599" spans="4:4" x14ac:dyDescent="0.45">
      <c r="D599" s="23"/>
    </row>
    <row r="600" spans="4:4" x14ac:dyDescent="0.45">
      <c r="D600" s="23"/>
    </row>
    <row r="601" spans="4:4" x14ac:dyDescent="0.45">
      <c r="D601" s="23"/>
    </row>
    <row r="602" spans="4:4" x14ac:dyDescent="0.45">
      <c r="D602" s="23"/>
    </row>
    <row r="603" spans="4:4" x14ac:dyDescent="0.45">
      <c r="D603" s="23"/>
    </row>
    <row r="604" spans="4:4" x14ac:dyDescent="0.45">
      <c r="D604" s="23"/>
    </row>
    <row r="605" spans="4:4" x14ac:dyDescent="0.45">
      <c r="D605" s="23"/>
    </row>
    <row r="606" spans="4:4" x14ac:dyDescent="0.45">
      <c r="D606" s="23"/>
    </row>
    <row r="607" spans="4:4" x14ac:dyDescent="0.45">
      <c r="D607" s="23"/>
    </row>
    <row r="608" spans="4:4" x14ac:dyDescent="0.45">
      <c r="D608" s="23"/>
    </row>
    <row r="609" spans="4:4" x14ac:dyDescent="0.45">
      <c r="D609" s="23"/>
    </row>
    <row r="610" spans="4:4" x14ac:dyDescent="0.45">
      <c r="D610" s="23"/>
    </row>
    <row r="611" spans="4:4" x14ac:dyDescent="0.45">
      <c r="D611" s="23"/>
    </row>
    <row r="612" spans="4:4" x14ac:dyDescent="0.45">
      <c r="D612" s="23"/>
    </row>
    <row r="613" spans="4:4" x14ac:dyDescent="0.45">
      <c r="D613" s="23"/>
    </row>
    <row r="614" spans="4:4" x14ac:dyDescent="0.45">
      <c r="D614" s="23"/>
    </row>
    <row r="615" spans="4:4" x14ac:dyDescent="0.45">
      <c r="D615" s="23"/>
    </row>
    <row r="616" spans="4:4" x14ac:dyDescent="0.45">
      <c r="D616" s="23"/>
    </row>
    <row r="617" spans="4:4" x14ac:dyDescent="0.45">
      <c r="D617" s="23"/>
    </row>
    <row r="618" spans="4:4" x14ac:dyDescent="0.45">
      <c r="D618" s="23"/>
    </row>
    <row r="619" spans="4:4" x14ac:dyDescent="0.45">
      <c r="D619" s="23"/>
    </row>
    <row r="620" spans="4:4" x14ac:dyDescent="0.45">
      <c r="D620" s="23"/>
    </row>
    <row r="621" spans="4:4" x14ac:dyDescent="0.45">
      <c r="D621" s="23"/>
    </row>
    <row r="622" spans="4:4" x14ac:dyDescent="0.45">
      <c r="D622" s="23"/>
    </row>
    <row r="623" spans="4:4" x14ac:dyDescent="0.45">
      <c r="D623" s="23"/>
    </row>
    <row r="624" spans="4:4" x14ac:dyDescent="0.45">
      <c r="D624" s="23"/>
    </row>
    <row r="625" spans="4:4" x14ac:dyDescent="0.45">
      <c r="D625" s="23"/>
    </row>
    <row r="626" spans="4:4" x14ac:dyDescent="0.45">
      <c r="D626" s="23"/>
    </row>
    <row r="627" spans="4:4" x14ac:dyDescent="0.45">
      <c r="D627" s="23"/>
    </row>
    <row r="628" spans="4:4" x14ac:dyDescent="0.45">
      <c r="D628" s="23"/>
    </row>
    <row r="629" spans="4:4" x14ac:dyDescent="0.45">
      <c r="D629" s="23"/>
    </row>
    <row r="630" spans="4:4" x14ac:dyDescent="0.45">
      <c r="D630" s="23"/>
    </row>
    <row r="631" spans="4:4" x14ac:dyDescent="0.45">
      <c r="D631" s="23"/>
    </row>
    <row r="632" spans="4:4" x14ac:dyDescent="0.45">
      <c r="D632" s="23"/>
    </row>
    <row r="633" spans="4:4" x14ac:dyDescent="0.45">
      <c r="D633" s="23"/>
    </row>
    <row r="634" spans="4:4" x14ac:dyDescent="0.45">
      <c r="D634" s="23"/>
    </row>
    <row r="635" spans="4:4" x14ac:dyDescent="0.45">
      <c r="D635" s="23"/>
    </row>
    <row r="636" spans="4:4" x14ac:dyDescent="0.45">
      <c r="D636" s="23"/>
    </row>
    <row r="637" spans="4:4" x14ac:dyDescent="0.45">
      <c r="D637" s="23"/>
    </row>
    <row r="638" spans="4:4" x14ac:dyDescent="0.45">
      <c r="D638" s="23"/>
    </row>
    <row r="639" spans="4:4" x14ac:dyDescent="0.45">
      <c r="D639" s="23"/>
    </row>
    <row r="640" spans="4:4" x14ac:dyDescent="0.45">
      <c r="D640" s="23"/>
    </row>
    <row r="641" spans="4:4" x14ac:dyDescent="0.45">
      <c r="D641" s="23"/>
    </row>
    <row r="642" spans="4:4" x14ac:dyDescent="0.45">
      <c r="D642" s="23"/>
    </row>
    <row r="643" spans="4:4" x14ac:dyDescent="0.45">
      <c r="D643" s="23"/>
    </row>
    <row r="644" spans="4:4" x14ac:dyDescent="0.45">
      <c r="D644" s="23"/>
    </row>
    <row r="645" spans="4:4" x14ac:dyDescent="0.45">
      <c r="D645" s="23"/>
    </row>
    <row r="646" spans="4:4" x14ac:dyDescent="0.45">
      <c r="D646" s="23"/>
    </row>
    <row r="647" spans="4:4" x14ac:dyDescent="0.45">
      <c r="D647" s="23"/>
    </row>
    <row r="648" spans="4:4" x14ac:dyDescent="0.45">
      <c r="D648" s="23"/>
    </row>
    <row r="649" spans="4:4" x14ac:dyDescent="0.45">
      <c r="D649" s="23"/>
    </row>
    <row r="650" spans="4:4" x14ac:dyDescent="0.45">
      <c r="D650" s="23"/>
    </row>
    <row r="651" spans="4:4" x14ac:dyDescent="0.45">
      <c r="D651" s="23"/>
    </row>
    <row r="652" spans="4:4" x14ac:dyDescent="0.45">
      <c r="D652" s="23"/>
    </row>
    <row r="653" spans="4:4" x14ac:dyDescent="0.45">
      <c r="D653" s="23"/>
    </row>
    <row r="654" spans="4:4" x14ac:dyDescent="0.45">
      <c r="D654" s="23"/>
    </row>
    <row r="655" spans="4:4" x14ac:dyDescent="0.45">
      <c r="D655" s="23"/>
    </row>
    <row r="656" spans="4:4" x14ac:dyDescent="0.45">
      <c r="D656" s="23"/>
    </row>
    <row r="657" spans="4:4" x14ac:dyDescent="0.45">
      <c r="D657" s="23"/>
    </row>
    <row r="658" spans="4:4" x14ac:dyDescent="0.45">
      <c r="D658" s="23"/>
    </row>
    <row r="659" spans="4:4" x14ac:dyDescent="0.45">
      <c r="D659" s="23"/>
    </row>
    <row r="660" spans="4:4" x14ac:dyDescent="0.45">
      <c r="D660" s="23"/>
    </row>
    <row r="661" spans="4:4" x14ac:dyDescent="0.45">
      <c r="D661" s="23"/>
    </row>
    <row r="662" spans="4:4" x14ac:dyDescent="0.45">
      <c r="D662" s="23"/>
    </row>
    <row r="663" spans="4:4" x14ac:dyDescent="0.45">
      <c r="D663" s="23"/>
    </row>
    <row r="664" spans="4:4" x14ac:dyDescent="0.45">
      <c r="D664" s="23"/>
    </row>
    <row r="665" spans="4:4" x14ac:dyDescent="0.45">
      <c r="D665" s="23"/>
    </row>
    <row r="666" spans="4:4" x14ac:dyDescent="0.45">
      <c r="D666" s="23"/>
    </row>
    <row r="667" spans="4:4" x14ac:dyDescent="0.45">
      <c r="D667" s="23"/>
    </row>
    <row r="668" spans="4:4" x14ac:dyDescent="0.45">
      <c r="D668" s="23"/>
    </row>
    <row r="669" spans="4:4" x14ac:dyDescent="0.45">
      <c r="D669" s="23"/>
    </row>
    <row r="670" spans="4:4" x14ac:dyDescent="0.45">
      <c r="D670" s="23"/>
    </row>
    <row r="671" spans="4:4" x14ac:dyDescent="0.45">
      <c r="D671" s="23"/>
    </row>
    <row r="672" spans="4:4" x14ac:dyDescent="0.45">
      <c r="D672" s="23"/>
    </row>
    <row r="673" spans="4:4" x14ac:dyDescent="0.45">
      <c r="D673" s="23"/>
    </row>
    <row r="674" spans="4:4" x14ac:dyDescent="0.45">
      <c r="D674" s="23"/>
    </row>
    <row r="675" spans="4:4" x14ac:dyDescent="0.45">
      <c r="D675" s="23"/>
    </row>
    <row r="676" spans="4:4" x14ac:dyDescent="0.45">
      <c r="D676" s="23"/>
    </row>
    <row r="677" spans="4:4" x14ac:dyDescent="0.45">
      <c r="D677" s="23"/>
    </row>
    <row r="678" spans="4:4" x14ac:dyDescent="0.45">
      <c r="D678" s="23"/>
    </row>
    <row r="679" spans="4:4" x14ac:dyDescent="0.45">
      <c r="D679" s="23"/>
    </row>
    <row r="680" spans="4:4" x14ac:dyDescent="0.45">
      <c r="D680" s="23"/>
    </row>
    <row r="681" spans="4:4" x14ac:dyDescent="0.45">
      <c r="D681" s="23"/>
    </row>
    <row r="682" spans="4:4" x14ac:dyDescent="0.45">
      <c r="D682" s="23"/>
    </row>
    <row r="683" spans="4:4" x14ac:dyDescent="0.45">
      <c r="D683" s="23"/>
    </row>
    <row r="684" spans="4:4" x14ac:dyDescent="0.45">
      <c r="D684" s="23"/>
    </row>
    <row r="685" spans="4:4" x14ac:dyDescent="0.45">
      <c r="D685" s="23"/>
    </row>
    <row r="686" spans="4:4" x14ac:dyDescent="0.45">
      <c r="D686" s="23"/>
    </row>
    <row r="687" spans="4:4" x14ac:dyDescent="0.45">
      <c r="D687" s="23"/>
    </row>
    <row r="688" spans="4:4" x14ac:dyDescent="0.45">
      <c r="D688" s="23"/>
    </row>
    <row r="689" spans="4:4" x14ac:dyDescent="0.45">
      <c r="D689" s="23"/>
    </row>
    <row r="690" spans="4:4" x14ac:dyDescent="0.45">
      <c r="D690" s="23"/>
    </row>
    <row r="691" spans="4:4" x14ac:dyDescent="0.45">
      <c r="D691" s="23"/>
    </row>
    <row r="692" spans="4:4" x14ac:dyDescent="0.45">
      <c r="D692" s="23"/>
    </row>
    <row r="693" spans="4:4" x14ac:dyDescent="0.45">
      <c r="D693" s="23"/>
    </row>
    <row r="694" spans="4:4" x14ac:dyDescent="0.45">
      <c r="D694" s="23"/>
    </row>
    <row r="695" spans="4:4" x14ac:dyDescent="0.45">
      <c r="D695" s="23"/>
    </row>
    <row r="696" spans="4:4" x14ac:dyDescent="0.45">
      <c r="D696" s="23"/>
    </row>
    <row r="697" spans="4:4" x14ac:dyDescent="0.45">
      <c r="D697" s="23"/>
    </row>
    <row r="698" spans="4:4" x14ac:dyDescent="0.45">
      <c r="D698" s="23"/>
    </row>
    <row r="699" spans="4:4" x14ac:dyDescent="0.45">
      <c r="D699" s="23"/>
    </row>
    <row r="700" spans="4:4" x14ac:dyDescent="0.45">
      <c r="D700" s="23"/>
    </row>
    <row r="701" spans="4:4" x14ac:dyDescent="0.45">
      <c r="D701" s="23"/>
    </row>
    <row r="702" spans="4:4" x14ac:dyDescent="0.45">
      <c r="D702" s="23"/>
    </row>
    <row r="703" spans="4:4" x14ac:dyDescent="0.45">
      <c r="D703" s="23"/>
    </row>
    <row r="704" spans="4:4" x14ac:dyDescent="0.45">
      <c r="D704" s="23"/>
    </row>
    <row r="705" spans="4:4" x14ac:dyDescent="0.45">
      <c r="D705" s="23"/>
    </row>
    <row r="706" spans="4:4" x14ac:dyDescent="0.45">
      <c r="D706" s="23"/>
    </row>
    <row r="707" spans="4:4" x14ac:dyDescent="0.45">
      <c r="D707" s="23"/>
    </row>
    <row r="708" spans="4:4" x14ac:dyDescent="0.45">
      <c r="D708" s="23"/>
    </row>
    <row r="709" spans="4:4" x14ac:dyDescent="0.45">
      <c r="D709" s="23"/>
    </row>
    <row r="710" spans="4:4" x14ac:dyDescent="0.45">
      <c r="D710" s="23"/>
    </row>
    <row r="711" spans="4:4" x14ac:dyDescent="0.45">
      <c r="D711" s="23"/>
    </row>
    <row r="712" spans="4:4" x14ac:dyDescent="0.45">
      <c r="D712" s="23"/>
    </row>
    <row r="713" spans="4:4" x14ac:dyDescent="0.45">
      <c r="D713" s="23"/>
    </row>
    <row r="714" spans="4:4" x14ac:dyDescent="0.45">
      <c r="D714" s="23"/>
    </row>
    <row r="715" spans="4:4" x14ac:dyDescent="0.45">
      <c r="D715" s="23"/>
    </row>
    <row r="716" spans="4:4" x14ac:dyDescent="0.45">
      <c r="D716" s="23"/>
    </row>
    <row r="717" spans="4:4" x14ac:dyDescent="0.45">
      <c r="D717" s="23"/>
    </row>
    <row r="718" spans="4:4" x14ac:dyDescent="0.45">
      <c r="D718" s="23"/>
    </row>
    <row r="719" spans="4:4" x14ac:dyDescent="0.45">
      <c r="D719" s="23"/>
    </row>
    <row r="720" spans="4:4" x14ac:dyDescent="0.45">
      <c r="D720" s="23"/>
    </row>
    <row r="721" spans="4:4" x14ac:dyDescent="0.45">
      <c r="D721" s="23"/>
    </row>
    <row r="722" spans="4:4" x14ac:dyDescent="0.45">
      <c r="D722" s="23"/>
    </row>
    <row r="723" spans="4:4" x14ac:dyDescent="0.45">
      <c r="D723" s="23"/>
    </row>
    <row r="724" spans="4:4" x14ac:dyDescent="0.45">
      <c r="D724" s="23"/>
    </row>
    <row r="725" spans="4:4" x14ac:dyDescent="0.45">
      <c r="D725" s="23"/>
    </row>
    <row r="726" spans="4:4" x14ac:dyDescent="0.45">
      <c r="D726" s="23"/>
    </row>
    <row r="727" spans="4:4" x14ac:dyDescent="0.45">
      <c r="D727" s="23"/>
    </row>
    <row r="728" spans="4:4" x14ac:dyDescent="0.45">
      <c r="D728" s="23"/>
    </row>
    <row r="729" spans="4:4" x14ac:dyDescent="0.45">
      <c r="D729" s="23"/>
    </row>
    <row r="730" spans="4:4" x14ac:dyDescent="0.45">
      <c r="D730" s="23"/>
    </row>
    <row r="731" spans="4:4" x14ac:dyDescent="0.45">
      <c r="D731" s="23"/>
    </row>
    <row r="732" spans="4:4" x14ac:dyDescent="0.45">
      <c r="D732" s="23"/>
    </row>
    <row r="733" spans="4:4" x14ac:dyDescent="0.45">
      <c r="D733" s="23"/>
    </row>
    <row r="734" spans="4:4" x14ac:dyDescent="0.45">
      <c r="D734" s="23"/>
    </row>
    <row r="735" spans="4:4" x14ac:dyDescent="0.45">
      <c r="D735" s="23"/>
    </row>
    <row r="736" spans="4:4" x14ac:dyDescent="0.45">
      <c r="D736" s="23"/>
    </row>
    <row r="737" spans="4:4" x14ac:dyDescent="0.45">
      <c r="D737" s="23"/>
    </row>
    <row r="738" spans="4:4" x14ac:dyDescent="0.45">
      <c r="D738" s="23"/>
    </row>
    <row r="739" spans="4:4" x14ac:dyDescent="0.45">
      <c r="D739" s="23"/>
    </row>
    <row r="740" spans="4:4" x14ac:dyDescent="0.45">
      <c r="D740" s="23"/>
    </row>
    <row r="741" spans="4:4" x14ac:dyDescent="0.45">
      <c r="D741" s="23"/>
    </row>
    <row r="742" spans="4:4" x14ac:dyDescent="0.45">
      <c r="D742" s="23"/>
    </row>
    <row r="743" spans="4:4" x14ac:dyDescent="0.45">
      <c r="D743" s="23"/>
    </row>
    <row r="744" spans="4:4" x14ac:dyDescent="0.45">
      <c r="D744" s="23"/>
    </row>
    <row r="745" spans="4:4" x14ac:dyDescent="0.45">
      <c r="D745" s="23"/>
    </row>
    <row r="746" spans="4:4" x14ac:dyDescent="0.45">
      <c r="D746" s="23"/>
    </row>
    <row r="747" spans="4:4" x14ac:dyDescent="0.45">
      <c r="D747" s="23"/>
    </row>
    <row r="748" spans="4:4" x14ac:dyDescent="0.45">
      <c r="D748" s="23"/>
    </row>
    <row r="749" spans="4:4" x14ac:dyDescent="0.45">
      <c r="D749" s="23"/>
    </row>
    <row r="750" spans="4:4" x14ac:dyDescent="0.45">
      <c r="D750" s="23"/>
    </row>
    <row r="751" spans="4:4" x14ac:dyDescent="0.45">
      <c r="D751" s="23"/>
    </row>
    <row r="752" spans="4:4" x14ac:dyDescent="0.45">
      <c r="D752" s="23"/>
    </row>
    <row r="753" spans="4:4" x14ac:dyDescent="0.45">
      <c r="D753" s="23"/>
    </row>
    <row r="754" spans="4:4" x14ac:dyDescent="0.45">
      <c r="D754" s="23"/>
    </row>
    <row r="755" spans="4:4" x14ac:dyDescent="0.45">
      <c r="D755" s="23"/>
    </row>
    <row r="756" spans="4:4" x14ac:dyDescent="0.45">
      <c r="D756" s="23"/>
    </row>
    <row r="757" spans="4:4" x14ac:dyDescent="0.45">
      <c r="D757" s="23"/>
    </row>
    <row r="758" spans="4:4" x14ac:dyDescent="0.45">
      <c r="D758" s="23"/>
    </row>
    <row r="759" spans="4:4" x14ac:dyDescent="0.45">
      <c r="D759" s="23"/>
    </row>
    <row r="760" spans="4:4" x14ac:dyDescent="0.45">
      <c r="D760" s="23"/>
    </row>
    <row r="761" spans="4:4" x14ac:dyDescent="0.45">
      <c r="D761" s="23"/>
    </row>
    <row r="762" spans="4:4" x14ac:dyDescent="0.45">
      <c r="D762" s="23"/>
    </row>
    <row r="763" spans="4:4" x14ac:dyDescent="0.45">
      <c r="D763" s="23"/>
    </row>
    <row r="764" spans="4:4" x14ac:dyDescent="0.45">
      <c r="D764" s="23"/>
    </row>
    <row r="765" spans="4:4" x14ac:dyDescent="0.45">
      <c r="D765" s="23"/>
    </row>
    <row r="766" spans="4:4" x14ac:dyDescent="0.45">
      <c r="D766" s="23"/>
    </row>
    <row r="767" spans="4:4" x14ac:dyDescent="0.45">
      <c r="D767" s="23"/>
    </row>
    <row r="768" spans="4:4" x14ac:dyDescent="0.45">
      <c r="D768" s="23"/>
    </row>
    <row r="769" spans="4:4" x14ac:dyDescent="0.45">
      <c r="D769" s="23"/>
    </row>
    <row r="770" spans="4:4" x14ac:dyDescent="0.45">
      <c r="D770" s="23"/>
    </row>
    <row r="771" spans="4:4" x14ac:dyDescent="0.45">
      <c r="D771" s="23"/>
    </row>
    <row r="772" spans="4:4" x14ac:dyDescent="0.45">
      <c r="D772" s="23"/>
    </row>
    <row r="773" spans="4:4" x14ac:dyDescent="0.45">
      <c r="D773" s="23"/>
    </row>
    <row r="774" spans="4:4" x14ac:dyDescent="0.45">
      <c r="D774" s="23"/>
    </row>
    <row r="775" spans="4:4" x14ac:dyDescent="0.45">
      <c r="D775" s="23"/>
    </row>
    <row r="776" spans="4:4" x14ac:dyDescent="0.45">
      <c r="D776" s="23"/>
    </row>
    <row r="777" spans="4:4" x14ac:dyDescent="0.45">
      <c r="D777" s="23"/>
    </row>
    <row r="778" spans="4:4" x14ac:dyDescent="0.45">
      <c r="D778" s="23"/>
    </row>
    <row r="779" spans="4:4" x14ac:dyDescent="0.45">
      <c r="D779" s="23"/>
    </row>
    <row r="780" spans="4:4" x14ac:dyDescent="0.45">
      <c r="D780" s="23"/>
    </row>
    <row r="781" spans="4:4" x14ac:dyDescent="0.45">
      <c r="D781" s="23"/>
    </row>
    <row r="782" spans="4:4" x14ac:dyDescent="0.45">
      <c r="D782" s="23"/>
    </row>
    <row r="783" spans="4:4" x14ac:dyDescent="0.45">
      <c r="D783" s="23"/>
    </row>
    <row r="784" spans="4:4" x14ac:dyDescent="0.45">
      <c r="D784" s="23"/>
    </row>
    <row r="785" spans="4:4" x14ac:dyDescent="0.45">
      <c r="D785" s="23"/>
    </row>
    <row r="786" spans="4:4" x14ac:dyDescent="0.45">
      <c r="D786" s="23"/>
    </row>
    <row r="787" spans="4:4" x14ac:dyDescent="0.45">
      <c r="D787" s="23"/>
    </row>
    <row r="788" spans="4:4" x14ac:dyDescent="0.45">
      <c r="D788" s="23"/>
    </row>
    <row r="789" spans="4:4" x14ac:dyDescent="0.45">
      <c r="D789" s="23"/>
    </row>
    <row r="790" spans="4:4" x14ac:dyDescent="0.45">
      <c r="D790" s="23"/>
    </row>
    <row r="791" spans="4:4" x14ac:dyDescent="0.45">
      <c r="D791" s="23"/>
    </row>
    <row r="792" spans="4:4" x14ac:dyDescent="0.45">
      <c r="D792" s="23"/>
    </row>
    <row r="793" spans="4:4" x14ac:dyDescent="0.45">
      <c r="D793" s="23"/>
    </row>
    <row r="794" spans="4:4" x14ac:dyDescent="0.45">
      <c r="D794" s="23"/>
    </row>
    <row r="795" spans="4:4" x14ac:dyDescent="0.45">
      <c r="D795" s="23"/>
    </row>
    <row r="796" spans="4:4" x14ac:dyDescent="0.45">
      <c r="D796" s="23"/>
    </row>
    <row r="797" spans="4:4" x14ac:dyDescent="0.45">
      <c r="D797" s="23"/>
    </row>
    <row r="798" spans="4:4" x14ac:dyDescent="0.45">
      <c r="D798" s="23"/>
    </row>
    <row r="799" spans="4:4" x14ac:dyDescent="0.45">
      <c r="D799" s="23"/>
    </row>
    <row r="800" spans="4:4" x14ac:dyDescent="0.45">
      <c r="D800" s="23"/>
    </row>
    <row r="801" spans="4:4" x14ac:dyDescent="0.45">
      <c r="D801" s="23"/>
    </row>
    <row r="802" spans="4:4" x14ac:dyDescent="0.45">
      <c r="D802" s="23"/>
    </row>
    <row r="803" spans="4:4" x14ac:dyDescent="0.45">
      <c r="D803" s="23"/>
    </row>
    <row r="804" spans="4:4" x14ac:dyDescent="0.45">
      <c r="D804" s="23"/>
    </row>
    <row r="805" spans="4:4" x14ac:dyDescent="0.45">
      <c r="D805" s="23"/>
    </row>
    <row r="806" spans="4:4" x14ac:dyDescent="0.45">
      <c r="D806" s="23"/>
    </row>
    <row r="807" spans="4:4" x14ac:dyDescent="0.45">
      <c r="D807" s="23"/>
    </row>
    <row r="808" spans="4:4" x14ac:dyDescent="0.45">
      <c r="D808" s="23"/>
    </row>
    <row r="809" spans="4:4" x14ac:dyDescent="0.45">
      <c r="D809" s="23"/>
    </row>
    <row r="810" spans="4:4" x14ac:dyDescent="0.45">
      <c r="D810" s="23"/>
    </row>
    <row r="811" spans="4:4" x14ac:dyDescent="0.45">
      <c r="D811" s="23"/>
    </row>
    <row r="812" spans="4:4" x14ac:dyDescent="0.45">
      <c r="D812" s="23"/>
    </row>
    <row r="813" spans="4:4" x14ac:dyDescent="0.45">
      <c r="D813" s="23"/>
    </row>
    <row r="814" spans="4:4" x14ac:dyDescent="0.45">
      <c r="D814" s="23"/>
    </row>
    <row r="815" spans="4:4" x14ac:dyDescent="0.45">
      <c r="D815" s="23"/>
    </row>
    <row r="816" spans="4:4" x14ac:dyDescent="0.45">
      <c r="D816" s="23"/>
    </row>
    <row r="817" spans="4:4" x14ac:dyDescent="0.45">
      <c r="D817" s="23"/>
    </row>
    <row r="818" spans="4:4" x14ac:dyDescent="0.45">
      <c r="D818" s="23"/>
    </row>
    <row r="819" spans="4:4" x14ac:dyDescent="0.45">
      <c r="D819" s="23"/>
    </row>
    <row r="820" spans="4:4" x14ac:dyDescent="0.45">
      <c r="D820" s="23"/>
    </row>
    <row r="821" spans="4:4" x14ac:dyDescent="0.45">
      <c r="D821" s="23"/>
    </row>
    <row r="822" spans="4:4" x14ac:dyDescent="0.45">
      <c r="D822" s="23"/>
    </row>
    <row r="823" spans="4:4" x14ac:dyDescent="0.45">
      <c r="D823" s="23"/>
    </row>
    <row r="824" spans="4:4" x14ac:dyDescent="0.45">
      <c r="D824" s="23"/>
    </row>
    <row r="825" spans="4:4" x14ac:dyDescent="0.45">
      <c r="D825" s="23"/>
    </row>
    <row r="826" spans="4:4" x14ac:dyDescent="0.45">
      <c r="D826" s="23"/>
    </row>
    <row r="827" spans="4:4" x14ac:dyDescent="0.45">
      <c r="D827" s="23"/>
    </row>
    <row r="828" spans="4:4" x14ac:dyDescent="0.45">
      <c r="D828" s="23"/>
    </row>
    <row r="829" spans="4:4" x14ac:dyDescent="0.45">
      <c r="D829" s="23"/>
    </row>
    <row r="830" spans="4:4" x14ac:dyDescent="0.45">
      <c r="D830" s="23"/>
    </row>
    <row r="831" spans="4:4" x14ac:dyDescent="0.45">
      <c r="D831" s="23"/>
    </row>
    <row r="832" spans="4:4" x14ac:dyDescent="0.45">
      <c r="D832" s="23"/>
    </row>
    <row r="833" spans="4:4" x14ac:dyDescent="0.45">
      <c r="D833" s="23"/>
    </row>
    <row r="834" spans="4:4" x14ac:dyDescent="0.45">
      <c r="D834" s="23"/>
    </row>
    <row r="835" spans="4:4" x14ac:dyDescent="0.45">
      <c r="D835" s="23"/>
    </row>
    <row r="836" spans="4:4" x14ac:dyDescent="0.45">
      <c r="D836" s="23"/>
    </row>
    <row r="837" spans="4:4" x14ac:dyDescent="0.45">
      <c r="D837" s="23"/>
    </row>
    <row r="838" spans="4:4" x14ac:dyDescent="0.45">
      <c r="D838" s="23"/>
    </row>
    <row r="839" spans="4:4" x14ac:dyDescent="0.45">
      <c r="D839" s="23"/>
    </row>
    <row r="840" spans="4:4" x14ac:dyDescent="0.45">
      <c r="D840" s="23"/>
    </row>
    <row r="841" spans="4:4" x14ac:dyDescent="0.45">
      <c r="D841" s="23"/>
    </row>
    <row r="842" spans="4:4" x14ac:dyDescent="0.45">
      <c r="D842" s="23"/>
    </row>
    <row r="843" spans="4:4" x14ac:dyDescent="0.45">
      <c r="D843" s="23"/>
    </row>
    <row r="844" spans="4:4" x14ac:dyDescent="0.45">
      <c r="D844" s="23"/>
    </row>
    <row r="845" spans="4:4" x14ac:dyDescent="0.45">
      <c r="D845" s="23"/>
    </row>
    <row r="846" spans="4:4" x14ac:dyDescent="0.45">
      <c r="D846" s="23"/>
    </row>
    <row r="847" spans="4:4" x14ac:dyDescent="0.45">
      <c r="D847" s="23"/>
    </row>
    <row r="848" spans="4:4" x14ac:dyDescent="0.45">
      <c r="D848" s="23"/>
    </row>
    <row r="849" spans="4:4" x14ac:dyDescent="0.45">
      <c r="D849" s="23"/>
    </row>
    <row r="850" spans="4:4" x14ac:dyDescent="0.45">
      <c r="D850" s="23"/>
    </row>
    <row r="851" spans="4:4" x14ac:dyDescent="0.45">
      <c r="D851" s="23"/>
    </row>
    <row r="852" spans="4:4" x14ac:dyDescent="0.45">
      <c r="D852" s="23"/>
    </row>
    <row r="853" spans="4:4" x14ac:dyDescent="0.45">
      <c r="D853" s="23"/>
    </row>
    <row r="854" spans="4:4" x14ac:dyDescent="0.45">
      <c r="D854" s="23"/>
    </row>
    <row r="855" spans="4:4" x14ac:dyDescent="0.45">
      <c r="D855" s="23"/>
    </row>
    <row r="856" spans="4:4" x14ac:dyDescent="0.45">
      <c r="D856" s="23"/>
    </row>
    <row r="857" spans="4:4" x14ac:dyDescent="0.45">
      <c r="D857" s="23"/>
    </row>
    <row r="858" spans="4:4" x14ac:dyDescent="0.45">
      <c r="D858" s="23"/>
    </row>
    <row r="859" spans="4:4" x14ac:dyDescent="0.45">
      <c r="D859" s="23"/>
    </row>
    <row r="860" spans="4:4" x14ac:dyDescent="0.45">
      <c r="D860" s="23"/>
    </row>
    <row r="861" spans="4:4" x14ac:dyDescent="0.45">
      <c r="D861" s="23"/>
    </row>
    <row r="862" spans="4:4" x14ac:dyDescent="0.45">
      <c r="D862" s="23"/>
    </row>
    <row r="863" spans="4:4" x14ac:dyDescent="0.45">
      <c r="D863" s="23"/>
    </row>
    <row r="864" spans="4:4" x14ac:dyDescent="0.45">
      <c r="D864" s="23"/>
    </row>
    <row r="865" spans="4:4" x14ac:dyDescent="0.45">
      <c r="D865" s="23"/>
    </row>
    <row r="866" spans="4:4" x14ac:dyDescent="0.45">
      <c r="D866" s="23"/>
    </row>
    <row r="867" spans="4:4" x14ac:dyDescent="0.45">
      <c r="D867" s="23"/>
    </row>
    <row r="868" spans="4:4" x14ac:dyDescent="0.45">
      <c r="D868" s="23"/>
    </row>
    <row r="869" spans="4:4" x14ac:dyDescent="0.45">
      <c r="D869" s="23"/>
    </row>
    <row r="870" spans="4:4" x14ac:dyDescent="0.45">
      <c r="D870" s="23"/>
    </row>
    <row r="871" spans="4:4" x14ac:dyDescent="0.45">
      <c r="D871" s="23"/>
    </row>
    <row r="872" spans="4:4" x14ac:dyDescent="0.45">
      <c r="D872" s="23"/>
    </row>
    <row r="873" spans="4:4" x14ac:dyDescent="0.45">
      <c r="D873" s="23"/>
    </row>
    <row r="874" spans="4:4" x14ac:dyDescent="0.45">
      <c r="D874" s="23"/>
    </row>
    <row r="875" spans="4:4" x14ac:dyDescent="0.45">
      <c r="D875" s="23"/>
    </row>
    <row r="876" spans="4:4" x14ac:dyDescent="0.45">
      <c r="D876" s="23"/>
    </row>
    <row r="877" spans="4:4" x14ac:dyDescent="0.45">
      <c r="D877" s="23"/>
    </row>
    <row r="878" spans="4:4" x14ac:dyDescent="0.45">
      <c r="D878" s="23"/>
    </row>
    <row r="879" spans="4:4" x14ac:dyDescent="0.45">
      <c r="D879" s="23"/>
    </row>
    <row r="880" spans="4:4" x14ac:dyDescent="0.45">
      <c r="D880" s="23"/>
    </row>
    <row r="881" spans="4:4" x14ac:dyDescent="0.45">
      <c r="D881" s="23"/>
    </row>
    <row r="882" spans="4:4" x14ac:dyDescent="0.45">
      <c r="D882" s="23"/>
    </row>
    <row r="883" spans="4:4" x14ac:dyDescent="0.45">
      <c r="D883" s="23"/>
    </row>
    <row r="884" spans="4:4" x14ac:dyDescent="0.45">
      <c r="D884" s="23"/>
    </row>
    <row r="885" spans="4:4" x14ac:dyDescent="0.45">
      <c r="D885" s="23"/>
    </row>
    <row r="886" spans="4:4" x14ac:dyDescent="0.45">
      <c r="D886" s="23"/>
    </row>
    <row r="887" spans="4:4" x14ac:dyDescent="0.45">
      <c r="D887" s="23"/>
    </row>
    <row r="888" spans="4:4" x14ac:dyDescent="0.45">
      <c r="D888" s="23"/>
    </row>
    <row r="889" spans="4:4" x14ac:dyDescent="0.45">
      <c r="D889" s="23"/>
    </row>
    <row r="890" spans="4:4" x14ac:dyDescent="0.45">
      <c r="D890" s="23"/>
    </row>
    <row r="891" spans="4:4" x14ac:dyDescent="0.45">
      <c r="D891" s="23"/>
    </row>
    <row r="892" spans="4:4" x14ac:dyDescent="0.45">
      <c r="D892" s="23"/>
    </row>
    <row r="893" spans="4:4" x14ac:dyDescent="0.45">
      <c r="D893" s="23"/>
    </row>
    <row r="894" spans="4:4" x14ac:dyDescent="0.45">
      <c r="D894" s="23"/>
    </row>
    <row r="895" spans="4:4" x14ac:dyDescent="0.45">
      <c r="D895" s="23"/>
    </row>
    <row r="896" spans="4:4" x14ac:dyDescent="0.45">
      <c r="D896" s="23"/>
    </row>
    <row r="897" spans="4:4" x14ac:dyDescent="0.45">
      <c r="D897" s="23"/>
    </row>
    <row r="898" spans="4:4" x14ac:dyDescent="0.45">
      <c r="D898" s="23"/>
    </row>
    <row r="899" spans="4:4" x14ac:dyDescent="0.45">
      <c r="D899" s="23"/>
    </row>
    <row r="900" spans="4:4" x14ac:dyDescent="0.45">
      <c r="D900" s="23"/>
    </row>
    <row r="901" spans="4:4" x14ac:dyDescent="0.45">
      <c r="D901" s="23"/>
    </row>
    <row r="902" spans="4:4" x14ac:dyDescent="0.45">
      <c r="D902" s="23"/>
    </row>
    <row r="903" spans="4:4" x14ac:dyDescent="0.45">
      <c r="D903" s="23"/>
    </row>
    <row r="904" spans="4:4" x14ac:dyDescent="0.45">
      <c r="D904" s="23"/>
    </row>
    <row r="905" spans="4:4" x14ac:dyDescent="0.45">
      <c r="D905" s="23"/>
    </row>
    <row r="906" spans="4:4" x14ac:dyDescent="0.45">
      <c r="D906" s="23"/>
    </row>
    <row r="907" spans="4:4" x14ac:dyDescent="0.45">
      <c r="D907" s="23"/>
    </row>
    <row r="908" spans="4:4" x14ac:dyDescent="0.45">
      <c r="D908" s="23"/>
    </row>
    <row r="909" spans="4:4" x14ac:dyDescent="0.45">
      <c r="D909" s="23"/>
    </row>
    <row r="910" spans="4:4" x14ac:dyDescent="0.45">
      <c r="D910" s="23"/>
    </row>
    <row r="911" spans="4:4" x14ac:dyDescent="0.45">
      <c r="D911" s="23"/>
    </row>
    <row r="912" spans="4:4" x14ac:dyDescent="0.45">
      <c r="D912" s="23"/>
    </row>
    <row r="913" spans="4:4" x14ac:dyDescent="0.45">
      <c r="D913" s="23"/>
    </row>
    <row r="914" spans="4:4" x14ac:dyDescent="0.45">
      <c r="D914" s="23"/>
    </row>
    <row r="915" spans="4:4" x14ac:dyDescent="0.45">
      <c r="D915" s="23"/>
    </row>
    <row r="916" spans="4:4" x14ac:dyDescent="0.45">
      <c r="D916" s="23"/>
    </row>
    <row r="917" spans="4:4" x14ac:dyDescent="0.45">
      <c r="D917" s="23"/>
    </row>
    <row r="918" spans="4:4" x14ac:dyDescent="0.45">
      <c r="D918" s="23"/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43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8:C438 D43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437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D636-F958-40E5-B515-05482CEA6A9E}">
  <sheetPr>
    <tabColor theme="5" tint="0.79998168889431442"/>
  </sheetPr>
  <dimension ref="A1:F918"/>
  <sheetViews>
    <sheetView zoomScale="70" zoomScaleNormal="70" workbookViewId="0">
      <selection activeCell="S21" sqref="S21"/>
    </sheetView>
  </sheetViews>
  <sheetFormatPr baseColWidth="10" defaultColWidth="10.73046875" defaultRowHeight="11.65" x14ac:dyDescent="0.35"/>
  <cols>
    <col min="1" max="1" width="13" style="31" customWidth="1"/>
    <col min="2" max="3" width="10.73046875" style="30"/>
    <col min="4" max="4" width="11.73046875" style="63" customWidth="1"/>
    <col min="5" max="5" width="12" style="30" bestFit="1" customWidth="1"/>
    <col min="6" max="6" width="10.73046875" style="33"/>
    <col min="7" max="16384" width="10.73046875" style="30"/>
  </cols>
  <sheetData>
    <row r="1" spans="1:6" s="60" customFormat="1" ht="27" customHeight="1" x14ac:dyDescent="0.45">
      <c r="A1" s="26" t="s">
        <v>39</v>
      </c>
      <c r="B1" s="27" t="s">
        <v>9</v>
      </c>
      <c r="C1" s="27" t="s">
        <v>42</v>
      </c>
      <c r="D1" s="66" t="s">
        <v>48</v>
      </c>
      <c r="E1" s="60" t="s">
        <v>44</v>
      </c>
      <c r="F1" s="32" t="s">
        <v>45</v>
      </c>
    </row>
    <row r="2" spans="1:6" x14ac:dyDescent="0.35">
      <c r="A2" s="28">
        <v>32782</v>
      </c>
      <c r="B2" s="29">
        <v>49</v>
      </c>
      <c r="C2" s="29"/>
      <c r="D2" s="61"/>
      <c r="E2" s="34">
        <f>Exports!B23-Imports!B2</f>
        <v>8.2000000000000028</v>
      </c>
      <c r="F2" s="29">
        <f>VLOOKUP(A2,PMI!$A$2:$B$918,2,FALSE)</f>
        <v>46.8</v>
      </c>
    </row>
    <row r="3" spans="1:6" x14ac:dyDescent="0.35">
      <c r="A3" s="28">
        <v>32813</v>
      </c>
      <c r="B3" s="29">
        <v>47</v>
      </c>
      <c r="C3" s="29">
        <f>B3-B2</f>
        <v>-2</v>
      </c>
      <c r="D3" s="61"/>
      <c r="E3" s="34">
        <f>Exports!B24-Imports!B3</f>
        <v>9.6000000000000014</v>
      </c>
      <c r="F3" s="29">
        <f>VLOOKUP(A3,PMI!$A$2:$B$918,2,FALSE)</f>
        <v>46.8</v>
      </c>
    </row>
    <row r="4" spans="1:6" x14ac:dyDescent="0.35">
      <c r="A4" s="28">
        <v>32843</v>
      </c>
      <c r="B4" s="29">
        <v>45.5</v>
      </c>
      <c r="C4" s="29">
        <f t="shared" ref="C4:C67" si="0">B4-B3</f>
        <v>-1.5</v>
      </c>
      <c r="D4" s="61"/>
      <c r="E4" s="34">
        <f>Exports!B25-Imports!B4</f>
        <v>9.3999999999999986</v>
      </c>
      <c r="F4" s="29">
        <f>VLOOKUP(A4,PMI!$A$2:$B$918,2,FALSE)</f>
        <v>47.4</v>
      </c>
    </row>
    <row r="5" spans="1:6" x14ac:dyDescent="0.35">
      <c r="A5" s="28">
        <v>32874</v>
      </c>
      <c r="B5" s="29">
        <v>51.8</v>
      </c>
      <c r="C5" s="29">
        <f t="shared" si="0"/>
        <v>6.2999999999999972</v>
      </c>
      <c r="D5" s="61"/>
      <c r="E5" s="34">
        <f>Exports!B26-Imports!B5</f>
        <v>2.5</v>
      </c>
      <c r="F5" s="29">
        <f>VLOOKUP(A5,PMI!$A$2:$B$918,2,FALSE)</f>
        <v>47.2</v>
      </c>
    </row>
    <row r="6" spans="1:6" x14ac:dyDescent="0.35">
      <c r="A6" s="28">
        <v>32905</v>
      </c>
      <c r="B6" s="29">
        <v>50.3</v>
      </c>
      <c r="C6" s="29">
        <f t="shared" si="0"/>
        <v>-1.5</v>
      </c>
      <c r="D6" s="61"/>
      <c r="E6" s="34">
        <f>Exports!B27-Imports!B6</f>
        <v>4.4000000000000057</v>
      </c>
      <c r="F6" s="29">
        <f>VLOOKUP(A6,PMI!$A$2:$B$918,2,FALSE)</f>
        <v>49.1</v>
      </c>
    </row>
    <row r="7" spans="1:6" x14ac:dyDescent="0.35">
      <c r="A7" s="28">
        <v>32933</v>
      </c>
      <c r="B7" s="29">
        <v>48.7</v>
      </c>
      <c r="C7" s="29">
        <f t="shared" si="0"/>
        <v>-1.5999999999999943</v>
      </c>
      <c r="D7" s="61"/>
      <c r="E7" s="34">
        <f>Exports!B28-Imports!B7</f>
        <v>7.5999999999999943</v>
      </c>
      <c r="F7" s="29">
        <f>VLOOKUP(A7,PMI!$A$2:$B$918,2,FALSE)</f>
        <v>49.9</v>
      </c>
    </row>
    <row r="8" spans="1:6" x14ac:dyDescent="0.35">
      <c r="A8" s="28">
        <v>32964</v>
      </c>
      <c r="B8" s="29">
        <v>48</v>
      </c>
      <c r="C8" s="29">
        <f t="shared" si="0"/>
        <v>-0.70000000000000284</v>
      </c>
      <c r="D8" s="61"/>
      <c r="E8" s="34">
        <f>Exports!B29-Imports!B8</f>
        <v>9.5</v>
      </c>
      <c r="F8" s="29">
        <f>VLOOKUP(A8,PMI!$A$2:$B$918,2,FALSE)</f>
        <v>50</v>
      </c>
    </row>
    <row r="9" spans="1:6" x14ac:dyDescent="0.35">
      <c r="A9" s="28">
        <v>32994</v>
      </c>
      <c r="B9" s="29">
        <v>46.5</v>
      </c>
      <c r="C9" s="29">
        <f t="shared" si="0"/>
        <v>-1.5</v>
      </c>
      <c r="D9" s="61"/>
      <c r="E9" s="34">
        <f>Exports!B30-Imports!B9</f>
        <v>7.7999999999999972</v>
      </c>
      <c r="F9" s="29">
        <f>VLOOKUP(A9,PMI!$A$2:$B$918,2,FALSE)</f>
        <v>49.5</v>
      </c>
    </row>
    <row r="10" spans="1:6" x14ac:dyDescent="0.35">
      <c r="A10" s="28">
        <v>33025</v>
      </c>
      <c r="B10" s="29">
        <v>47.6</v>
      </c>
      <c r="C10" s="29">
        <f t="shared" si="0"/>
        <v>1.1000000000000014</v>
      </c>
      <c r="D10" s="61"/>
      <c r="E10" s="34">
        <f>Exports!B31-Imports!B10</f>
        <v>8.3999999999999986</v>
      </c>
      <c r="F10" s="29">
        <f>VLOOKUP(A10,PMI!$A$2:$B$918,2,FALSE)</f>
        <v>49.2</v>
      </c>
    </row>
    <row r="11" spans="1:6" x14ac:dyDescent="0.35">
      <c r="A11" s="28">
        <v>33055</v>
      </c>
      <c r="B11" s="29">
        <v>47.5</v>
      </c>
      <c r="C11" s="29">
        <f t="shared" si="0"/>
        <v>-0.10000000000000142</v>
      </c>
      <c r="D11" s="61"/>
      <c r="E11" s="34">
        <f>Exports!B32-Imports!B11</f>
        <v>9.7000000000000028</v>
      </c>
      <c r="F11" s="29">
        <f>VLOOKUP(A11,PMI!$A$2:$B$918,2,FALSE)</f>
        <v>46.6</v>
      </c>
    </row>
    <row r="12" spans="1:6" x14ac:dyDescent="0.35">
      <c r="A12" s="28">
        <v>33086</v>
      </c>
      <c r="B12" s="29">
        <v>46.9</v>
      </c>
      <c r="C12" s="29">
        <f t="shared" si="0"/>
        <v>-0.60000000000000142</v>
      </c>
      <c r="D12" s="61"/>
      <c r="E12" s="34">
        <f>Exports!B33-Imports!B12</f>
        <v>7.7000000000000028</v>
      </c>
      <c r="F12" s="29">
        <f>VLOOKUP(A12,PMI!$A$2:$B$918,2,FALSE)</f>
        <v>46.1</v>
      </c>
    </row>
    <row r="13" spans="1:6" x14ac:dyDescent="0.35">
      <c r="A13" s="28">
        <v>33117</v>
      </c>
      <c r="B13" s="29">
        <v>46</v>
      </c>
      <c r="C13" s="29">
        <f t="shared" si="0"/>
        <v>-0.89999999999999858</v>
      </c>
      <c r="D13" s="61"/>
      <c r="E13" s="34">
        <f>Exports!B34-Imports!B13</f>
        <v>8.7000000000000028</v>
      </c>
      <c r="F13" s="29">
        <f>VLOOKUP(A13,PMI!$A$2:$B$918,2,FALSE)</f>
        <v>44.5</v>
      </c>
    </row>
    <row r="14" spans="1:6" x14ac:dyDescent="0.35">
      <c r="A14" s="28">
        <v>33147</v>
      </c>
      <c r="B14" s="29">
        <v>47.4</v>
      </c>
      <c r="C14" s="29">
        <f t="shared" si="0"/>
        <v>1.3999999999999986</v>
      </c>
      <c r="D14" s="62">
        <f>B14-B2</f>
        <v>-1.6000000000000014</v>
      </c>
      <c r="E14" s="34">
        <f>Exports!B35-Imports!B14</f>
        <v>4.1000000000000014</v>
      </c>
      <c r="F14" s="29">
        <f>VLOOKUP(A14,PMI!$A$2:$B$918,2,FALSE)</f>
        <v>43.2</v>
      </c>
    </row>
    <row r="15" spans="1:6" x14ac:dyDescent="0.35">
      <c r="A15" s="28">
        <v>33178</v>
      </c>
      <c r="B15" s="29">
        <v>43.1</v>
      </c>
      <c r="C15" s="29">
        <f t="shared" si="0"/>
        <v>-4.2999999999999972</v>
      </c>
      <c r="D15" s="62">
        <f t="shared" ref="D15:D78" si="1">B15-B3</f>
        <v>-3.8999999999999986</v>
      </c>
      <c r="E15" s="34">
        <f>Exports!B36-Imports!B15</f>
        <v>12.399999999999999</v>
      </c>
      <c r="F15" s="29">
        <f>VLOOKUP(A15,PMI!$A$2:$B$918,2,FALSE)</f>
        <v>41.3</v>
      </c>
    </row>
    <row r="16" spans="1:6" x14ac:dyDescent="0.35">
      <c r="A16" s="28">
        <v>33208</v>
      </c>
      <c r="B16" s="29">
        <v>46.5</v>
      </c>
      <c r="C16" s="29">
        <f t="shared" si="0"/>
        <v>3.3999999999999986</v>
      </c>
      <c r="D16" s="62">
        <f t="shared" si="1"/>
        <v>1</v>
      </c>
      <c r="E16" s="34">
        <f>Exports!B37-Imports!B16</f>
        <v>10</v>
      </c>
      <c r="F16" s="29">
        <f>VLOOKUP(A16,PMI!$A$2:$B$918,2,FALSE)</f>
        <v>40.799999999999997</v>
      </c>
    </row>
    <row r="17" spans="1:6" x14ac:dyDescent="0.35">
      <c r="A17" s="28">
        <v>33239</v>
      </c>
      <c r="B17" s="29">
        <v>44.6</v>
      </c>
      <c r="C17" s="29">
        <f t="shared" si="0"/>
        <v>-1.8999999999999986</v>
      </c>
      <c r="D17" s="62">
        <f t="shared" si="1"/>
        <v>-7.1999999999999957</v>
      </c>
      <c r="E17" s="34">
        <f>Exports!B38-Imports!B17</f>
        <v>11.299999999999997</v>
      </c>
      <c r="F17" s="29">
        <f>VLOOKUP(A17,PMI!$A$2:$B$918,2,FALSE)</f>
        <v>39.200000000000003</v>
      </c>
    </row>
    <row r="18" spans="1:6" x14ac:dyDescent="0.35">
      <c r="A18" s="28">
        <v>33270</v>
      </c>
      <c r="B18" s="29">
        <v>45.8</v>
      </c>
      <c r="C18" s="29">
        <f t="shared" si="0"/>
        <v>1.1999999999999957</v>
      </c>
      <c r="D18" s="62">
        <f t="shared" si="1"/>
        <v>-4.5</v>
      </c>
      <c r="E18" s="34">
        <f>Exports!B39-Imports!B18</f>
        <v>7.5</v>
      </c>
      <c r="F18" s="29">
        <f>VLOOKUP(A18,PMI!$A$2:$B$918,2,FALSE)</f>
        <v>39.4</v>
      </c>
    </row>
    <row r="19" spans="1:6" x14ac:dyDescent="0.35">
      <c r="A19" s="28">
        <v>33298</v>
      </c>
      <c r="B19" s="29">
        <v>45.8</v>
      </c>
      <c r="C19" s="29">
        <f t="shared" si="0"/>
        <v>0</v>
      </c>
      <c r="D19" s="62">
        <f t="shared" si="1"/>
        <v>-2.9000000000000057</v>
      </c>
      <c r="E19" s="34">
        <f>Exports!B40-Imports!B19</f>
        <v>10.100000000000001</v>
      </c>
      <c r="F19" s="29">
        <f>VLOOKUP(A19,PMI!$A$2:$B$918,2,FALSE)</f>
        <v>40.700000000000003</v>
      </c>
    </row>
    <row r="20" spans="1:6" x14ac:dyDescent="0.35">
      <c r="A20" s="28">
        <v>33329</v>
      </c>
      <c r="B20" s="29">
        <v>45.2</v>
      </c>
      <c r="C20" s="29">
        <f t="shared" si="0"/>
        <v>-0.59999999999999432</v>
      </c>
      <c r="D20" s="62">
        <f t="shared" si="1"/>
        <v>-2.7999999999999972</v>
      </c>
      <c r="E20" s="34">
        <f>Exports!B41-Imports!B20</f>
        <v>8.6999999999999957</v>
      </c>
      <c r="F20" s="29">
        <f>VLOOKUP(A20,PMI!$A$2:$B$918,2,FALSE)</f>
        <v>42.8</v>
      </c>
    </row>
    <row r="21" spans="1:6" x14ac:dyDescent="0.35">
      <c r="A21" s="28">
        <v>33359</v>
      </c>
      <c r="B21" s="29">
        <v>47</v>
      </c>
      <c r="C21" s="29">
        <f t="shared" si="0"/>
        <v>1.7999999999999972</v>
      </c>
      <c r="D21" s="62">
        <f t="shared" si="1"/>
        <v>0.5</v>
      </c>
      <c r="E21" s="34">
        <f>Exports!B42-Imports!B21</f>
        <v>6.2000000000000028</v>
      </c>
      <c r="F21" s="29">
        <f>VLOOKUP(A21,PMI!$A$2:$B$918,2,FALSE)</f>
        <v>44.5</v>
      </c>
    </row>
    <row r="22" spans="1:6" x14ac:dyDescent="0.35">
      <c r="A22" s="28">
        <v>33390</v>
      </c>
      <c r="B22" s="29">
        <v>47</v>
      </c>
      <c r="C22" s="29">
        <f t="shared" si="0"/>
        <v>0</v>
      </c>
      <c r="D22" s="62">
        <f t="shared" si="1"/>
        <v>-0.60000000000000142</v>
      </c>
      <c r="E22" s="34">
        <f>Exports!B43-Imports!B22</f>
        <v>7.7999999999999972</v>
      </c>
      <c r="F22" s="29">
        <f>VLOOKUP(A22,PMI!$A$2:$B$918,2,FALSE)</f>
        <v>50.3</v>
      </c>
    </row>
    <row r="23" spans="1:6" x14ac:dyDescent="0.35">
      <c r="A23" s="28">
        <v>33420</v>
      </c>
      <c r="B23" s="29">
        <v>47.6</v>
      </c>
      <c r="C23" s="29">
        <f t="shared" si="0"/>
        <v>0.60000000000000142</v>
      </c>
      <c r="D23" s="62">
        <f t="shared" si="1"/>
        <v>0.10000000000000142</v>
      </c>
      <c r="E23" s="34">
        <f>Exports!B44-Imports!B23</f>
        <v>5.1999999999999957</v>
      </c>
      <c r="F23" s="29">
        <f>VLOOKUP(A23,PMI!$A$2:$B$918,2,FALSE)</f>
        <v>50.6</v>
      </c>
    </row>
    <row r="24" spans="1:6" x14ac:dyDescent="0.35">
      <c r="A24" s="28">
        <v>33451</v>
      </c>
      <c r="B24" s="29">
        <v>49.5</v>
      </c>
      <c r="C24" s="29">
        <f t="shared" si="0"/>
        <v>1.8999999999999986</v>
      </c>
      <c r="D24" s="62">
        <f t="shared" si="1"/>
        <v>2.6000000000000014</v>
      </c>
      <c r="E24" s="34">
        <f>Exports!B45-Imports!B24</f>
        <v>7</v>
      </c>
      <c r="F24" s="29">
        <f>VLOOKUP(A24,PMI!$A$2:$B$918,2,FALSE)</f>
        <v>52.9</v>
      </c>
    </row>
    <row r="25" spans="1:6" x14ac:dyDescent="0.35">
      <c r="A25" s="28">
        <v>33482</v>
      </c>
      <c r="B25" s="29">
        <v>49.5</v>
      </c>
      <c r="C25" s="29">
        <f t="shared" si="0"/>
        <v>0</v>
      </c>
      <c r="D25" s="62">
        <f t="shared" si="1"/>
        <v>3.5</v>
      </c>
      <c r="E25" s="34">
        <f>Exports!B46-Imports!B25</f>
        <v>4.2999999999999972</v>
      </c>
      <c r="F25" s="29">
        <f>VLOOKUP(A25,PMI!$A$2:$B$918,2,FALSE)</f>
        <v>54.9</v>
      </c>
    </row>
    <row r="26" spans="1:6" x14ac:dyDescent="0.35">
      <c r="A26" s="28">
        <v>33512</v>
      </c>
      <c r="B26" s="29">
        <v>48.4</v>
      </c>
      <c r="C26" s="29">
        <f t="shared" si="0"/>
        <v>-1.1000000000000014</v>
      </c>
      <c r="D26" s="62">
        <f t="shared" si="1"/>
        <v>1</v>
      </c>
      <c r="E26" s="34">
        <f>Exports!B47-Imports!B26</f>
        <v>7.3000000000000043</v>
      </c>
      <c r="F26" s="29">
        <f>VLOOKUP(A26,PMI!$A$2:$B$918,2,FALSE)</f>
        <v>53.1</v>
      </c>
    </row>
    <row r="27" spans="1:6" x14ac:dyDescent="0.35">
      <c r="A27" s="28">
        <v>33543</v>
      </c>
      <c r="B27" s="29">
        <v>46.1</v>
      </c>
      <c r="C27" s="29">
        <f t="shared" si="0"/>
        <v>-2.2999999999999972</v>
      </c>
      <c r="D27" s="62">
        <f t="shared" si="1"/>
        <v>3</v>
      </c>
      <c r="E27" s="34">
        <f>Exports!B48-Imports!B27</f>
        <v>9.1000000000000014</v>
      </c>
      <c r="F27" s="29">
        <f>VLOOKUP(A27,PMI!$A$2:$B$918,2,FALSE)</f>
        <v>49.5</v>
      </c>
    </row>
    <row r="28" spans="1:6" x14ac:dyDescent="0.35">
      <c r="A28" s="28">
        <v>33573</v>
      </c>
      <c r="B28" s="29">
        <v>47.6</v>
      </c>
      <c r="C28" s="29">
        <f t="shared" si="0"/>
        <v>1.5</v>
      </c>
      <c r="D28" s="62">
        <f t="shared" si="1"/>
        <v>1.1000000000000014</v>
      </c>
      <c r="E28" s="34">
        <f>Exports!B49-Imports!B28</f>
        <v>6</v>
      </c>
      <c r="F28" s="29">
        <f>VLOOKUP(A28,PMI!$A$2:$B$918,2,FALSE)</f>
        <v>46.8</v>
      </c>
    </row>
    <row r="29" spans="1:6" x14ac:dyDescent="0.35">
      <c r="A29" s="28">
        <v>33604</v>
      </c>
      <c r="B29" s="29">
        <v>47</v>
      </c>
      <c r="C29" s="29">
        <f t="shared" si="0"/>
        <v>-0.60000000000000142</v>
      </c>
      <c r="D29" s="62">
        <f t="shared" si="1"/>
        <v>2.3999999999999986</v>
      </c>
      <c r="E29" s="34">
        <f>Exports!B50-Imports!B29</f>
        <v>4.8999999999999986</v>
      </c>
      <c r="F29" s="29">
        <f>VLOOKUP(A29,PMI!$A$2:$B$918,2,FALSE)</f>
        <v>47.3</v>
      </c>
    </row>
    <row r="30" spans="1:6" x14ac:dyDescent="0.35">
      <c r="A30" s="28">
        <v>33635</v>
      </c>
      <c r="B30" s="29">
        <v>47.2</v>
      </c>
      <c r="C30" s="29">
        <f t="shared" si="0"/>
        <v>0.20000000000000284</v>
      </c>
      <c r="D30" s="62">
        <f t="shared" si="1"/>
        <v>1.4000000000000057</v>
      </c>
      <c r="E30" s="34">
        <f>Exports!B51-Imports!B30</f>
        <v>7.5</v>
      </c>
      <c r="F30" s="29">
        <f>VLOOKUP(A30,PMI!$A$2:$B$918,2,FALSE)</f>
        <v>52.7</v>
      </c>
    </row>
    <row r="31" spans="1:6" x14ac:dyDescent="0.35">
      <c r="A31" s="28">
        <v>33664</v>
      </c>
      <c r="B31" s="29">
        <v>49.8</v>
      </c>
      <c r="C31" s="29">
        <f t="shared" si="0"/>
        <v>2.5999999999999943</v>
      </c>
      <c r="D31" s="62">
        <f t="shared" si="1"/>
        <v>4</v>
      </c>
      <c r="E31" s="34">
        <f>Exports!B52-Imports!B31</f>
        <v>4.9000000000000057</v>
      </c>
      <c r="F31" s="29">
        <f>VLOOKUP(A31,PMI!$A$2:$B$918,2,FALSE)</f>
        <v>54.6</v>
      </c>
    </row>
    <row r="32" spans="1:6" x14ac:dyDescent="0.35">
      <c r="A32" s="28">
        <v>33695</v>
      </c>
      <c r="B32" s="29">
        <v>52.1</v>
      </c>
      <c r="C32" s="29">
        <f t="shared" si="0"/>
        <v>2.3000000000000043</v>
      </c>
      <c r="D32" s="62">
        <f t="shared" si="1"/>
        <v>6.8999999999999986</v>
      </c>
      <c r="E32" s="34">
        <f>Exports!B53-Imports!B32</f>
        <v>1.2999999999999972</v>
      </c>
      <c r="F32" s="29">
        <f>VLOOKUP(A32,PMI!$A$2:$B$918,2,FALSE)</f>
        <v>52.6</v>
      </c>
    </row>
    <row r="33" spans="1:6" x14ac:dyDescent="0.35">
      <c r="A33" s="28">
        <v>33725</v>
      </c>
      <c r="B33" s="29">
        <v>53.9</v>
      </c>
      <c r="C33" s="29">
        <f t="shared" si="0"/>
        <v>1.7999999999999972</v>
      </c>
      <c r="D33" s="62">
        <f t="shared" si="1"/>
        <v>6.8999999999999986</v>
      </c>
      <c r="E33" s="34">
        <f>Exports!B54-Imports!B33</f>
        <v>2.3000000000000043</v>
      </c>
      <c r="F33" s="29">
        <f>VLOOKUP(A33,PMI!$A$2:$B$918,2,FALSE)</f>
        <v>55.7</v>
      </c>
    </row>
    <row r="34" spans="1:6" x14ac:dyDescent="0.35">
      <c r="A34" s="28">
        <v>33756</v>
      </c>
      <c r="B34" s="29">
        <v>49.1</v>
      </c>
      <c r="C34" s="29">
        <f t="shared" si="0"/>
        <v>-4.7999999999999972</v>
      </c>
      <c r="D34" s="62">
        <f t="shared" si="1"/>
        <v>2.1000000000000014</v>
      </c>
      <c r="E34" s="34">
        <f>Exports!B55-Imports!B34</f>
        <v>4</v>
      </c>
      <c r="F34" s="29">
        <f>VLOOKUP(A34,PMI!$A$2:$B$918,2,FALSE)</f>
        <v>53.6</v>
      </c>
    </row>
    <row r="35" spans="1:6" x14ac:dyDescent="0.35">
      <c r="A35" s="28">
        <v>33786</v>
      </c>
      <c r="B35" s="29">
        <v>49.7</v>
      </c>
      <c r="C35" s="29">
        <f t="shared" si="0"/>
        <v>0.60000000000000142</v>
      </c>
      <c r="D35" s="62">
        <f t="shared" si="1"/>
        <v>2.1000000000000014</v>
      </c>
      <c r="E35" s="34">
        <f>Exports!B56-Imports!B35</f>
        <v>5.5</v>
      </c>
      <c r="F35" s="29">
        <f>VLOOKUP(A35,PMI!$A$2:$B$918,2,FALSE)</f>
        <v>53.9</v>
      </c>
    </row>
    <row r="36" spans="1:6" x14ac:dyDescent="0.35">
      <c r="A36" s="28">
        <v>33817</v>
      </c>
      <c r="B36" s="29">
        <v>48.6</v>
      </c>
      <c r="C36" s="29">
        <f t="shared" si="0"/>
        <v>-1.1000000000000014</v>
      </c>
      <c r="D36" s="62">
        <f t="shared" si="1"/>
        <v>-0.89999999999999858</v>
      </c>
      <c r="E36" s="34">
        <f>Exports!B57-Imports!B36</f>
        <v>4.6999999999999957</v>
      </c>
      <c r="F36" s="29">
        <f>VLOOKUP(A36,PMI!$A$2:$B$918,2,FALSE)</f>
        <v>53.4</v>
      </c>
    </row>
    <row r="37" spans="1:6" x14ac:dyDescent="0.35">
      <c r="A37" s="28">
        <v>33848</v>
      </c>
      <c r="B37" s="29">
        <v>46.7</v>
      </c>
      <c r="C37" s="29">
        <f t="shared" si="0"/>
        <v>-1.8999999999999986</v>
      </c>
      <c r="D37" s="62">
        <f t="shared" si="1"/>
        <v>-2.7999999999999972</v>
      </c>
      <c r="E37" s="34">
        <f>Exports!B58-Imports!B37</f>
        <v>9.0999999999999943</v>
      </c>
      <c r="F37" s="29">
        <f>VLOOKUP(A37,PMI!$A$2:$B$918,2,FALSE)</f>
        <v>49.7</v>
      </c>
    </row>
    <row r="38" spans="1:6" x14ac:dyDescent="0.35">
      <c r="A38" s="28">
        <v>33878</v>
      </c>
      <c r="B38" s="29">
        <v>47.7</v>
      </c>
      <c r="C38" s="29">
        <f t="shared" si="0"/>
        <v>1</v>
      </c>
      <c r="D38" s="62">
        <f t="shared" si="1"/>
        <v>-0.69999999999999574</v>
      </c>
      <c r="E38" s="34">
        <f>Exports!B59-Imports!B38</f>
        <v>6.0999999999999943</v>
      </c>
      <c r="F38" s="29">
        <f>VLOOKUP(A38,PMI!$A$2:$B$918,2,FALSE)</f>
        <v>50.3</v>
      </c>
    </row>
    <row r="39" spans="1:6" x14ac:dyDescent="0.35">
      <c r="A39" s="28">
        <v>33909</v>
      </c>
      <c r="B39" s="29">
        <v>48</v>
      </c>
      <c r="C39" s="29">
        <f t="shared" si="0"/>
        <v>0.29999999999999716</v>
      </c>
      <c r="D39" s="62">
        <f t="shared" si="1"/>
        <v>1.8999999999999986</v>
      </c>
      <c r="E39" s="34">
        <f>Exports!B60-Imports!B39</f>
        <v>4.8999999999999986</v>
      </c>
      <c r="F39" s="29">
        <f>VLOOKUP(A39,PMI!$A$2:$B$918,2,FALSE)</f>
        <v>53.6</v>
      </c>
    </row>
    <row r="40" spans="1:6" x14ac:dyDescent="0.35">
      <c r="A40" s="28">
        <v>33939</v>
      </c>
      <c r="B40" s="29">
        <v>51.4</v>
      </c>
      <c r="C40" s="29">
        <f t="shared" si="0"/>
        <v>3.3999999999999986</v>
      </c>
      <c r="D40" s="62">
        <f t="shared" si="1"/>
        <v>3.7999999999999972</v>
      </c>
      <c r="E40" s="34">
        <f>Exports!B61-Imports!B40</f>
        <v>1.7000000000000028</v>
      </c>
      <c r="F40" s="29">
        <f>VLOOKUP(A40,PMI!$A$2:$B$918,2,FALSE)</f>
        <v>54.2</v>
      </c>
    </row>
    <row r="41" spans="1:6" x14ac:dyDescent="0.35">
      <c r="A41" s="28">
        <v>33970</v>
      </c>
      <c r="B41" s="29">
        <v>49.4</v>
      </c>
      <c r="C41" s="29">
        <f t="shared" si="0"/>
        <v>-2</v>
      </c>
      <c r="D41" s="62">
        <f t="shared" si="1"/>
        <v>2.3999999999999986</v>
      </c>
      <c r="E41" s="34">
        <f>Exports!B62-Imports!B41</f>
        <v>4</v>
      </c>
      <c r="F41" s="29">
        <f>VLOOKUP(A41,PMI!$A$2:$B$918,2,FALSE)</f>
        <v>55.8</v>
      </c>
    </row>
    <row r="42" spans="1:6" x14ac:dyDescent="0.35">
      <c r="A42" s="28">
        <v>34001</v>
      </c>
      <c r="B42" s="29">
        <v>49.5</v>
      </c>
      <c r="C42" s="29">
        <f t="shared" si="0"/>
        <v>0.10000000000000142</v>
      </c>
      <c r="D42" s="62">
        <f t="shared" si="1"/>
        <v>2.2999999999999972</v>
      </c>
      <c r="E42" s="34">
        <f>Exports!B63-Imports!B42</f>
        <v>3.7000000000000028</v>
      </c>
      <c r="F42" s="29">
        <f>VLOOKUP(A42,PMI!$A$2:$B$918,2,FALSE)</f>
        <v>55.2</v>
      </c>
    </row>
    <row r="43" spans="1:6" x14ac:dyDescent="0.35">
      <c r="A43" s="28">
        <v>34029</v>
      </c>
      <c r="B43" s="29">
        <v>49.4</v>
      </c>
      <c r="C43" s="29">
        <f t="shared" si="0"/>
        <v>-0.10000000000000142</v>
      </c>
      <c r="D43" s="62">
        <f t="shared" si="1"/>
        <v>-0.39999999999999858</v>
      </c>
      <c r="E43" s="34">
        <f>Exports!B64-Imports!B43</f>
        <v>2.8999999999999986</v>
      </c>
      <c r="F43" s="29">
        <f>VLOOKUP(A43,PMI!$A$2:$B$918,2,FALSE)</f>
        <v>53.5</v>
      </c>
    </row>
    <row r="44" spans="1:6" x14ac:dyDescent="0.35">
      <c r="A44" s="28">
        <v>34060</v>
      </c>
      <c r="B44" s="29">
        <v>50.1</v>
      </c>
      <c r="C44" s="29">
        <f t="shared" si="0"/>
        <v>0.70000000000000284</v>
      </c>
      <c r="D44" s="62">
        <f t="shared" si="1"/>
        <v>-2</v>
      </c>
      <c r="E44" s="34">
        <f>Exports!B65-Imports!B44</f>
        <v>3.3999999999999986</v>
      </c>
      <c r="F44" s="29">
        <f>VLOOKUP(A44,PMI!$A$2:$B$918,2,FALSE)</f>
        <v>50.2</v>
      </c>
    </row>
    <row r="45" spans="1:6" x14ac:dyDescent="0.35">
      <c r="A45" s="28">
        <v>34090</v>
      </c>
      <c r="B45" s="29">
        <v>47.4</v>
      </c>
      <c r="C45" s="29">
        <f t="shared" si="0"/>
        <v>-2.7000000000000028</v>
      </c>
      <c r="D45" s="62">
        <f t="shared" si="1"/>
        <v>-6.5</v>
      </c>
      <c r="E45" s="34">
        <f>Exports!B66-Imports!B45</f>
        <v>6.8000000000000043</v>
      </c>
      <c r="F45" s="29">
        <f>VLOOKUP(A45,PMI!$A$2:$B$918,2,FALSE)</f>
        <v>51.2</v>
      </c>
    </row>
    <row r="46" spans="1:6" x14ac:dyDescent="0.35">
      <c r="A46" s="28">
        <v>34121</v>
      </c>
      <c r="B46" s="29">
        <v>49.8</v>
      </c>
      <c r="C46" s="29">
        <f t="shared" si="0"/>
        <v>2.3999999999999986</v>
      </c>
      <c r="D46" s="62">
        <f t="shared" si="1"/>
        <v>0.69999999999999574</v>
      </c>
      <c r="E46" s="34">
        <f>Exports!B67-Imports!B46</f>
        <v>2.6000000000000014</v>
      </c>
      <c r="F46" s="29">
        <f>VLOOKUP(A46,PMI!$A$2:$B$918,2,FALSE)</f>
        <v>49.6</v>
      </c>
    </row>
    <row r="47" spans="1:6" x14ac:dyDescent="0.35">
      <c r="A47" s="28">
        <v>34151</v>
      </c>
      <c r="B47" s="29">
        <v>48.7</v>
      </c>
      <c r="C47" s="29">
        <f t="shared" si="0"/>
        <v>-1.0999999999999943</v>
      </c>
      <c r="D47" s="62">
        <f t="shared" si="1"/>
        <v>-1</v>
      </c>
      <c r="E47" s="34">
        <f>Exports!B68-Imports!B47</f>
        <v>1.3999999999999986</v>
      </c>
      <c r="F47" s="29">
        <f>VLOOKUP(A47,PMI!$A$2:$B$918,2,FALSE)</f>
        <v>50.2</v>
      </c>
    </row>
    <row r="48" spans="1:6" x14ac:dyDescent="0.35">
      <c r="A48" s="28">
        <v>34182</v>
      </c>
      <c r="B48" s="29">
        <v>49.4</v>
      </c>
      <c r="C48" s="29">
        <f t="shared" si="0"/>
        <v>0.69999999999999574</v>
      </c>
      <c r="D48" s="62">
        <f t="shared" si="1"/>
        <v>0.79999999999999716</v>
      </c>
      <c r="E48" s="34">
        <f>Exports!B69-Imports!B48</f>
        <v>3.2000000000000028</v>
      </c>
      <c r="F48" s="29">
        <f>VLOOKUP(A48,PMI!$A$2:$B$918,2,FALSE)</f>
        <v>50.7</v>
      </c>
    </row>
    <row r="49" spans="1:6" x14ac:dyDescent="0.35">
      <c r="A49" s="28">
        <v>34213</v>
      </c>
      <c r="B49" s="29">
        <v>49.9</v>
      </c>
      <c r="C49" s="29">
        <f t="shared" si="0"/>
        <v>0.5</v>
      </c>
      <c r="D49" s="62">
        <f t="shared" si="1"/>
        <v>3.1999999999999957</v>
      </c>
      <c r="E49" s="34">
        <f>Exports!B70-Imports!B49</f>
        <v>1.8000000000000043</v>
      </c>
      <c r="F49" s="29">
        <f>VLOOKUP(A49,PMI!$A$2:$B$918,2,FALSE)</f>
        <v>50.8</v>
      </c>
    </row>
    <row r="50" spans="1:6" x14ac:dyDescent="0.35">
      <c r="A50" s="28">
        <v>34243</v>
      </c>
      <c r="B50" s="29">
        <v>49.4</v>
      </c>
      <c r="C50" s="29">
        <f t="shared" si="0"/>
        <v>-0.5</v>
      </c>
      <c r="D50" s="62">
        <f t="shared" si="1"/>
        <v>1.6999999999999957</v>
      </c>
      <c r="E50" s="34">
        <f>Exports!B71-Imports!B50</f>
        <v>4.7000000000000028</v>
      </c>
      <c r="F50" s="29">
        <f>VLOOKUP(A50,PMI!$A$2:$B$918,2,FALSE)</f>
        <v>53.4</v>
      </c>
    </row>
    <row r="51" spans="1:6" x14ac:dyDescent="0.35">
      <c r="A51" s="28">
        <v>34274</v>
      </c>
      <c r="B51" s="29">
        <v>51.5</v>
      </c>
      <c r="C51" s="29">
        <f t="shared" si="0"/>
        <v>2.1000000000000014</v>
      </c>
      <c r="D51" s="62">
        <f t="shared" si="1"/>
        <v>3.5</v>
      </c>
      <c r="E51" s="34">
        <f>Exports!B72-Imports!B51</f>
        <v>3.5</v>
      </c>
      <c r="F51" s="29">
        <f>VLOOKUP(A51,PMI!$A$2:$B$918,2,FALSE)</f>
        <v>53.8</v>
      </c>
    </row>
    <row r="52" spans="1:6" x14ac:dyDescent="0.35">
      <c r="A52" s="28">
        <v>34304</v>
      </c>
      <c r="B52" s="29">
        <v>50.3</v>
      </c>
      <c r="C52" s="29">
        <f t="shared" si="0"/>
        <v>-1.2000000000000028</v>
      </c>
      <c r="D52" s="62">
        <f t="shared" si="1"/>
        <v>-1.1000000000000014</v>
      </c>
      <c r="E52" s="34">
        <f>Exports!B73-Imports!B52</f>
        <v>3.5</v>
      </c>
      <c r="F52" s="29">
        <f>VLOOKUP(A52,PMI!$A$2:$B$918,2,FALSE)</f>
        <v>55.6</v>
      </c>
    </row>
    <row r="53" spans="1:6" x14ac:dyDescent="0.35">
      <c r="A53" s="28">
        <v>34335</v>
      </c>
      <c r="B53" s="29">
        <v>52.4</v>
      </c>
      <c r="C53" s="29">
        <f t="shared" si="0"/>
        <v>2.1000000000000014</v>
      </c>
      <c r="D53" s="62">
        <f t="shared" si="1"/>
        <v>3</v>
      </c>
      <c r="E53" s="34">
        <f>Exports!B74-Imports!B53</f>
        <v>2.8999999999999986</v>
      </c>
      <c r="F53" s="29">
        <f>VLOOKUP(A53,PMI!$A$2:$B$918,2,FALSE)</f>
        <v>56</v>
      </c>
    </row>
    <row r="54" spans="1:6" x14ac:dyDescent="0.35">
      <c r="A54" s="28">
        <v>34366</v>
      </c>
      <c r="B54" s="29">
        <v>51.9</v>
      </c>
      <c r="C54" s="29">
        <f t="shared" si="0"/>
        <v>-0.5</v>
      </c>
      <c r="D54" s="62">
        <f t="shared" si="1"/>
        <v>2.3999999999999986</v>
      </c>
      <c r="E54" s="34">
        <f>Exports!B75-Imports!B54</f>
        <v>6.3999999999999986</v>
      </c>
      <c r="F54" s="29">
        <f>VLOOKUP(A54,PMI!$A$2:$B$918,2,FALSE)</f>
        <v>56.5</v>
      </c>
    </row>
    <row r="55" spans="1:6" x14ac:dyDescent="0.35">
      <c r="A55" s="28">
        <v>34394</v>
      </c>
      <c r="B55" s="29">
        <v>51.8</v>
      </c>
      <c r="C55" s="29">
        <f t="shared" si="0"/>
        <v>-0.10000000000000142</v>
      </c>
      <c r="D55" s="62">
        <f t="shared" si="1"/>
        <v>2.3999999999999986</v>
      </c>
      <c r="E55" s="34">
        <f>Exports!B76-Imports!B55</f>
        <v>3.4000000000000057</v>
      </c>
      <c r="F55" s="29">
        <f>VLOOKUP(A55,PMI!$A$2:$B$918,2,FALSE)</f>
        <v>56.9</v>
      </c>
    </row>
    <row r="56" spans="1:6" x14ac:dyDescent="0.35">
      <c r="A56" s="28">
        <v>34425</v>
      </c>
      <c r="B56" s="29">
        <v>51.8</v>
      </c>
      <c r="C56" s="29">
        <f t="shared" si="0"/>
        <v>0</v>
      </c>
      <c r="D56" s="62">
        <f t="shared" si="1"/>
        <v>1.6999999999999957</v>
      </c>
      <c r="E56" s="34">
        <f>Exports!B77-Imports!B56</f>
        <v>5.1000000000000014</v>
      </c>
      <c r="F56" s="29">
        <f>VLOOKUP(A56,PMI!$A$2:$B$918,2,FALSE)</f>
        <v>57.4</v>
      </c>
    </row>
    <row r="57" spans="1:6" x14ac:dyDescent="0.35">
      <c r="A57" s="28">
        <v>34455</v>
      </c>
      <c r="B57" s="29">
        <v>53.4</v>
      </c>
      <c r="C57" s="29">
        <f t="shared" si="0"/>
        <v>1.6000000000000014</v>
      </c>
      <c r="D57" s="62">
        <f t="shared" si="1"/>
        <v>6</v>
      </c>
      <c r="E57" s="34">
        <f>Exports!B78-Imports!B57</f>
        <v>1.5</v>
      </c>
      <c r="F57" s="29">
        <f>VLOOKUP(A57,PMI!$A$2:$B$918,2,FALSE)</f>
        <v>58.2</v>
      </c>
    </row>
    <row r="58" spans="1:6" x14ac:dyDescent="0.35">
      <c r="A58" s="28">
        <v>34486</v>
      </c>
      <c r="B58" s="29">
        <v>55.2</v>
      </c>
      <c r="C58" s="29">
        <f t="shared" si="0"/>
        <v>1.8000000000000043</v>
      </c>
      <c r="D58" s="62">
        <f t="shared" si="1"/>
        <v>5.4000000000000057</v>
      </c>
      <c r="E58" s="34">
        <f>Exports!B79-Imports!B58</f>
        <v>2.5999999999999943</v>
      </c>
      <c r="F58" s="29">
        <f>VLOOKUP(A58,PMI!$A$2:$B$918,2,FALSE)</f>
        <v>58.8</v>
      </c>
    </row>
    <row r="59" spans="1:6" x14ac:dyDescent="0.35">
      <c r="A59" s="28">
        <v>34516</v>
      </c>
      <c r="B59" s="29">
        <v>51.1</v>
      </c>
      <c r="C59" s="29">
        <f t="shared" si="0"/>
        <v>-4.1000000000000014</v>
      </c>
      <c r="D59" s="62">
        <f t="shared" si="1"/>
        <v>2.3999999999999986</v>
      </c>
      <c r="E59" s="34">
        <f>Exports!B80-Imports!B59</f>
        <v>5.6000000000000014</v>
      </c>
      <c r="F59" s="29">
        <f>VLOOKUP(A59,PMI!$A$2:$B$918,2,FALSE)</f>
        <v>58.5</v>
      </c>
    </row>
    <row r="60" spans="1:6" x14ac:dyDescent="0.35">
      <c r="A60" s="28">
        <v>34547</v>
      </c>
      <c r="B60" s="29">
        <v>51.3</v>
      </c>
      <c r="C60" s="29">
        <f t="shared" si="0"/>
        <v>0.19999999999999574</v>
      </c>
      <c r="D60" s="62">
        <f t="shared" si="1"/>
        <v>1.8999999999999986</v>
      </c>
      <c r="E60" s="34">
        <f>Exports!B81-Imports!B60</f>
        <v>6.4000000000000057</v>
      </c>
      <c r="F60" s="29">
        <f>VLOOKUP(A60,PMI!$A$2:$B$918,2,FALSE)</f>
        <v>58</v>
      </c>
    </row>
    <row r="61" spans="1:6" x14ac:dyDescent="0.35">
      <c r="A61" s="28">
        <v>34578</v>
      </c>
      <c r="B61" s="29">
        <v>53</v>
      </c>
      <c r="C61" s="29">
        <f t="shared" si="0"/>
        <v>1.7000000000000028</v>
      </c>
      <c r="D61" s="62">
        <f t="shared" si="1"/>
        <v>3.1000000000000014</v>
      </c>
      <c r="E61" s="34">
        <f>Exports!B82-Imports!B61</f>
        <v>7</v>
      </c>
      <c r="F61" s="29">
        <f>VLOOKUP(A61,PMI!$A$2:$B$918,2,FALSE)</f>
        <v>59</v>
      </c>
    </row>
    <row r="62" spans="1:6" x14ac:dyDescent="0.35">
      <c r="A62" s="28">
        <v>34608</v>
      </c>
      <c r="B62" s="29">
        <v>53.7</v>
      </c>
      <c r="C62" s="29">
        <f t="shared" si="0"/>
        <v>0.70000000000000284</v>
      </c>
      <c r="D62" s="62">
        <f t="shared" si="1"/>
        <v>4.3000000000000043</v>
      </c>
      <c r="E62" s="34">
        <f>Exports!B83-Imports!B62</f>
        <v>4.7999999999999972</v>
      </c>
      <c r="F62" s="29">
        <f>VLOOKUP(A62,PMI!$A$2:$B$918,2,FALSE)</f>
        <v>59.4</v>
      </c>
    </row>
    <row r="63" spans="1:6" x14ac:dyDescent="0.35">
      <c r="A63" s="28">
        <v>34639</v>
      </c>
      <c r="B63" s="29">
        <v>53.2</v>
      </c>
      <c r="C63" s="29">
        <f t="shared" si="0"/>
        <v>-0.5</v>
      </c>
      <c r="D63" s="62">
        <f t="shared" si="1"/>
        <v>1.7000000000000028</v>
      </c>
      <c r="E63" s="34">
        <f>Exports!B84-Imports!B63</f>
        <v>2.8999999999999986</v>
      </c>
      <c r="F63" s="29">
        <f>VLOOKUP(A63,PMI!$A$2:$B$918,2,FALSE)</f>
        <v>59.2</v>
      </c>
    </row>
    <row r="64" spans="1:6" x14ac:dyDescent="0.35">
      <c r="A64" s="28">
        <v>34669</v>
      </c>
      <c r="B64" s="29">
        <v>52.6</v>
      </c>
      <c r="C64" s="29">
        <f t="shared" si="0"/>
        <v>-0.60000000000000142</v>
      </c>
      <c r="D64" s="62">
        <f t="shared" si="1"/>
        <v>2.3000000000000043</v>
      </c>
      <c r="E64" s="34">
        <f>Exports!B85-Imports!B64</f>
        <v>5.7999999999999972</v>
      </c>
      <c r="F64" s="29">
        <f>VLOOKUP(A64,PMI!$A$2:$B$918,2,FALSE)</f>
        <v>56.1</v>
      </c>
    </row>
    <row r="65" spans="1:6" x14ac:dyDescent="0.35">
      <c r="A65" s="28">
        <v>34700</v>
      </c>
      <c r="B65" s="29">
        <v>52.2</v>
      </c>
      <c r="C65" s="29">
        <f t="shared" si="0"/>
        <v>-0.39999999999999858</v>
      </c>
      <c r="D65" s="62">
        <f t="shared" si="1"/>
        <v>-0.19999999999999574</v>
      </c>
      <c r="E65" s="34">
        <f>Exports!B86-Imports!B65</f>
        <v>6.8999999999999986</v>
      </c>
      <c r="F65" s="29">
        <f>VLOOKUP(A65,PMI!$A$2:$B$918,2,FALSE)</f>
        <v>57.4</v>
      </c>
    </row>
    <row r="66" spans="1:6" x14ac:dyDescent="0.35">
      <c r="A66" s="28">
        <v>34731</v>
      </c>
      <c r="B66" s="29">
        <v>53</v>
      </c>
      <c r="C66" s="29">
        <f t="shared" si="0"/>
        <v>0.79999999999999716</v>
      </c>
      <c r="D66" s="62">
        <f t="shared" si="1"/>
        <v>1.1000000000000014</v>
      </c>
      <c r="E66" s="34">
        <f>Exports!B87-Imports!B66</f>
        <v>5.7000000000000028</v>
      </c>
      <c r="F66" s="29">
        <f>VLOOKUP(A66,PMI!$A$2:$B$918,2,FALSE)</f>
        <v>55.1</v>
      </c>
    </row>
    <row r="67" spans="1:6" x14ac:dyDescent="0.35">
      <c r="A67" s="28">
        <v>34759</v>
      </c>
      <c r="B67" s="29">
        <v>52</v>
      </c>
      <c r="C67" s="29">
        <f t="shared" si="0"/>
        <v>-1</v>
      </c>
      <c r="D67" s="62">
        <f t="shared" si="1"/>
        <v>0.20000000000000284</v>
      </c>
      <c r="E67" s="34">
        <f>Exports!B88-Imports!B67</f>
        <v>4.8999999999999986</v>
      </c>
      <c r="F67" s="29">
        <f>VLOOKUP(A67,PMI!$A$2:$B$918,2,FALSE)</f>
        <v>52.1</v>
      </c>
    </row>
    <row r="68" spans="1:6" x14ac:dyDescent="0.35">
      <c r="A68" s="28">
        <v>34790</v>
      </c>
      <c r="B68" s="29">
        <v>49.8</v>
      </c>
      <c r="C68" s="29">
        <f t="shared" ref="C68:C131" si="2">B68-B67</f>
        <v>-2.2000000000000028</v>
      </c>
      <c r="D68" s="62">
        <f t="shared" si="1"/>
        <v>-2</v>
      </c>
      <c r="E68" s="34">
        <f>Exports!B89-Imports!B68</f>
        <v>5.8000000000000043</v>
      </c>
      <c r="F68" s="29">
        <f>VLOOKUP(A68,PMI!$A$2:$B$918,2,FALSE)</f>
        <v>51.5</v>
      </c>
    </row>
    <row r="69" spans="1:6" x14ac:dyDescent="0.35">
      <c r="A69" s="28">
        <v>34820</v>
      </c>
      <c r="B69" s="29">
        <v>47.9</v>
      </c>
      <c r="C69" s="29">
        <f t="shared" si="2"/>
        <v>-1.8999999999999986</v>
      </c>
      <c r="D69" s="62">
        <f t="shared" si="1"/>
        <v>-5.5</v>
      </c>
      <c r="E69" s="34">
        <f>Exports!B90-Imports!B69</f>
        <v>8.3999999999999986</v>
      </c>
      <c r="F69" s="29">
        <f>VLOOKUP(A69,PMI!$A$2:$B$918,2,FALSE)</f>
        <v>46.7</v>
      </c>
    </row>
    <row r="70" spans="1:6" x14ac:dyDescent="0.35">
      <c r="A70" s="28">
        <v>34851</v>
      </c>
      <c r="B70" s="29">
        <v>49.3</v>
      </c>
      <c r="C70" s="29">
        <f t="shared" si="2"/>
        <v>1.3999999999999986</v>
      </c>
      <c r="D70" s="62">
        <f t="shared" si="1"/>
        <v>-5.9000000000000057</v>
      </c>
      <c r="E70" s="34">
        <f>Exports!B91-Imports!B70</f>
        <v>6.8000000000000043</v>
      </c>
      <c r="F70" s="29">
        <f>VLOOKUP(A70,PMI!$A$2:$B$918,2,FALSE)</f>
        <v>45.9</v>
      </c>
    </row>
    <row r="71" spans="1:6" x14ac:dyDescent="0.35">
      <c r="A71" s="28">
        <v>34881</v>
      </c>
      <c r="B71" s="29">
        <v>53.3</v>
      </c>
      <c r="C71" s="29">
        <f t="shared" si="2"/>
        <v>4</v>
      </c>
      <c r="D71" s="62">
        <f t="shared" si="1"/>
        <v>2.1999999999999957</v>
      </c>
      <c r="E71" s="34">
        <f>Exports!B92-Imports!B71</f>
        <v>3.1000000000000014</v>
      </c>
      <c r="F71" s="29">
        <f>VLOOKUP(A71,PMI!$A$2:$B$918,2,FALSE)</f>
        <v>50.7</v>
      </c>
    </row>
    <row r="72" spans="1:6" x14ac:dyDescent="0.35">
      <c r="A72" s="28">
        <v>34912</v>
      </c>
      <c r="B72" s="29">
        <v>51.8</v>
      </c>
      <c r="C72" s="29">
        <f t="shared" si="2"/>
        <v>-1.5</v>
      </c>
      <c r="D72" s="62">
        <f t="shared" si="1"/>
        <v>0.5</v>
      </c>
      <c r="E72" s="34">
        <f>Exports!B93-Imports!B72</f>
        <v>1.9000000000000057</v>
      </c>
      <c r="F72" s="29">
        <f>VLOOKUP(A72,PMI!$A$2:$B$918,2,FALSE)</f>
        <v>47.1</v>
      </c>
    </row>
    <row r="73" spans="1:6" x14ac:dyDescent="0.35">
      <c r="A73" s="28">
        <v>34943</v>
      </c>
      <c r="B73" s="29">
        <v>49.4</v>
      </c>
      <c r="C73" s="29">
        <f t="shared" si="2"/>
        <v>-2.3999999999999986</v>
      </c>
      <c r="D73" s="62">
        <f t="shared" si="1"/>
        <v>-3.6000000000000014</v>
      </c>
      <c r="E73" s="34">
        <f>Exports!B94-Imports!B73</f>
        <v>3.2000000000000028</v>
      </c>
      <c r="F73" s="29">
        <f>VLOOKUP(A73,PMI!$A$2:$B$918,2,FALSE)</f>
        <v>48.1</v>
      </c>
    </row>
    <row r="74" spans="1:6" x14ac:dyDescent="0.35">
      <c r="A74" s="28">
        <v>34973</v>
      </c>
      <c r="B74" s="29">
        <v>49.5</v>
      </c>
      <c r="C74" s="29">
        <f t="shared" si="2"/>
        <v>0.10000000000000142</v>
      </c>
      <c r="D74" s="62">
        <f t="shared" si="1"/>
        <v>-4.2000000000000028</v>
      </c>
      <c r="E74" s="34">
        <f>Exports!B95-Imports!B74</f>
        <v>2.7000000000000028</v>
      </c>
      <c r="F74" s="29">
        <f>VLOOKUP(A74,PMI!$A$2:$B$918,2,FALSE)</f>
        <v>46.7</v>
      </c>
    </row>
    <row r="75" spans="1:6" x14ac:dyDescent="0.35">
      <c r="A75" s="28">
        <v>35004</v>
      </c>
      <c r="B75" s="29">
        <v>44.2</v>
      </c>
      <c r="C75" s="29">
        <f t="shared" si="2"/>
        <v>-5.2999999999999972</v>
      </c>
      <c r="D75" s="62">
        <f t="shared" si="1"/>
        <v>-9</v>
      </c>
      <c r="E75" s="34">
        <f>Exports!B96-Imports!B75</f>
        <v>10.5</v>
      </c>
      <c r="F75" s="29">
        <f>VLOOKUP(A75,PMI!$A$2:$B$918,2,FALSE)</f>
        <v>45.9</v>
      </c>
    </row>
    <row r="76" spans="1:6" x14ac:dyDescent="0.35">
      <c r="A76" s="28">
        <v>35034</v>
      </c>
      <c r="B76" s="29">
        <v>49.5</v>
      </c>
      <c r="C76" s="29">
        <f t="shared" si="2"/>
        <v>5.2999999999999972</v>
      </c>
      <c r="D76" s="62">
        <f t="shared" si="1"/>
        <v>-3.1000000000000014</v>
      </c>
      <c r="E76" s="34">
        <f>Exports!B97-Imports!B76</f>
        <v>7</v>
      </c>
      <c r="F76" s="29">
        <f>VLOOKUP(A76,PMI!$A$2:$B$918,2,FALSE)</f>
        <v>46.2</v>
      </c>
    </row>
    <row r="77" spans="1:6" x14ac:dyDescent="0.35">
      <c r="A77" s="28">
        <v>35065</v>
      </c>
      <c r="B77" s="29">
        <v>48.3</v>
      </c>
      <c r="C77" s="29">
        <f t="shared" si="2"/>
        <v>-1.2000000000000028</v>
      </c>
      <c r="D77" s="62">
        <f t="shared" si="1"/>
        <v>-3.9000000000000057</v>
      </c>
      <c r="E77" s="34">
        <f>Exports!B98-Imports!B77</f>
        <v>1.7000000000000028</v>
      </c>
      <c r="F77" s="29">
        <f>VLOOKUP(A77,PMI!$A$2:$B$918,2,FALSE)</f>
        <v>45.5</v>
      </c>
    </row>
    <row r="78" spans="1:6" x14ac:dyDescent="0.35">
      <c r="A78" s="28">
        <v>35096</v>
      </c>
      <c r="B78" s="29">
        <v>48.1</v>
      </c>
      <c r="C78" s="29">
        <f t="shared" si="2"/>
        <v>-0.19999999999999574</v>
      </c>
      <c r="D78" s="62">
        <f t="shared" si="1"/>
        <v>-4.8999999999999986</v>
      </c>
      <c r="E78" s="34">
        <f>Exports!B99-Imports!B78</f>
        <v>3.1999999999999957</v>
      </c>
      <c r="F78" s="29">
        <f>VLOOKUP(A78,PMI!$A$2:$B$918,2,FALSE)</f>
        <v>45.9</v>
      </c>
    </row>
    <row r="79" spans="1:6" x14ac:dyDescent="0.35">
      <c r="A79" s="28">
        <v>35125</v>
      </c>
      <c r="B79" s="29">
        <v>47.5</v>
      </c>
      <c r="C79" s="29">
        <f t="shared" si="2"/>
        <v>-0.60000000000000142</v>
      </c>
      <c r="D79" s="62">
        <f t="shared" ref="D79:D142" si="3">B79-B67</f>
        <v>-4.5</v>
      </c>
      <c r="E79" s="34">
        <f>Exports!B100-Imports!B79</f>
        <v>3.2999999999999972</v>
      </c>
      <c r="F79" s="29">
        <f>VLOOKUP(A79,PMI!$A$2:$B$918,2,FALSE)</f>
        <v>46.9</v>
      </c>
    </row>
    <row r="80" spans="1:6" x14ac:dyDescent="0.35">
      <c r="A80" s="28">
        <v>35156</v>
      </c>
      <c r="B80" s="29">
        <v>47.5</v>
      </c>
      <c r="C80" s="29">
        <f t="shared" si="2"/>
        <v>0</v>
      </c>
      <c r="D80" s="62">
        <f t="shared" si="3"/>
        <v>-2.2999999999999972</v>
      </c>
      <c r="E80" s="34">
        <f>Exports!B101-Imports!B80</f>
        <v>3.8999999999999986</v>
      </c>
      <c r="F80" s="29">
        <f>VLOOKUP(A80,PMI!$A$2:$B$918,2,FALSE)</f>
        <v>49.3</v>
      </c>
    </row>
    <row r="81" spans="1:6" x14ac:dyDescent="0.35">
      <c r="A81" s="28">
        <v>35186</v>
      </c>
      <c r="B81" s="29">
        <v>48.5</v>
      </c>
      <c r="C81" s="29">
        <f t="shared" si="2"/>
        <v>1</v>
      </c>
      <c r="D81" s="62">
        <f t="shared" si="3"/>
        <v>0.60000000000000142</v>
      </c>
      <c r="E81" s="34">
        <f>Exports!B102-Imports!B81</f>
        <v>8.7000000000000028</v>
      </c>
      <c r="F81" s="29">
        <f>VLOOKUP(A81,PMI!$A$2:$B$918,2,FALSE)</f>
        <v>49.1</v>
      </c>
    </row>
    <row r="82" spans="1:6" x14ac:dyDescent="0.35">
      <c r="A82" s="28">
        <v>35217</v>
      </c>
      <c r="B82" s="29">
        <v>48.7</v>
      </c>
      <c r="C82" s="29">
        <f t="shared" si="2"/>
        <v>0.20000000000000284</v>
      </c>
      <c r="D82" s="62">
        <f t="shared" si="3"/>
        <v>-0.59999999999999432</v>
      </c>
      <c r="E82" s="34">
        <f>Exports!B103-Imports!B82</f>
        <v>4.3999999999999986</v>
      </c>
      <c r="F82" s="29">
        <f>VLOOKUP(A82,PMI!$A$2:$B$918,2,FALSE)</f>
        <v>53.6</v>
      </c>
    </row>
    <row r="83" spans="1:6" x14ac:dyDescent="0.35">
      <c r="A83" s="28">
        <v>35247</v>
      </c>
      <c r="B83" s="29">
        <v>53.1</v>
      </c>
      <c r="C83" s="29">
        <f t="shared" si="2"/>
        <v>4.3999999999999986</v>
      </c>
      <c r="D83" s="62">
        <f t="shared" si="3"/>
        <v>-0.19999999999999574</v>
      </c>
      <c r="E83" s="34">
        <f>Exports!B104-Imports!B83</f>
        <v>0.10000000000000142</v>
      </c>
      <c r="F83" s="29">
        <f>VLOOKUP(A83,PMI!$A$2:$B$918,2,FALSE)</f>
        <v>49.7</v>
      </c>
    </row>
    <row r="84" spans="1:6" x14ac:dyDescent="0.35">
      <c r="A84" s="28">
        <v>35278</v>
      </c>
      <c r="B84" s="29">
        <v>50</v>
      </c>
      <c r="C84" s="29">
        <f t="shared" si="2"/>
        <v>-3.1000000000000014</v>
      </c>
      <c r="D84" s="62">
        <f t="shared" si="3"/>
        <v>-1.7999999999999972</v>
      </c>
      <c r="E84" s="34">
        <f>Exports!B105-Imports!B84</f>
        <v>5.2999999999999972</v>
      </c>
      <c r="F84" s="29">
        <f>VLOOKUP(A84,PMI!$A$2:$B$918,2,FALSE)</f>
        <v>51.6</v>
      </c>
    </row>
    <row r="85" spans="1:6" x14ac:dyDescent="0.35">
      <c r="A85" s="28">
        <v>35309</v>
      </c>
      <c r="B85" s="29">
        <v>50.7</v>
      </c>
      <c r="C85" s="29">
        <f t="shared" si="2"/>
        <v>0.70000000000000284</v>
      </c>
      <c r="D85" s="62">
        <f t="shared" si="3"/>
        <v>1.3000000000000043</v>
      </c>
      <c r="E85" s="34">
        <f>Exports!B106-Imports!B85</f>
        <v>4.3999999999999986</v>
      </c>
      <c r="F85" s="29">
        <f>VLOOKUP(A85,PMI!$A$2:$B$918,2,FALSE)</f>
        <v>51.1</v>
      </c>
    </row>
    <row r="86" spans="1:6" x14ac:dyDescent="0.35">
      <c r="A86" s="28">
        <v>35339</v>
      </c>
      <c r="B86" s="29">
        <v>52.8</v>
      </c>
      <c r="C86" s="29">
        <f t="shared" si="2"/>
        <v>2.0999999999999943</v>
      </c>
      <c r="D86" s="62">
        <f t="shared" si="3"/>
        <v>3.2999999999999972</v>
      </c>
      <c r="E86" s="34">
        <f>Exports!B107-Imports!B86</f>
        <v>4.2000000000000028</v>
      </c>
      <c r="F86" s="29">
        <f>VLOOKUP(A86,PMI!$A$2:$B$918,2,FALSE)</f>
        <v>50.5</v>
      </c>
    </row>
    <row r="87" spans="1:6" x14ac:dyDescent="0.35">
      <c r="A87" s="28">
        <v>35370</v>
      </c>
      <c r="B87" s="29">
        <v>53.2</v>
      </c>
      <c r="C87" s="29">
        <f t="shared" si="2"/>
        <v>0.40000000000000568</v>
      </c>
      <c r="D87" s="62">
        <f t="shared" si="3"/>
        <v>9</v>
      </c>
      <c r="E87" s="34">
        <f>Exports!B108-Imports!B87</f>
        <v>2.2999999999999972</v>
      </c>
      <c r="F87" s="29">
        <f>VLOOKUP(A87,PMI!$A$2:$B$918,2,FALSE)</f>
        <v>53</v>
      </c>
    </row>
    <row r="88" spans="1:6" x14ac:dyDescent="0.35">
      <c r="A88" s="28">
        <v>35400</v>
      </c>
      <c r="B88" s="29">
        <v>51.6</v>
      </c>
      <c r="C88" s="29">
        <f t="shared" si="2"/>
        <v>-1.6000000000000014</v>
      </c>
      <c r="D88" s="62">
        <f t="shared" si="3"/>
        <v>2.1000000000000014</v>
      </c>
      <c r="E88" s="34">
        <f>Exports!B109-Imports!B88</f>
        <v>4.8999999999999986</v>
      </c>
      <c r="F88" s="29">
        <f>VLOOKUP(A88,PMI!$A$2:$B$918,2,FALSE)</f>
        <v>55.2</v>
      </c>
    </row>
    <row r="89" spans="1:6" x14ac:dyDescent="0.35">
      <c r="A89" s="28">
        <v>35431</v>
      </c>
      <c r="B89" s="29">
        <v>53.5</v>
      </c>
      <c r="C89" s="29">
        <f t="shared" si="2"/>
        <v>1.8999999999999986</v>
      </c>
      <c r="D89" s="62">
        <f t="shared" si="3"/>
        <v>5.2000000000000028</v>
      </c>
      <c r="E89" s="34">
        <f>Exports!B110-Imports!B89</f>
        <v>2.7000000000000028</v>
      </c>
      <c r="F89" s="29">
        <f>VLOOKUP(A89,PMI!$A$2:$B$918,2,FALSE)</f>
        <v>53.8</v>
      </c>
    </row>
    <row r="90" spans="1:6" x14ac:dyDescent="0.35">
      <c r="A90" s="28">
        <v>35462</v>
      </c>
      <c r="B90" s="29">
        <v>53.7</v>
      </c>
      <c r="C90" s="29">
        <f t="shared" si="2"/>
        <v>0.20000000000000284</v>
      </c>
      <c r="D90" s="62">
        <f t="shared" si="3"/>
        <v>5.6000000000000014</v>
      </c>
      <c r="E90" s="34">
        <f>Exports!B111-Imports!B90</f>
        <v>0.89999999999999858</v>
      </c>
      <c r="F90" s="29">
        <f>VLOOKUP(A90,PMI!$A$2:$B$918,2,FALSE)</f>
        <v>53.1</v>
      </c>
    </row>
    <row r="91" spans="1:6" x14ac:dyDescent="0.35">
      <c r="A91" s="28">
        <v>35490</v>
      </c>
      <c r="B91" s="29">
        <v>48.3</v>
      </c>
      <c r="C91" s="29">
        <f t="shared" si="2"/>
        <v>-5.4000000000000057</v>
      </c>
      <c r="D91" s="62">
        <f t="shared" si="3"/>
        <v>0.79999999999999716</v>
      </c>
      <c r="E91" s="34">
        <f>Exports!B112-Imports!B91</f>
        <v>7.4000000000000057</v>
      </c>
      <c r="F91" s="29">
        <f>VLOOKUP(A91,PMI!$A$2:$B$918,2,FALSE)</f>
        <v>53.8</v>
      </c>
    </row>
    <row r="92" spans="1:6" x14ac:dyDescent="0.35">
      <c r="A92" s="28">
        <v>35521</v>
      </c>
      <c r="B92" s="29">
        <v>51.4</v>
      </c>
      <c r="C92" s="29">
        <f t="shared" si="2"/>
        <v>3.1000000000000014</v>
      </c>
      <c r="D92" s="62">
        <f t="shared" si="3"/>
        <v>3.8999999999999986</v>
      </c>
      <c r="E92" s="34">
        <f>Exports!B113-Imports!B92</f>
        <v>3.3000000000000043</v>
      </c>
      <c r="F92" s="29">
        <f>VLOOKUP(A92,PMI!$A$2:$B$918,2,FALSE)</f>
        <v>53.7</v>
      </c>
    </row>
    <row r="93" spans="1:6" x14ac:dyDescent="0.35">
      <c r="A93" s="28">
        <v>35551</v>
      </c>
      <c r="B93" s="29">
        <v>52.1</v>
      </c>
      <c r="C93" s="29">
        <f t="shared" si="2"/>
        <v>0.70000000000000284</v>
      </c>
      <c r="D93" s="62">
        <f t="shared" si="3"/>
        <v>3.6000000000000014</v>
      </c>
      <c r="E93" s="34">
        <f>Exports!B114-Imports!B93</f>
        <v>1.5</v>
      </c>
      <c r="F93" s="29">
        <f>VLOOKUP(A93,PMI!$A$2:$B$918,2,FALSE)</f>
        <v>56.1</v>
      </c>
    </row>
    <row r="94" spans="1:6" x14ac:dyDescent="0.35">
      <c r="A94" s="28">
        <v>35582</v>
      </c>
      <c r="B94" s="29">
        <v>54.1</v>
      </c>
      <c r="C94" s="29">
        <f t="shared" si="2"/>
        <v>2</v>
      </c>
      <c r="D94" s="62">
        <f t="shared" si="3"/>
        <v>5.3999999999999986</v>
      </c>
      <c r="E94" s="34">
        <f>Exports!B115-Imports!B94</f>
        <v>-0.60000000000000142</v>
      </c>
      <c r="F94" s="29">
        <f>VLOOKUP(A94,PMI!$A$2:$B$918,2,FALSE)</f>
        <v>54.9</v>
      </c>
    </row>
    <row r="95" spans="1:6" x14ac:dyDescent="0.35">
      <c r="A95" s="28">
        <v>35612</v>
      </c>
      <c r="B95" s="29">
        <v>55.2</v>
      </c>
      <c r="C95" s="29">
        <f t="shared" si="2"/>
        <v>1.1000000000000014</v>
      </c>
      <c r="D95" s="62">
        <f t="shared" si="3"/>
        <v>2.1000000000000014</v>
      </c>
      <c r="E95" s="34">
        <f>Exports!B116-Imports!B95</f>
        <v>1</v>
      </c>
      <c r="F95" s="29">
        <f>VLOOKUP(A95,PMI!$A$2:$B$918,2,FALSE)</f>
        <v>57.7</v>
      </c>
    </row>
    <row r="96" spans="1:6" x14ac:dyDescent="0.35">
      <c r="A96" s="28">
        <v>35643</v>
      </c>
      <c r="B96" s="29">
        <v>53.7</v>
      </c>
      <c r="C96" s="29">
        <f t="shared" si="2"/>
        <v>-1.5</v>
      </c>
      <c r="D96" s="62">
        <f t="shared" si="3"/>
        <v>3.7000000000000028</v>
      </c>
      <c r="E96" s="34">
        <f>Exports!B117-Imports!B96</f>
        <v>1.1999999999999957</v>
      </c>
      <c r="F96" s="29">
        <f>VLOOKUP(A96,PMI!$A$2:$B$918,2,FALSE)</f>
        <v>56.3</v>
      </c>
    </row>
    <row r="97" spans="1:6" x14ac:dyDescent="0.35">
      <c r="A97" s="28">
        <v>35674</v>
      </c>
      <c r="B97" s="29">
        <v>51.6</v>
      </c>
      <c r="C97" s="29">
        <f t="shared" si="2"/>
        <v>-2.1000000000000014</v>
      </c>
      <c r="D97" s="62">
        <f t="shared" si="3"/>
        <v>0.89999999999999858</v>
      </c>
      <c r="E97" s="34">
        <f>Exports!B118-Imports!B97</f>
        <v>-2.2000000000000028</v>
      </c>
      <c r="F97" s="29">
        <f>VLOOKUP(A97,PMI!$A$2:$B$918,2,FALSE)</f>
        <v>53.9</v>
      </c>
    </row>
    <row r="98" spans="1:6" x14ac:dyDescent="0.35">
      <c r="A98" s="28">
        <v>35704</v>
      </c>
      <c r="B98" s="29">
        <v>51.8</v>
      </c>
      <c r="C98" s="29">
        <f t="shared" si="2"/>
        <v>0.19999999999999574</v>
      </c>
      <c r="D98" s="62">
        <f t="shared" si="3"/>
        <v>-1</v>
      </c>
      <c r="E98" s="34">
        <f>Exports!B119-Imports!B98</f>
        <v>3.1000000000000014</v>
      </c>
      <c r="F98" s="29">
        <f>VLOOKUP(A98,PMI!$A$2:$B$918,2,FALSE)</f>
        <v>56.4</v>
      </c>
    </row>
    <row r="99" spans="1:6" x14ac:dyDescent="0.35">
      <c r="A99" s="28">
        <v>35735</v>
      </c>
      <c r="B99" s="29">
        <v>54.7</v>
      </c>
      <c r="C99" s="29">
        <f t="shared" si="2"/>
        <v>2.9000000000000057</v>
      </c>
      <c r="D99" s="62">
        <f t="shared" si="3"/>
        <v>1.5</v>
      </c>
      <c r="E99" s="34">
        <f>Exports!B120-Imports!B99</f>
        <v>-1.1000000000000014</v>
      </c>
      <c r="F99" s="29">
        <f>VLOOKUP(A99,PMI!$A$2:$B$918,2,FALSE)</f>
        <v>55.7</v>
      </c>
    </row>
    <row r="100" spans="1:6" x14ac:dyDescent="0.35">
      <c r="A100" s="28">
        <v>35765</v>
      </c>
      <c r="B100" s="29">
        <v>56</v>
      </c>
      <c r="C100" s="29">
        <f t="shared" si="2"/>
        <v>1.2999999999999972</v>
      </c>
      <c r="D100" s="62">
        <f t="shared" si="3"/>
        <v>4.3999999999999986</v>
      </c>
      <c r="E100" s="34">
        <f>Exports!B121-Imports!B100</f>
        <v>-4.6000000000000014</v>
      </c>
      <c r="F100" s="29">
        <f>VLOOKUP(A100,PMI!$A$2:$B$918,2,FALSE)</f>
        <v>54.5</v>
      </c>
    </row>
    <row r="101" spans="1:6" x14ac:dyDescent="0.35">
      <c r="A101" s="28">
        <v>35796</v>
      </c>
      <c r="B101" s="29">
        <v>55.1</v>
      </c>
      <c r="C101" s="29">
        <f t="shared" si="2"/>
        <v>-0.89999999999999858</v>
      </c>
      <c r="D101" s="62">
        <f t="shared" si="3"/>
        <v>1.6000000000000014</v>
      </c>
      <c r="E101" s="34">
        <f>Exports!B122-Imports!B101</f>
        <v>-8.8999999999999986</v>
      </c>
      <c r="F101" s="29">
        <f>VLOOKUP(A101,PMI!$A$2:$B$918,2,FALSE)</f>
        <v>53.8</v>
      </c>
    </row>
    <row r="102" spans="1:6" x14ac:dyDescent="0.35">
      <c r="A102" s="28">
        <v>35827</v>
      </c>
      <c r="B102" s="29">
        <v>53.4</v>
      </c>
      <c r="C102" s="29">
        <f t="shared" si="2"/>
        <v>-1.7000000000000028</v>
      </c>
      <c r="D102" s="62">
        <f t="shared" si="3"/>
        <v>-0.30000000000000426</v>
      </c>
      <c r="E102" s="34">
        <f>Exports!B123-Imports!B102</f>
        <v>-5.1000000000000014</v>
      </c>
      <c r="F102" s="29">
        <f>VLOOKUP(A102,PMI!$A$2:$B$918,2,FALSE)</f>
        <v>52.9</v>
      </c>
    </row>
    <row r="103" spans="1:6" x14ac:dyDescent="0.35">
      <c r="A103" s="28">
        <v>35855</v>
      </c>
      <c r="B103" s="29">
        <v>52.1</v>
      </c>
      <c r="C103" s="29">
        <f t="shared" si="2"/>
        <v>-1.2999999999999972</v>
      </c>
      <c r="D103" s="62">
        <f t="shared" si="3"/>
        <v>3.8000000000000043</v>
      </c>
      <c r="E103" s="34">
        <f>Exports!B124-Imports!B103</f>
        <v>-5.3999999999999986</v>
      </c>
      <c r="F103" s="29">
        <f>VLOOKUP(A103,PMI!$A$2:$B$918,2,FALSE)</f>
        <v>52.9</v>
      </c>
    </row>
    <row r="104" spans="1:6" x14ac:dyDescent="0.35">
      <c r="A104" s="28">
        <v>35886</v>
      </c>
      <c r="B104" s="29">
        <v>53.9</v>
      </c>
      <c r="C104" s="29">
        <f t="shared" si="2"/>
        <v>1.7999999999999972</v>
      </c>
      <c r="D104" s="62">
        <f t="shared" si="3"/>
        <v>2.5</v>
      </c>
      <c r="E104" s="34">
        <f>Exports!B125-Imports!B104</f>
        <v>-5.3999999999999986</v>
      </c>
      <c r="F104" s="29">
        <f>VLOOKUP(A104,PMI!$A$2:$B$918,2,FALSE)</f>
        <v>52.2</v>
      </c>
    </row>
    <row r="105" spans="1:6" x14ac:dyDescent="0.35">
      <c r="A105" s="28">
        <v>35916</v>
      </c>
      <c r="B105" s="29">
        <v>52.1</v>
      </c>
      <c r="C105" s="29">
        <f t="shared" si="2"/>
        <v>-1.7999999999999972</v>
      </c>
      <c r="D105" s="62">
        <f t="shared" si="3"/>
        <v>0</v>
      </c>
      <c r="E105" s="34">
        <f>Exports!B126-Imports!B105</f>
        <v>-6</v>
      </c>
      <c r="F105" s="29">
        <f>VLOOKUP(A105,PMI!$A$2:$B$918,2,FALSE)</f>
        <v>50.9</v>
      </c>
    </row>
    <row r="106" spans="1:6" x14ac:dyDescent="0.35">
      <c r="A106" s="28">
        <v>35947</v>
      </c>
      <c r="B106" s="29">
        <v>51.7</v>
      </c>
      <c r="C106" s="29">
        <f t="shared" si="2"/>
        <v>-0.39999999999999858</v>
      </c>
      <c r="D106" s="62">
        <f t="shared" si="3"/>
        <v>-2.3999999999999986</v>
      </c>
      <c r="E106" s="34">
        <f>Exports!B127-Imports!B106</f>
        <v>-5.4000000000000057</v>
      </c>
      <c r="F106" s="29">
        <f>VLOOKUP(A106,PMI!$A$2:$B$918,2,FALSE)</f>
        <v>48.9</v>
      </c>
    </row>
    <row r="107" spans="1:6" x14ac:dyDescent="0.35">
      <c r="A107" s="28">
        <v>35977</v>
      </c>
      <c r="B107" s="29">
        <v>51.4</v>
      </c>
      <c r="C107" s="29">
        <f t="shared" si="2"/>
        <v>-0.30000000000000426</v>
      </c>
      <c r="D107" s="62">
        <f t="shared" si="3"/>
        <v>-3.8000000000000043</v>
      </c>
      <c r="E107" s="34">
        <f>Exports!B128-Imports!B107</f>
        <v>-5.7999999999999972</v>
      </c>
      <c r="F107" s="29">
        <f>VLOOKUP(A107,PMI!$A$2:$B$918,2,FALSE)</f>
        <v>49.2</v>
      </c>
    </row>
    <row r="108" spans="1:6" x14ac:dyDescent="0.35">
      <c r="A108" s="28">
        <v>36008</v>
      </c>
      <c r="B108" s="29">
        <v>51.2</v>
      </c>
      <c r="C108" s="29">
        <f t="shared" si="2"/>
        <v>-0.19999999999999574</v>
      </c>
      <c r="D108" s="62">
        <f t="shared" si="3"/>
        <v>-2.5</v>
      </c>
      <c r="E108" s="34">
        <f>Exports!B129-Imports!B108</f>
        <v>-7.2000000000000028</v>
      </c>
      <c r="F108" s="29">
        <f>VLOOKUP(A108,PMI!$A$2:$B$918,2,FALSE)</f>
        <v>49.3</v>
      </c>
    </row>
    <row r="109" spans="1:6" x14ac:dyDescent="0.35">
      <c r="A109" s="28">
        <v>36039</v>
      </c>
      <c r="B109" s="29">
        <v>51.5</v>
      </c>
      <c r="C109" s="29">
        <f t="shared" si="2"/>
        <v>0.29999999999999716</v>
      </c>
      <c r="D109" s="62">
        <f t="shared" si="3"/>
        <v>-0.10000000000000142</v>
      </c>
      <c r="E109" s="34">
        <f>Exports!B130-Imports!B109</f>
        <v>-7.2999999999999972</v>
      </c>
      <c r="F109" s="29">
        <f>VLOOKUP(A109,PMI!$A$2:$B$918,2,FALSE)</f>
        <v>48.7</v>
      </c>
    </row>
    <row r="110" spans="1:6" x14ac:dyDescent="0.35">
      <c r="A110" s="28">
        <v>36069</v>
      </c>
      <c r="B110" s="29">
        <v>51.3</v>
      </c>
      <c r="C110" s="29">
        <f t="shared" si="2"/>
        <v>-0.20000000000000284</v>
      </c>
      <c r="D110" s="62">
        <f t="shared" si="3"/>
        <v>-0.5</v>
      </c>
      <c r="E110" s="34">
        <f>Exports!B131-Imports!B110</f>
        <v>-6.8999999999999986</v>
      </c>
      <c r="F110" s="29">
        <f>VLOOKUP(A110,PMI!$A$2:$B$918,2,FALSE)</f>
        <v>48.7</v>
      </c>
    </row>
    <row r="111" spans="1:6" x14ac:dyDescent="0.35">
      <c r="A111" s="28">
        <v>36100</v>
      </c>
      <c r="B111" s="29">
        <v>51.1</v>
      </c>
      <c r="C111" s="29">
        <f t="shared" si="2"/>
        <v>-0.19999999999999574</v>
      </c>
      <c r="D111" s="62">
        <f t="shared" si="3"/>
        <v>-3.6000000000000014</v>
      </c>
      <c r="E111" s="34">
        <f>Exports!B132-Imports!B111</f>
        <v>-7.3999999999999986</v>
      </c>
      <c r="F111" s="29">
        <f>VLOOKUP(A111,PMI!$A$2:$B$918,2,FALSE)</f>
        <v>48.2</v>
      </c>
    </row>
    <row r="112" spans="1:6" x14ac:dyDescent="0.35">
      <c r="A112" s="28">
        <v>36130</v>
      </c>
      <c r="B112" s="29">
        <v>50.5</v>
      </c>
      <c r="C112" s="29">
        <f t="shared" si="2"/>
        <v>-0.60000000000000142</v>
      </c>
      <c r="D112" s="62">
        <f t="shared" si="3"/>
        <v>-5.5</v>
      </c>
      <c r="E112" s="34">
        <f>Exports!B133-Imports!B112</f>
        <v>-4.2999999999999972</v>
      </c>
      <c r="F112" s="29">
        <f>VLOOKUP(A112,PMI!$A$2:$B$918,2,FALSE)</f>
        <v>46.8</v>
      </c>
    </row>
    <row r="113" spans="1:6" x14ac:dyDescent="0.35">
      <c r="A113" s="28">
        <v>36161</v>
      </c>
      <c r="B113" s="29">
        <v>50.5</v>
      </c>
      <c r="C113" s="29">
        <f t="shared" si="2"/>
        <v>0</v>
      </c>
      <c r="D113" s="62">
        <f t="shared" si="3"/>
        <v>-4.6000000000000014</v>
      </c>
      <c r="E113" s="34">
        <f>Exports!B134-Imports!B113</f>
        <v>-0.5</v>
      </c>
      <c r="F113" s="29">
        <f>VLOOKUP(A113,PMI!$A$2:$B$918,2,FALSE)</f>
        <v>50.6</v>
      </c>
    </row>
    <row r="114" spans="1:6" x14ac:dyDescent="0.35">
      <c r="A114" s="28">
        <v>36192</v>
      </c>
      <c r="B114" s="29">
        <v>54.6</v>
      </c>
      <c r="C114" s="29">
        <f t="shared" si="2"/>
        <v>4.1000000000000014</v>
      </c>
      <c r="D114" s="62">
        <f t="shared" si="3"/>
        <v>1.2000000000000028</v>
      </c>
      <c r="E114" s="34">
        <f>Exports!B135-Imports!B114</f>
        <v>-1.3000000000000043</v>
      </c>
      <c r="F114" s="29">
        <f>VLOOKUP(A114,PMI!$A$2:$B$918,2,FALSE)</f>
        <v>51.7</v>
      </c>
    </row>
    <row r="115" spans="1:6" x14ac:dyDescent="0.35">
      <c r="A115" s="28">
        <v>36220</v>
      </c>
      <c r="B115" s="29">
        <v>52.8</v>
      </c>
      <c r="C115" s="29">
        <f t="shared" si="2"/>
        <v>-1.8000000000000043</v>
      </c>
      <c r="D115" s="62">
        <f t="shared" si="3"/>
        <v>0.69999999999999574</v>
      </c>
      <c r="E115" s="34">
        <f>Exports!B136-Imports!B115</f>
        <v>-2.6999999999999957</v>
      </c>
      <c r="F115" s="29">
        <f>VLOOKUP(A115,PMI!$A$2:$B$918,2,FALSE)</f>
        <v>52.4</v>
      </c>
    </row>
    <row r="116" spans="1:6" x14ac:dyDescent="0.35">
      <c r="A116" s="28">
        <v>36251</v>
      </c>
      <c r="B116" s="29">
        <v>51.6</v>
      </c>
      <c r="C116" s="29">
        <f t="shared" si="2"/>
        <v>-1.1999999999999957</v>
      </c>
      <c r="D116" s="62">
        <f t="shared" si="3"/>
        <v>-2.2999999999999972</v>
      </c>
      <c r="E116" s="34">
        <f>Exports!B137-Imports!B116</f>
        <v>-0.5</v>
      </c>
      <c r="F116" s="29">
        <f>VLOOKUP(A116,PMI!$A$2:$B$918,2,FALSE)</f>
        <v>52.3</v>
      </c>
    </row>
    <row r="117" spans="1:6" x14ac:dyDescent="0.35">
      <c r="A117" s="28">
        <v>36281</v>
      </c>
      <c r="B117" s="29">
        <v>53.1</v>
      </c>
      <c r="C117" s="29">
        <f t="shared" si="2"/>
        <v>1.5</v>
      </c>
      <c r="D117" s="62">
        <f t="shared" si="3"/>
        <v>1</v>
      </c>
      <c r="E117" s="34">
        <f>Exports!B138-Imports!B117</f>
        <v>-2.2000000000000028</v>
      </c>
      <c r="F117" s="29">
        <f>VLOOKUP(A117,PMI!$A$2:$B$918,2,FALSE)</f>
        <v>54.3</v>
      </c>
    </row>
    <row r="118" spans="1:6" x14ac:dyDescent="0.35">
      <c r="A118" s="28">
        <v>36312</v>
      </c>
      <c r="B118" s="29">
        <v>52.2</v>
      </c>
      <c r="C118" s="29">
        <f t="shared" si="2"/>
        <v>-0.89999999999999858</v>
      </c>
      <c r="D118" s="62">
        <f t="shared" si="3"/>
        <v>0.5</v>
      </c>
      <c r="E118" s="34">
        <f>Exports!B139-Imports!B118</f>
        <v>0.19999999999999574</v>
      </c>
      <c r="F118" s="29">
        <f>VLOOKUP(A118,PMI!$A$2:$B$918,2,FALSE)</f>
        <v>55.8</v>
      </c>
    </row>
    <row r="119" spans="1:6" x14ac:dyDescent="0.35">
      <c r="A119" s="28">
        <v>36342</v>
      </c>
      <c r="B119" s="29">
        <v>54.1</v>
      </c>
      <c r="C119" s="29">
        <f t="shared" si="2"/>
        <v>1.8999999999999986</v>
      </c>
      <c r="D119" s="62">
        <f t="shared" si="3"/>
        <v>2.7000000000000028</v>
      </c>
      <c r="E119" s="34">
        <f>Exports!B140-Imports!B119</f>
        <v>-3</v>
      </c>
      <c r="F119" s="29">
        <f>VLOOKUP(A119,PMI!$A$2:$B$918,2,FALSE)</f>
        <v>53.6</v>
      </c>
    </row>
    <row r="120" spans="1:6" x14ac:dyDescent="0.35">
      <c r="A120" s="28">
        <v>36373</v>
      </c>
      <c r="B120" s="29">
        <v>53.7</v>
      </c>
      <c r="C120" s="29">
        <f t="shared" si="2"/>
        <v>-0.39999999999999858</v>
      </c>
      <c r="D120" s="62">
        <f t="shared" si="3"/>
        <v>2.5</v>
      </c>
      <c r="E120" s="34">
        <f>Exports!B141-Imports!B120</f>
        <v>0.69999999999999574</v>
      </c>
      <c r="F120" s="29">
        <f>VLOOKUP(A120,PMI!$A$2:$B$918,2,FALSE)</f>
        <v>54.8</v>
      </c>
    </row>
    <row r="121" spans="1:6" x14ac:dyDescent="0.35">
      <c r="A121" s="28">
        <v>36404</v>
      </c>
      <c r="B121" s="29">
        <v>54.2</v>
      </c>
      <c r="C121" s="29">
        <f t="shared" si="2"/>
        <v>0.5</v>
      </c>
      <c r="D121" s="62">
        <f t="shared" si="3"/>
        <v>2.7000000000000028</v>
      </c>
      <c r="E121" s="34">
        <f>Exports!B142-Imports!B121</f>
        <v>1.5999999999999943</v>
      </c>
      <c r="F121" s="29">
        <f>VLOOKUP(A121,PMI!$A$2:$B$918,2,FALSE)</f>
        <v>57</v>
      </c>
    </row>
    <row r="122" spans="1:6" x14ac:dyDescent="0.35">
      <c r="A122" s="28">
        <v>36434</v>
      </c>
      <c r="B122" s="29">
        <v>54.3</v>
      </c>
      <c r="C122" s="29">
        <f t="shared" si="2"/>
        <v>9.9999999999994316E-2</v>
      </c>
      <c r="D122" s="62">
        <f t="shared" si="3"/>
        <v>3</v>
      </c>
      <c r="E122" s="34">
        <f>Exports!B143-Imports!B122</f>
        <v>0.60000000000000142</v>
      </c>
      <c r="F122" s="29">
        <f>VLOOKUP(A122,PMI!$A$2:$B$918,2,FALSE)</f>
        <v>57.2</v>
      </c>
    </row>
    <row r="123" spans="1:6" x14ac:dyDescent="0.35">
      <c r="A123" s="28">
        <v>36465</v>
      </c>
      <c r="B123" s="29">
        <v>52.7</v>
      </c>
      <c r="C123" s="29">
        <f t="shared" si="2"/>
        <v>-1.5999999999999943</v>
      </c>
      <c r="D123" s="62">
        <f t="shared" si="3"/>
        <v>1.6000000000000014</v>
      </c>
      <c r="E123" s="34">
        <f>Exports!B144-Imports!B123</f>
        <v>3.0999999999999943</v>
      </c>
      <c r="F123" s="29">
        <f>VLOOKUP(A123,PMI!$A$2:$B$918,2,FALSE)</f>
        <v>58.1</v>
      </c>
    </row>
    <row r="124" spans="1:6" x14ac:dyDescent="0.35">
      <c r="A124" s="28">
        <v>36495</v>
      </c>
      <c r="B124" s="29">
        <v>52</v>
      </c>
      <c r="C124" s="29">
        <f t="shared" si="2"/>
        <v>-0.70000000000000284</v>
      </c>
      <c r="D124" s="62">
        <f t="shared" si="3"/>
        <v>1.5</v>
      </c>
      <c r="E124" s="34">
        <f>Exports!B145-Imports!B124</f>
        <v>3</v>
      </c>
      <c r="F124" s="29">
        <f>VLOOKUP(A124,PMI!$A$2:$B$918,2,FALSE)</f>
        <v>57.8</v>
      </c>
    </row>
    <row r="125" spans="1:6" x14ac:dyDescent="0.35">
      <c r="A125" s="28">
        <v>36526</v>
      </c>
      <c r="B125" s="29">
        <v>52.9</v>
      </c>
      <c r="C125" s="29">
        <f t="shared" si="2"/>
        <v>0.89999999999999858</v>
      </c>
      <c r="D125" s="62">
        <f t="shared" si="3"/>
        <v>2.3999999999999986</v>
      </c>
      <c r="E125" s="34">
        <f>Exports!B146-Imports!B125</f>
        <v>0.5</v>
      </c>
      <c r="F125" s="29">
        <f>VLOOKUP(A125,PMI!$A$2:$B$918,2,FALSE)</f>
        <v>56.7</v>
      </c>
    </row>
    <row r="126" spans="1:6" x14ac:dyDescent="0.35">
      <c r="A126" s="28">
        <v>36557</v>
      </c>
      <c r="B126" s="29">
        <v>53</v>
      </c>
      <c r="C126" s="29">
        <f t="shared" si="2"/>
        <v>0.10000000000000142</v>
      </c>
      <c r="D126" s="62">
        <f t="shared" si="3"/>
        <v>-1.6000000000000014</v>
      </c>
      <c r="E126" s="34">
        <f>Exports!B147-Imports!B126</f>
        <v>1.2000000000000028</v>
      </c>
      <c r="F126" s="29">
        <f>VLOOKUP(A126,PMI!$A$2:$B$918,2,FALSE)</f>
        <v>55.8</v>
      </c>
    </row>
    <row r="127" spans="1:6" x14ac:dyDescent="0.35">
      <c r="A127" s="28">
        <v>36586</v>
      </c>
      <c r="B127" s="29">
        <v>53.5</v>
      </c>
      <c r="C127" s="29">
        <f t="shared" si="2"/>
        <v>0.5</v>
      </c>
      <c r="D127" s="62">
        <f t="shared" si="3"/>
        <v>0.70000000000000284</v>
      </c>
      <c r="E127" s="34">
        <f>Exports!B148-Imports!B127</f>
        <v>1.2999999999999972</v>
      </c>
      <c r="F127" s="29">
        <f>VLOOKUP(A127,PMI!$A$2:$B$918,2,FALSE)</f>
        <v>54.9</v>
      </c>
    </row>
    <row r="128" spans="1:6" x14ac:dyDescent="0.35">
      <c r="A128" s="28">
        <v>36617</v>
      </c>
      <c r="B128" s="29">
        <v>53.8</v>
      </c>
      <c r="C128" s="29">
        <f t="shared" si="2"/>
        <v>0.29999999999999716</v>
      </c>
      <c r="D128" s="62">
        <f t="shared" si="3"/>
        <v>2.1999999999999957</v>
      </c>
      <c r="E128" s="34">
        <f>Exports!B149-Imports!B128</f>
        <v>-2.2999999999999972</v>
      </c>
      <c r="F128" s="29">
        <f>VLOOKUP(A128,PMI!$A$2:$B$918,2,FALSE)</f>
        <v>54.7</v>
      </c>
    </row>
    <row r="129" spans="1:6" x14ac:dyDescent="0.35">
      <c r="A129" s="28">
        <v>36647</v>
      </c>
      <c r="B129" s="29">
        <v>54.2</v>
      </c>
      <c r="C129" s="29">
        <f t="shared" si="2"/>
        <v>0.40000000000000568</v>
      </c>
      <c r="D129" s="62">
        <f t="shared" si="3"/>
        <v>1.1000000000000014</v>
      </c>
      <c r="E129" s="34">
        <f>Exports!B150-Imports!B129</f>
        <v>2.1999999999999957</v>
      </c>
      <c r="F129" s="29">
        <f>VLOOKUP(A129,PMI!$A$2:$B$918,2,FALSE)</f>
        <v>53.2</v>
      </c>
    </row>
    <row r="130" spans="1:6" x14ac:dyDescent="0.35">
      <c r="A130" s="28">
        <v>36678</v>
      </c>
      <c r="B130" s="29">
        <v>55.7</v>
      </c>
      <c r="C130" s="29">
        <f t="shared" si="2"/>
        <v>1.5</v>
      </c>
      <c r="D130" s="62">
        <f t="shared" si="3"/>
        <v>3.5</v>
      </c>
      <c r="E130" s="34">
        <f>Exports!B151-Imports!B130</f>
        <v>-2.9000000000000057</v>
      </c>
      <c r="F130" s="29">
        <f>VLOOKUP(A130,PMI!$A$2:$B$918,2,FALSE)</f>
        <v>51.4</v>
      </c>
    </row>
    <row r="131" spans="1:6" x14ac:dyDescent="0.35">
      <c r="A131" s="28">
        <v>36708</v>
      </c>
      <c r="B131" s="29">
        <v>50.8</v>
      </c>
      <c r="C131" s="29">
        <f t="shared" si="2"/>
        <v>-4.9000000000000057</v>
      </c>
      <c r="D131" s="62">
        <f t="shared" si="3"/>
        <v>-3.3000000000000043</v>
      </c>
      <c r="E131" s="34">
        <f>Exports!B152-Imports!B131</f>
        <v>0.90000000000000568</v>
      </c>
      <c r="F131" s="29">
        <f>VLOOKUP(A131,PMI!$A$2:$B$918,2,FALSE)</f>
        <v>52.5</v>
      </c>
    </row>
    <row r="132" spans="1:6" x14ac:dyDescent="0.35">
      <c r="A132" s="28">
        <v>36739</v>
      </c>
      <c r="B132" s="29">
        <v>52.2</v>
      </c>
      <c r="C132" s="29">
        <f t="shared" ref="C132:C195" si="4">B132-B131</f>
        <v>1.4000000000000057</v>
      </c>
      <c r="D132" s="62">
        <f t="shared" si="3"/>
        <v>-1.5</v>
      </c>
      <c r="E132" s="34">
        <f>Exports!B153-Imports!B132</f>
        <v>-1.4000000000000057</v>
      </c>
      <c r="F132" s="29">
        <f>VLOOKUP(A132,PMI!$A$2:$B$918,2,FALSE)</f>
        <v>49.9</v>
      </c>
    </row>
    <row r="133" spans="1:6" x14ac:dyDescent="0.35">
      <c r="A133" s="28">
        <v>36770</v>
      </c>
      <c r="B133" s="29">
        <v>48.9</v>
      </c>
      <c r="C133" s="29">
        <f t="shared" si="4"/>
        <v>-3.3000000000000043</v>
      </c>
      <c r="D133" s="62">
        <f t="shared" si="3"/>
        <v>-5.3000000000000043</v>
      </c>
      <c r="E133" s="34">
        <f>Exports!B154-Imports!B133</f>
        <v>1.8000000000000043</v>
      </c>
      <c r="F133" s="29">
        <f>VLOOKUP(A133,PMI!$A$2:$B$918,2,FALSE)</f>
        <v>49.7</v>
      </c>
    </row>
    <row r="134" spans="1:6" x14ac:dyDescent="0.35">
      <c r="A134" s="28">
        <v>36800</v>
      </c>
      <c r="B134" s="29">
        <v>52.4</v>
      </c>
      <c r="C134" s="29">
        <f t="shared" si="4"/>
        <v>3.5</v>
      </c>
      <c r="D134" s="62">
        <f t="shared" si="3"/>
        <v>-1.8999999999999986</v>
      </c>
      <c r="E134" s="34">
        <f>Exports!B155-Imports!B134</f>
        <v>-3.6999999999999957</v>
      </c>
      <c r="F134" s="29">
        <f>VLOOKUP(A134,PMI!$A$2:$B$918,2,FALSE)</f>
        <v>48.7</v>
      </c>
    </row>
    <row r="135" spans="1:6" x14ac:dyDescent="0.35">
      <c r="A135" s="28">
        <v>36831</v>
      </c>
      <c r="B135" s="29">
        <v>53.2</v>
      </c>
      <c r="C135" s="29">
        <f t="shared" si="4"/>
        <v>0.80000000000000426</v>
      </c>
      <c r="D135" s="62">
        <f t="shared" si="3"/>
        <v>0.5</v>
      </c>
      <c r="E135" s="34">
        <f>Exports!B156-Imports!B135</f>
        <v>-4.6000000000000014</v>
      </c>
      <c r="F135" s="29">
        <f>VLOOKUP(A135,PMI!$A$2:$B$918,2,FALSE)</f>
        <v>48.5</v>
      </c>
    </row>
    <row r="136" spans="1:6" x14ac:dyDescent="0.35">
      <c r="A136" s="28">
        <v>36861</v>
      </c>
      <c r="B136" s="29">
        <v>51.2</v>
      </c>
      <c r="C136" s="29">
        <f t="shared" si="4"/>
        <v>-2</v>
      </c>
      <c r="D136" s="62">
        <f t="shared" si="3"/>
        <v>-0.79999999999999716</v>
      </c>
      <c r="E136" s="34">
        <f>Exports!B157-Imports!B136</f>
        <v>-1.7000000000000028</v>
      </c>
      <c r="F136" s="29">
        <f>VLOOKUP(A136,PMI!$A$2:$B$918,2,FALSE)</f>
        <v>43.9</v>
      </c>
    </row>
    <row r="137" spans="1:6" x14ac:dyDescent="0.35">
      <c r="A137" s="28">
        <v>36892</v>
      </c>
      <c r="B137" s="29">
        <v>49.1</v>
      </c>
      <c r="C137" s="29">
        <f t="shared" si="4"/>
        <v>-2.1000000000000014</v>
      </c>
      <c r="D137" s="62">
        <f t="shared" si="3"/>
        <v>-3.7999999999999972</v>
      </c>
      <c r="E137" s="34">
        <f>Exports!B158-Imports!B137</f>
        <v>-2.3999999999999986</v>
      </c>
      <c r="F137" s="29">
        <f>VLOOKUP(A137,PMI!$A$2:$B$918,2,FALSE)</f>
        <v>42.3</v>
      </c>
    </row>
    <row r="138" spans="1:6" x14ac:dyDescent="0.35">
      <c r="A138" s="28">
        <v>36923</v>
      </c>
      <c r="B138" s="29">
        <v>47.5</v>
      </c>
      <c r="C138" s="29">
        <f t="shared" si="4"/>
        <v>-1.6000000000000014</v>
      </c>
      <c r="D138" s="62">
        <f t="shared" si="3"/>
        <v>-5.5</v>
      </c>
      <c r="E138" s="34">
        <f>Exports!B159-Imports!B138</f>
        <v>-0.70000000000000284</v>
      </c>
      <c r="F138" s="29">
        <f>VLOOKUP(A138,PMI!$A$2:$B$918,2,FALSE)</f>
        <v>42.1</v>
      </c>
    </row>
    <row r="139" spans="1:6" x14ac:dyDescent="0.35">
      <c r="A139" s="28">
        <v>36951</v>
      </c>
      <c r="B139" s="29">
        <v>48.8</v>
      </c>
      <c r="C139" s="29">
        <f t="shared" si="4"/>
        <v>1.2999999999999972</v>
      </c>
      <c r="D139" s="62">
        <f t="shared" si="3"/>
        <v>-4.7000000000000028</v>
      </c>
      <c r="E139" s="34">
        <f>Exports!B160-Imports!B139</f>
        <v>1.5</v>
      </c>
      <c r="F139" s="29">
        <f>VLOOKUP(A139,PMI!$A$2:$B$918,2,FALSE)</f>
        <v>43.1</v>
      </c>
    </row>
    <row r="140" spans="1:6" x14ac:dyDescent="0.35">
      <c r="A140" s="28">
        <v>36982</v>
      </c>
      <c r="B140" s="29">
        <v>47.2</v>
      </c>
      <c r="C140" s="29">
        <f t="shared" si="4"/>
        <v>-1.5999999999999943</v>
      </c>
      <c r="D140" s="62">
        <f t="shared" si="3"/>
        <v>-6.5999999999999943</v>
      </c>
      <c r="E140" s="34">
        <f>Exports!B161-Imports!B140</f>
        <v>0.29999999999999716</v>
      </c>
      <c r="F140" s="29">
        <f>VLOOKUP(A140,PMI!$A$2:$B$918,2,FALSE)</f>
        <v>42.7</v>
      </c>
    </row>
    <row r="141" spans="1:6" x14ac:dyDescent="0.35">
      <c r="A141" s="28">
        <v>37012</v>
      </c>
      <c r="B141" s="29">
        <v>46.9</v>
      </c>
      <c r="C141" s="29">
        <f t="shared" si="4"/>
        <v>-0.30000000000000426</v>
      </c>
      <c r="D141" s="62">
        <f t="shared" si="3"/>
        <v>-7.3000000000000043</v>
      </c>
      <c r="E141" s="34">
        <f>Exports!B162-Imports!B141</f>
        <v>-1.6000000000000014</v>
      </c>
      <c r="F141" s="29">
        <f>VLOOKUP(A141,PMI!$A$2:$B$918,2,FALSE)</f>
        <v>41.3</v>
      </c>
    </row>
    <row r="142" spans="1:6" x14ac:dyDescent="0.35">
      <c r="A142" s="28">
        <v>37043</v>
      </c>
      <c r="B142" s="29">
        <v>47</v>
      </c>
      <c r="C142" s="29">
        <f t="shared" si="4"/>
        <v>0.10000000000000142</v>
      </c>
      <c r="D142" s="62">
        <f t="shared" si="3"/>
        <v>-8.7000000000000028</v>
      </c>
      <c r="E142" s="34">
        <f>Exports!B163-Imports!B142</f>
        <v>-1.7999999999999972</v>
      </c>
      <c r="F142" s="29">
        <f>VLOOKUP(A142,PMI!$A$2:$B$918,2,FALSE)</f>
        <v>43.2</v>
      </c>
    </row>
    <row r="143" spans="1:6" x14ac:dyDescent="0.35">
      <c r="A143" s="28">
        <v>37073</v>
      </c>
      <c r="B143" s="29">
        <v>47.2</v>
      </c>
      <c r="C143" s="29">
        <f t="shared" si="4"/>
        <v>0.20000000000000284</v>
      </c>
      <c r="D143" s="62">
        <f t="shared" ref="D143:D206" si="5">B143-B131</f>
        <v>-3.5999999999999943</v>
      </c>
      <c r="E143" s="34">
        <f>Exports!B164-Imports!B143</f>
        <v>1.1999999999999957</v>
      </c>
      <c r="F143" s="29">
        <f>VLOOKUP(A143,PMI!$A$2:$B$918,2,FALSE)</f>
        <v>43.5</v>
      </c>
    </row>
    <row r="144" spans="1:6" x14ac:dyDescent="0.35">
      <c r="A144" s="28">
        <v>37104</v>
      </c>
      <c r="B144" s="29">
        <v>50</v>
      </c>
      <c r="C144" s="29">
        <f t="shared" si="4"/>
        <v>2.7999999999999972</v>
      </c>
      <c r="D144" s="62">
        <f t="shared" si="5"/>
        <v>-2.2000000000000028</v>
      </c>
      <c r="E144" s="34">
        <f>Exports!B165-Imports!B144</f>
        <v>2</v>
      </c>
      <c r="F144" s="29">
        <f>VLOOKUP(A144,PMI!$A$2:$B$918,2,FALSE)</f>
        <v>46.3</v>
      </c>
    </row>
    <row r="145" spans="1:6" x14ac:dyDescent="0.35">
      <c r="A145" s="28">
        <v>37135</v>
      </c>
      <c r="B145" s="29">
        <v>49.7</v>
      </c>
      <c r="C145" s="29">
        <f t="shared" si="4"/>
        <v>-0.29999999999999716</v>
      </c>
      <c r="D145" s="62">
        <f t="shared" si="5"/>
        <v>0.80000000000000426</v>
      </c>
      <c r="E145" s="34">
        <f>Exports!B166-Imports!B145</f>
        <v>-2.8000000000000043</v>
      </c>
      <c r="F145" s="29">
        <f>VLOOKUP(A145,PMI!$A$2:$B$918,2,FALSE)</f>
        <v>46.2</v>
      </c>
    </row>
    <row r="146" spans="1:6" x14ac:dyDescent="0.35">
      <c r="A146" s="28">
        <v>37165</v>
      </c>
      <c r="B146" s="29">
        <v>47.6</v>
      </c>
      <c r="C146" s="29">
        <f t="shared" si="4"/>
        <v>-2.1000000000000014</v>
      </c>
      <c r="D146" s="62">
        <f t="shared" si="5"/>
        <v>-4.7999999999999972</v>
      </c>
      <c r="E146" s="34">
        <f>Exports!B167-Imports!B146</f>
        <v>-3.3000000000000043</v>
      </c>
      <c r="F146" s="29">
        <f>VLOOKUP(A146,PMI!$A$2:$B$918,2,FALSE)</f>
        <v>40.799999999999997</v>
      </c>
    </row>
    <row r="147" spans="1:6" x14ac:dyDescent="0.35">
      <c r="A147" s="28">
        <v>37196</v>
      </c>
      <c r="B147" s="29">
        <v>49.5</v>
      </c>
      <c r="C147" s="29">
        <f t="shared" si="4"/>
        <v>1.8999999999999986</v>
      </c>
      <c r="D147" s="62">
        <f t="shared" si="5"/>
        <v>-3.7000000000000028</v>
      </c>
      <c r="E147" s="34">
        <f>Exports!B168-Imports!B147</f>
        <v>0.5</v>
      </c>
      <c r="F147" s="29">
        <f>VLOOKUP(A147,PMI!$A$2:$B$918,2,FALSE)</f>
        <v>44.1</v>
      </c>
    </row>
    <row r="148" spans="1:6" x14ac:dyDescent="0.35">
      <c r="A148" s="28">
        <v>37226</v>
      </c>
      <c r="B148" s="29">
        <v>50.2</v>
      </c>
      <c r="C148" s="29">
        <f t="shared" si="4"/>
        <v>0.70000000000000284</v>
      </c>
      <c r="D148" s="62">
        <f t="shared" si="5"/>
        <v>-1</v>
      </c>
      <c r="E148" s="34">
        <f>Exports!B169-Imports!B148</f>
        <v>-2.6000000000000014</v>
      </c>
      <c r="F148" s="29">
        <f>VLOOKUP(A148,PMI!$A$2:$B$918,2,FALSE)</f>
        <v>45.3</v>
      </c>
    </row>
    <row r="149" spans="1:6" x14ac:dyDescent="0.35">
      <c r="A149" s="28">
        <v>37257</v>
      </c>
      <c r="B149" s="29">
        <v>51.3</v>
      </c>
      <c r="C149" s="29">
        <f t="shared" si="4"/>
        <v>1.0999999999999943</v>
      </c>
      <c r="D149" s="62">
        <f t="shared" si="5"/>
        <v>2.1999999999999957</v>
      </c>
      <c r="E149" s="34">
        <f>Exports!B170-Imports!B149</f>
        <v>-1.1999999999999957</v>
      </c>
      <c r="F149" s="29">
        <f>VLOOKUP(A149,PMI!$A$2:$B$918,2,FALSE)</f>
        <v>47.5</v>
      </c>
    </row>
    <row r="150" spans="1:6" x14ac:dyDescent="0.35">
      <c r="A150" s="28">
        <v>37288</v>
      </c>
      <c r="B150" s="29">
        <v>52.4</v>
      </c>
      <c r="C150" s="29">
        <f t="shared" si="4"/>
        <v>1.1000000000000014</v>
      </c>
      <c r="D150" s="62">
        <f t="shared" si="5"/>
        <v>4.8999999999999986</v>
      </c>
      <c r="E150" s="34">
        <f>Exports!B171-Imports!B150</f>
        <v>-1.6999999999999957</v>
      </c>
      <c r="F150" s="29">
        <f>VLOOKUP(A150,PMI!$A$2:$B$918,2,FALSE)</f>
        <v>50.7</v>
      </c>
    </row>
    <row r="151" spans="1:6" x14ac:dyDescent="0.35">
      <c r="A151" s="28">
        <v>37316</v>
      </c>
      <c r="B151" s="29">
        <v>53.9</v>
      </c>
      <c r="C151" s="29">
        <f t="shared" si="4"/>
        <v>1.5</v>
      </c>
      <c r="D151" s="62">
        <f t="shared" si="5"/>
        <v>5.1000000000000014</v>
      </c>
      <c r="E151" s="34">
        <f>Exports!B172-Imports!B151</f>
        <v>-3.2999999999999972</v>
      </c>
      <c r="F151" s="29">
        <f>VLOOKUP(A151,PMI!$A$2:$B$918,2,FALSE)</f>
        <v>52.4</v>
      </c>
    </row>
    <row r="152" spans="1:6" x14ac:dyDescent="0.35">
      <c r="A152" s="28">
        <v>37347</v>
      </c>
      <c r="B152" s="29">
        <v>55.5</v>
      </c>
      <c r="C152" s="29">
        <f t="shared" si="4"/>
        <v>1.6000000000000014</v>
      </c>
      <c r="D152" s="62">
        <f t="shared" si="5"/>
        <v>8.2999999999999972</v>
      </c>
      <c r="E152" s="34">
        <f>Exports!B173-Imports!B152</f>
        <v>-3.6000000000000014</v>
      </c>
      <c r="F152" s="29">
        <f>VLOOKUP(A152,PMI!$A$2:$B$918,2,FALSE)</f>
        <v>52.4</v>
      </c>
    </row>
    <row r="153" spans="1:6" x14ac:dyDescent="0.35">
      <c r="A153" s="28">
        <v>37377</v>
      </c>
      <c r="B153" s="29">
        <v>53.9</v>
      </c>
      <c r="C153" s="29">
        <f t="shared" si="4"/>
        <v>-1.6000000000000014</v>
      </c>
      <c r="D153" s="62">
        <f t="shared" si="5"/>
        <v>7</v>
      </c>
      <c r="E153" s="34">
        <f>Exports!B174-Imports!B153</f>
        <v>-0.60000000000000142</v>
      </c>
      <c r="F153" s="29">
        <f>VLOOKUP(A153,PMI!$A$2:$B$918,2,FALSE)</f>
        <v>53.1</v>
      </c>
    </row>
    <row r="154" spans="1:6" x14ac:dyDescent="0.35">
      <c r="A154" s="28">
        <v>37408</v>
      </c>
      <c r="B154" s="29">
        <v>53.8</v>
      </c>
      <c r="C154" s="29">
        <f t="shared" si="4"/>
        <v>-0.10000000000000142</v>
      </c>
      <c r="D154" s="62">
        <f t="shared" si="5"/>
        <v>6.7999999999999972</v>
      </c>
      <c r="E154" s="34">
        <f>Exports!B175-Imports!B154</f>
        <v>0.30000000000000426</v>
      </c>
      <c r="F154" s="29">
        <f>VLOOKUP(A154,PMI!$A$2:$B$918,2,FALSE)</f>
        <v>53.6</v>
      </c>
    </row>
    <row r="155" spans="1:6" x14ac:dyDescent="0.35">
      <c r="A155" s="28">
        <v>37438</v>
      </c>
      <c r="B155" s="29">
        <v>53.2</v>
      </c>
      <c r="C155" s="29">
        <f t="shared" si="4"/>
        <v>-0.59999999999999432</v>
      </c>
      <c r="D155" s="62">
        <f t="shared" si="5"/>
        <v>6</v>
      </c>
      <c r="E155" s="34">
        <f>Exports!B176-Imports!B155</f>
        <v>-1</v>
      </c>
      <c r="F155" s="29">
        <f>VLOOKUP(A155,PMI!$A$2:$B$918,2,FALSE)</f>
        <v>50.2</v>
      </c>
    </row>
    <row r="156" spans="1:6" x14ac:dyDescent="0.35">
      <c r="A156" s="28">
        <v>37469</v>
      </c>
      <c r="B156" s="29">
        <v>52.6</v>
      </c>
      <c r="C156" s="29">
        <f t="shared" si="4"/>
        <v>-0.60000000000000142</v>
      </c>
      <c r="D156" s="62">
        <f t="shared" si="5"/>
        <v>2.6000000000000014</v>
      </c>
      <c r="E156" s="34">
        <f>Exports!B177-Imports!B156</f>
        <v>0.79999999999999716</v>
      </c>
      <c r="F156" s="29">
        <f>VLOOKUP(A156,PMI!$A$2:$B$918,2,FALSE)</f>
        <v>50.3</v>
      </c>
    </row>
    <row r="157" spans="1:6" x14ac:dyDescent="0.35">
      <c r="A157" s="28">
        <v>37500</v>
      </c>
      <c r="B157" s="29">
        <v>54.7</v>
      </c>
      <c r="C157" s="29">
        <f t="shared" si="4"/>
        <v>2.1000000000000014</v>
      </c>
      <c r="D157" s="62">
        <f t="shared" si="5"/>
        <v>5</v>
      </c>
      <c r="E157" s="34">
        <f>Exports!B178-Imports!B157</f>
        <v>-0.90000000000000568</v>
      </c>
      <c r="F157" s="29">
        <f>VLOOKUP(A157,PMI!$A$2:$B$918,2,FALSE)</f>
        <v>50.5</v>
      </c>
    </row>
    <row r="158" spans="1:6" x14ac:dyDescent="0.35">
      <c r="A158" s="28">
        <v>37530</v>
      </c>
      <c r="B158" s="29">
        <v>51.2</v>
      </c>
      <c r="C158" s="29">
        <f t="shared" si="4"/>
        <v>-3.5</v>
      </c>
      <c r="D158" s="62">
        <f t="shared" si="5"/>
        <v>3.6000000000000014</v>
      </c>
      <c r="E158" s="34">
        <f>Exports!B179-Imports!B158</f>
        <v>1.7999999999999972</v>
      </c>
      <c r="F158" s="29">
        <f>VLOOKUP(A158,PMI!$A$2:$B$918,2,FALSE)</f>
        <v>49</v>
      </c>
    </row>
    <row r="159" spans="1:6" x14ac:dyDescent="0.35">
      <c r="A159" s="28">
        <v>37561</v>
      </c>
      <c r="B159" s="29">
        <v>52.4</v>
      </c>
      <c r="C159" s="29">
        <f t="shared" si="4"/>
        <v>1.1999999999999957</v>
      </c>
      <c r="D159" s="62">
        <f t="shared" si="5"/>
        <v>2.8999999999999986</v>
      </c>
      <c r="E159" s="34">
        <f>Exports!B180-Imports!B159</f>
        <v>-2.3999999999999986</v>
      </c>
      <c r="F159" s="29">
        <f>VLOOKUP(A159,PMI!$A$2:$B$918,2,FALSE)</f>
        <v>48.5</v>
      </c>
    </row>
    <row r="160" spans="1:6" x14ac:dyDescent="0.35">
      <c r="A160" s="28">
        <v>37591</v>
      </c>
      <c r="B160" s="29">
        <v>55.1</v>
      </c>
      <c r="C160" s="29">
        <f t="shared" si="4"/>
        <v>2.7000000000000028</v>
      </c>
      <c r="D160" s="62">
        <f t="shared" si="5"/>
        <v>4.8999999999999986</v>
      </c>
      <c r="E160" s="34">
        <f>Exports!B181-Imports!B160</f>
        <v>-3.1000000000000014</v>
      </c>
      <c r="F160" s="29">
        <f>VLOOKUP(A160,PMI!$A$2:$B$918,2,FALSE)</f>
        <v>51.6</v>
      </c>
    </row>
    <row r="161" spans="1:6" x14ac:dyDescent="0.35">
      <c r="A161" s="28">
        <v>37622</v>
      </c>
      <c r="B161" s="29">
        <v>58.6</v>
      </c>
      <c r="C161" s="29">
        <f t="shared" si="4"/>
        <v>3.5</v>
      </c>
      <c r="D161" s="62">
        <f t="shared" si="5"/>
        <v>7.3000000000000043</v>
      </c>
      <c r="E161" s="34">
        <f>Exports!B182-Imports!B161</f>
        <v>-4.2000000000000028</v>
      </c>
      <c r="F161" s="29">
        <f>VLOOKUP(A161,PMI!$A$2:$B$918,2,FALSE)</f>
        <v>51.3</v>
      </c>
    </row>
    <row r="162" spans="1:6" x14ac:dyDescent="0.35">
      <c r="A162" s="28">
        <v>37653</v>
      </c>
      <c r="B162" s="29">
        <v>54.6</v>
      </c>
      <c r="C162" s="29">
        <f t="shared" si="4"/>
        <v>-4</v>
      </c>
      <c r="D162" s="62">
        <f t="shared" si="5"/>
        <v>2.2000000000000028</v>
      </c>
      <c r="E162" s="34">
        <f>Exports!B183-Imports!B162</f>
        <v>0.60000000000000142</v>
      </c>
      <c r="F162" s="29">
        <f>VLOOKUP(A162,PMI!$A$2:$B$918,2,FALSE)</f>
        <v>48.8</v>
      </c>
    </row>
    <row r="163" spans="1:6" x14ac:dyDescent="0.35">
      <c r="A163" s="28">
        <v>37681</v>
      </c>
      <c r="B163" s="29">
        <v>53.3</v>
      </c>
      <c r="C163" s="29">
        <f t="shared" si="4"/>
        <v>-1.3000000000000043</v>
      </c>
      <c r="D163" s="62">
        <f t="shared" si="5"/>
        <v>-0.60000000000000142</v>
      </c>
      <c r="E163" s="34">
        <f>Exports!B184-Imports!B163</f>
        <v>-2</v>
      </c>
      <c r="F163" s="29">
        <f>VLOOKUP(A163,PMI!$A$2:$B$918,2,FALSE)</f>
        <v>46.3</v>
      </c>
    </row>
    <row r="164" spans="1:6" x14ac:dyDescent="0.35">
      <c r="A164" s="28">
        <v>37712</v>
      </c>
      <c r="B164" s="29">
        <v>54.8</v>
      </c>
      <c r="C164" s="29">
        <f t="shared" si="4"/>
        <v>1.5</v>
      </c>
      <c r="D164" s="62">
        <f t="shared" si="5"/>
        <v>-0.70000000000000284</v>
      </c>
      <c r="E164" s="34">
        <f>Exports!B185-Imports!B164</f>
        <v>-4</v>
      </c>
      <c r="F164" s="29">
        <f>VLOOKUP(A164,PMI!$A$2:$B$918,2,FALSE)</f>
        <v>46.1</v>
      </c>
    </row>
    <row r="165" spans="1:6" x14ac:dyDescent="0.35">
      <c r="A165" s="28">
        <v>37742</v>
      </c>
      <c r="B165" s="29">
        <v>52.2</v>
      </c>
      <c r="C165" s="29">
        <f t="shared" si="4"/>
        <v>-2.5999999999999943</v>
      </c>
      <c r="D165" s="62">
        <f t="shared" si="5"/>
        <v>-1.6999999999999957</v>
      </c>
      <c r="E165" s="34">
        <f>Exports!B186-Imports!B165</f>
        <v>-0.5</v>
      </c>
      <c r="F165" s="29">
        <f>VLOOKUP(A165,PMI!$A$2:$B$918,2,FALSE)</f>
        <v>49</v>
      </c>
    </row>
    <row r="166" spans="1:6" x14ac:dyDescent="0.35">
      <c r="A166" s="28">
        <v>37773</v>
      </c>
      <c r="B166" s="29">
        <v>55.9</v>
      </c>
      <c r="C166" s="29">
        <f t="shared" si="4"/>
        <v>3.6999999999999957</v>
      </c>
      <c r="D166" s="62">
        <f t="shared" si="5"/>
        <v>2.1000000000000014</v>
      </c>
      <c r="E166" s="34">
        <f>Exports!B187-Imports!B166</f>
        <v>-1.2999999999999972</v>
      </c>
      <c r="F166" s="29">
        <f>VLOOKUP(A166,PMI!$A$2:$B$918,2,FALSE)</f>
        <v>49</v>
      </c>
    </row>
    <row r="167" spans="1:6" x14ac:dyDescent="0.35">
      <c r="A167" s="28">
        <v>37803</v>
      </c>
      <c r="B167" s="29">
        <v>54.9</v>
      </c>
      <c r="C167" s="29">
        <f t="shared" si="4"/>
        <v>-1</v>
      </c>
      <c r="D167" s="62">
        <f t="shared" si="5"/>
        <v>1.6999999999999957</v>
      </c>
      <c r="E167" s="34">
        <f>Exports!B188-Imports!B167</f>
        <v>-0.5</v>
      </c>
      <c r="F167" s="29">
        <f>VLOOKUP(A167,PMI!$A$2:$B$918,2,FALSE)</f>
        <v>51</v>
      </c>
    </row>
    <row r="168" spans="1:6" x14ac:dyDescent="0.35">
      <c r="A168" s="28">
        <v>37834</v>
      </c>
      <c r="B168" s="29">
        <v>55.2</v>
      </c>
      <c r="C168" s="29">
        <f t="shared" si="4"/>
        <v>0.30000000000000426</v>
      </c>
      <c r="D168" s="62">
        <f t="shared" si="5"/>
        <v>2.6000000000000014</v>
      </c>
      <c r="E168" s="34">
        <f>Exports!B189-Imports!B168</f>
        <v>1.1999999999999957</v>
      </c>
      <c r="F168" s="29">
        <f>VLOOKUP(A168,PMI!$A$2:$B$918,2,FALSE)</f>
        <v>53.2</v>
      </c>
    </row>
    <row r="169" spans="1:6" x14ac:dyDescent="0.35">
      <c r="A169" s="28">
        <v>37865</v>
      </c>
      <c r="B169" s="29">
        <v>61.4</v>
      </c>
      <c r="C169" s="29">
        <f t="shared" si="4"/>
        <v>6.1999999999999957</v>
      </c>
      <c r="D169" s="62">
        <f t="shared" si="5"/>
        <v>6.6999999999999957</v>
      </c>
      <c r="E169" s="34">
        <f>Exports!B190-Imports!B169</f>
        <v>-6.8999999999999986</v>
      </c>
      <c r="F169" s="29">
        <f>VLOOKUP(A169,PMI!$A$2:$B$918,2,FALSE)</f>
        <v>52.4</v>
      </c>
    </row>
    <row r="170" spans="1:6" x14ac:dyDescent="0.35">
      <c r="A170" s="28">
        <v>37895</v>
      </c>
      <c r="B170" s="29">
        <v>59.2</v>
      </c>
      <c r="C170" s="29">
        <f t="shared" si="4"/>
        <v>-2.1999999999999957</v>
      </c>
      <c r="D170" s="62">
        <f t="shared" si="5"/>
        <v>8</v>
      </c>
      <c r="E170" s="34">
        <f>Exports!B191-Imports!B170</f>
        <v>0.29999999999999716</v>
      </c>
      <c r="F170" s="29">
        <f>VLOOKUP(A170,PMI!$A$2:$B$918,2,FALSE)</f>
        <v>55.2</v>
      </c>
    </row>
    <row r="171" spans="1:6" x14ac:dyDescent="0.35">
      <c r="A171" s="28">
        <v>37926</v>
      </c>
      <c r="B171" s="29">
        <v>61.4</v>
      </c>
      <c r="C171" s="29">
        <f t="shared" si="4"/>
        <v>2.1999999999999957</v>
      </c>
      <c r="D171" s="62">
        <f t="shared" si="5"/>
        <v>9</v>
      </c>
      <c r="E171" s="34">
        <f>Exports!B192-Imports!B171</f>
        <v>-4.2999999999999972</v>
      </c>
      <c r="F171" s="29">
        <f>VLOOKUP(A171,PMI!$A$2:$B$918,2,FALSE)</f>
        <v>58.4</v>
      </c>
    </row>
    <row r="172" spans="1:6" x14ac:dyDescent="0.35">
      <c r="A172" s="28">
        <v>37956</v>
      </c>
      <c r="B172" s="29">
        <v>57.8</v>
      </c>
      <c r="C172" s="29">
        <f t="shared" si="4"/>
        <v>-3.6000000000000014</v>
      </c>
      <c r="D172" s="62">
        <f t="shared" si="5"/>
        <v>2.6999999999999957</v>
      </c>
      <c r="E172" s="34">
        <f>Exports!B193-Imports!B172</f>
        <v>1.5</v>
      </c>
      <c r="F172" s="29">
        <f>VLOOKUP(A172,PMI!$A$2:$B$918,2,FALSE)</f>
        <v>60.1</v>
      </c>
    </row>
    <row r="173" spans="1:6" x14ac:dyDescent="0.35">
      <c r="A173" s="28">
        <v>37987</v>
      </c>
      <c r="B173" s="29">
        <v>59.2</v>
      </c>
      <c r="C173" s="29">
        <f t="shared" si="4"/>
        <v>1.4000000000000057</v>
      </c>
      <c r="D173" s="62">
        <f t="shared" si="5"/>
        <v>0.60000000000000142</v>
      </c>
      <c r="E173" s="34">
        <f>Exports!B194-Imports!B173</f>
        <v>-2</v>
      </c>
      <c r="F173" s="29">
        <f>VLOOKUP(A173,PMI!$A$2:$B$918,2,FALSE)</f>
        <v>60.8</v>
      </c>
    </row>
    <row r="174" spans="1:6" x14ac:dyDescent="0.35">
      <c r="A174" s="28">
        <v>38018</v>
      </c>
      <c r="B174" s="29">
        <v>59.9</v>
      </c>
      <c r="C174" s="29">
        <f t="shared" si="4"/>
        <v>0.69999999999999574</v>
      </c>
      <c r="D174" s="62">
        <f t="shared" si="5"/>
        <v>5.2999999999999972</v>
      </c>
      <c r="E174" s="34">
        <f>Exports!B195-Imports!B174</f>
        <v>-4.7999999999999972</v>
      </c>
      <c r="F174" s="29">
        <f>VLOOKUP(A174,PMI!$A$2:$B$918,2,FALSE)</f>
        <v>59.9</v>
      </c>
    </row>
    <row r="175" spans="1:6" x14ac:dyDescent="0.35">
      <c r="A175" s="28">
        <v>38047</v>
      </c>
      <c r="B175" s="29">
        <v>57.1</v>
      </c>
      <c r="C175" s="29">
        <f t="shared" si="4"/>
        <v>-2.7999999999999972</v>
      </c>
      <c r="D175" s="62">
        <f t="shared" si="5"/>
        <v>3.8000000000000043</v>
      </c>
      <c r="E175" s="34">
        <f>Exports!B196-Imports!B175</f>
        <v>3.1000000000000014</v>
      </c>
      <c r="F175" s="29">
        <f>VLOOKUP(A175,PMI!$A$2:$B$918,2,FALSE)</f>
        <v>60.6</v>
      </c>
    </row>
    <row r="176" spans="1:6" x14ac:dyDescent="0.35">
      <c r="A176" s="28">
        <v>38078</v>
      </c>
      <c r="B176" s="29">
        <v>58.7</v>
      </c>
      <c r="C176" s="29">
        <f t="shared" si="4"/>
        <v>1.6000000000000014</v>
      </c>
      <c r="D176" s="62">
        <f t="shared" si="5"/>
        <v>3.9000000000000057</v>
      </c>
      <c r="E176" s="34">
        <f>Exports!B197-Imports!B176</f>
        <v>1.1999999999999957</v>
      </c>
      <c r="F176" s="29">
        <f>VLOOKUP(A176,PMI!$A$2:$B$918,2,FALSE)</f>
        <v>60.6</v>
      </c>
    </row>
    <row r="177" spans="1:6" x14ac:dyDescent="0.35">
      <c r="A177" s="28">
        <v>38108</v>
      </c>
      <c r="B177" s="29">
        <v>58.8</v>
      </c>
      <c r="C177" s="29">
        <f t="shared" si="4"/>
        <v>9.9999999999994316E-2</v>
      </c>
      <c r="D177" s="62">
        <f t="shared" si="5"/>
        <v>6.5999999999999943</v>
      </c>
      <c r="E177" s="34">
        <f>Exports!B198-Imports!B177</f>
        <v>1.2000000000000028</v>
      </c>
      <c r="F177" s="29">
        <f>VLOOKUP(A177,PMI!$A$2:$B$918,2,FALSE)</f>
        <v>61.4</v>
      </c>
    </row>
    <row r="178" spans="1:6" x14ac:dyDescent="0.35">
      <c r="A178" s="28">
        <v>38139</v>
      </c>
      <c r="B178" s="29">
        <v>57.5</v>
      </c>
      <c r="C178" s="29">
        <f t="shared" si="4"/>
        <v>-1.2999999999999972</v>
      </c>
      <c r="D178" s="62">
        <f t="shared" si="5"/>
        <v>1.6000000000000014</v>
      </c>
      <c r="E178" s="34">
        <f>Exports!B199-Imports!B178</f>
        <v>-0.20000000000000284</v>
      </c>
      <c r="F178" s="29">
        <f>VLOOKUP(A178,PMI!$A$2:$B$918,2,FALSE)</f>
        <v>60.5</v>
      </c>
    </row>
    <row r="179" spans="1:6" x14ac:dyDescent="0.35">
      <c r="A179" s="28">
        <v>38169</v>
      </c>
      <c r="B179" s="29">
        <v>58.8</v>
      </c>
      <c r="C179" s="29">
        <f t="shared" si="4"/>
        <v>1.2999999999999972</v>
      </c>
      <c r="D179" s="62">
        <f t="shared" si="5"/>
        <v>3.8999999999999986</v>
      </c>
      <c r="E179" s="34">
        <f>Exports!B200-Imports!B179</f>
        <v>-2.0999999999999943</v>
      </c>
      <c r="F179" s="29">
        <f>VLOOKUP(A179,PMI!$A$2:$B$918,2,FALSE)</f>
        <v>59.9</v>
      </c>
    </row>
    <row r="180" spans="1:6" x14ac:dyDescent="0.35">
      <c r="A180" s="28">
        <v>38200</v>
      </c>
      <c r="B180" s="29">
        <v>58.3</v>
      </c>
      <c r="C180" s="29">
        <f t="shared" si="4"/>
        <v>-0.5</v>
      </c>
      <c r="D180" s="62">
        <f t="shared" si="5"/>
        <v>3.0999999999999943</v>
      </c>
      <c r="E180" s="34">
        <f>Exports!B201-Imports!B180</f>
        <v>-2.5</v>
      </c>
      <c r="F180" s="29">
        <f>VLOOKUP(A180,PMI!$A$2:$B$918,2,FALSE)</f>
        <v>58.5</v>
      </c>
    </row>
    <row r="181" spans="1:6" x14ac:dyDescent="0.35">
      <c r="A181" s="28">
        <v>38231</v>
      </c>
      <c r="B181" s="29">
        <v>58.2</v>
      </c>
      <c r="C181" s="29">
        <f t="shared" si="4"/>
        <v>-9.9999999999994316E-2</v>
      </c>
      <c r="D181" s="62">
        <f t="shared" si="5"/>
        <v>-3.1999999999999957</v>
      </c>
      <c r="E181" s="34">
        <f>Exports!B202-Imports!B181</f>
        <v>-4.7000000000000028</v>
      </c>
      <c r="F181" s="29">
        <f>VLOOKUP(A181,PMI!$A$2:$B$918,2,FALSE)</f>
        <v>57.4</v>
      </c>
    </row>
    <row r="182" spans="1:6" x14ac:dyDescent="0.35">
      <c r="A182" s="28">
        <v>38261</v>
      </c>
      <c r="B182" s="29">
        <v>59.2</v>
      </c>
      <c r="C182" s="29">
        <f t="shared" si="4"/>
        <v>1</v>
      </c>
      <c r="D182" s="62">
        <f t="shared" si="5"/>
        <v>0</v>
      </c>
      <c r="E182" s="34">
        <f>Exports!B203-Imports!B182</f>
        <v>-2.5</v>
      </c>
      <c r="F182" s="29">
        <f>VLOOKUP(A182,PMI!$A$2:$B$918,2,FALSE)</f>
        <v>56.3</v>
      </c>
    </row>
    <row r="183" spans="1:6" x14ac:dyDescent="0.35">
      <c r="A183" s="28">
        <v>38292</v>
      </c>
      <c r="B183" s="29">
        <v>58.8</v>
      </c>
      <c r="C183" s="29">
        <f t="shared" si="4"/>
        <v>-0.40000000000000568</v>
      </c>
      <c r="D183" s="62">
        <f t="shared" si="5"/>
        <v>-2.6000000000000014</v>
      </c>
      <c r="E183" s="34">
        <f>Exports!B204-Imports!B183</f>
        <v>-4.2999999999999972</v>
      </c>
      <c r="F183" s="29">
        <f>VLOOKUP(A183,PMI!$A$2:$B$918,2,FALSE)</f>
        <v>56.2</v>
      </c>
    </row>
    <row r="184" spans="1:6" x14ac:dyDescent="0.35">
      <c r="A184" s="28">
        <v>38322</v>
      </c>
      <c r="B184" s="29">
        <v>60.8</v>
      </c>
      <c r="C184" s="29">
        <f t="shared" si="4"/>
        <v>2</v>
      </c>
      <c r="D184" s="62">
        <f t="shared" si="5"/>
        <v>3</v>
      </c>
      <c r="E184" s="34">
        <f>Exports!B205-Imports!B184</f>
        <v>-1.6999999999999957</v>
      </c>
      <c r="F184" s="29">
        <f>VLOOKUP(A184,PMI!$A$2:$B$918,2,FALSE)</f>
        <v>57.2</v>
      </c>
    </row>
    <row r="185" spans="1:6" x14ac:dyDescent="0.35">
      <c r="A185" s="28">
        <v>38353</v>
      </c>
      <c r="B185" s="29">
        <v>61.1</v>
      </c>
      <c r="C185" s="29">
        <f t="shared" si="4"/>
        <v>0.30000000000000426</v>
      </c>
      <c r="D185" s="62">
        <f t="shared" si="5"/>
        <v>1.8999999999999986</v>
      </c>
      <c r="E185" s="34">
        <f>Exports!B206-Imports!B185</f>
        <v>-4.6000000000000014</v>
      </c>
      <c r="F185" s="29">
        <f>VLOOKUP(A185,PMI!$A$2:$B$918,2,FALSE)</f>
        <v>56.8</v>
      </c>
    </row>
    <row r="186" spans="1:6" x14ac:dyDescent="0.35">
      <c r="A186" s="28">
        <v>38384</v>
      </c>
      <c r="B186" s="29">
        <v>60.7</v>
      </c>
      <c r="C186" s="29">
        <f t="shared" si="4"/>
        <v>-0.39999999999999858</v>
      </c>
      <c r="D186" s="62">
        <f t="shared" si="5"/>
        <v>0.80000000000000426</v>
      </c>
      <c r="E186" s="34">
        <f>Exports!B207-Imports!B186</f>
        <v>-4.2000000000000028</v>
      </c>
      <c r="F186" s="29">
        <f>VLOOKUP(A186,PMI!$A$2:$B$918,2,FALSE)</f>
        <v>55.5</v>
      </c>
    </row>
    <row r="187" spans="1:6" x14ac:dyDescent="0.35">
      <c r="A187" s="28">
        <v>38412</v>
      </c>
      <c r="B187" s="29">
        <v>58.9</v>
      </c>
      <c r="C187" s="29">
        <f t="shared" si="4"/>
        <v>-1.8000000000000043</v>
      </c>
      <c r="D187" s="62">
        <f t="shared" si="5"/>
        <v>1.7999999999999972</v>
      </c>
      <c r="E187" s="34">
        <f>Exports!B208-Imports!B187</f>
        <v>-3.7999999999999972</v>
      </c>
      <c r="F187" s="29">
        <f>VLOOKUP(A187,PMI!$A$2:$B$918,2,FALSE)</f>
        <v>55.2</v>
      </c>
    </row>
    <row r="188" spans="1:6" x14ac:dyDescent="0.35">
      <c r="A188" s="28">
        <v>38443</v>
      </c>
      <c r="B188" s="29">
        <v>56.7</v>
      </c>
      <c r="C188" s="29">
        <f t="shared" si="4"/>
        <v>-2.1999999999999957</v>
      </c>
      <c r="D188" s="62">
        <f t="shared" si="5"/>
        <v>-2</v>
      </c>
      <c r="E188" s="34">
        <f>Exports!B209-Imports!B188</f>
        <v>0.29999999999999716</v>
      </c>
      <c r="F188" s="29">
        <f>VLOOKUP(A188,PMI!$A$2:$B$918,2,FALSE)</f>
        <v>52.2</v>
      </c>
    </row>
    <row r="189" spans="1:6" x14ac:dyDescent="0.35">
      <c r="A189" s="28">
        <v>38473</v>
      </c>
      <c r="B189" s="29">
        <v>53.9</v>
      </c>
      <c r="C189" s="29">
        <f t="shared" si="4"/>
        <v>-2.8000000000000043</v>
      </c>
      <c r="D189" s="62">
        <f t="shared" si="5"/>
        <v>-4.8999999999999986</v>
      </c>
      <c r="E189" s="34">
        <f>Exports!B210-Imports!B189</f>
        <v>1.3999999999999986</v>
      </c>
      <c r="F189" s="29">
        <f>VLOOKUP(A189,PMI!$A$2:$B$918,2,FALSE)</f>
        <v>50.8</v>
      </c>
    </row>
    <row r="190" spans="1:6" x14ac:dyDescent="0.35">
      <c r="A190" s="28">
        <v>38504</v>
      </c>
      <c r="B190" s="29">
        <v>54.2</v>
      </c>
      <c r="C190" s="29">
        <f t="shared" si="4"/>
        <v>0.30000000000000426</v>
      </c>
      <c r="D190" s="62">
        <f t="shared" si="5"/>
        <v>-3.2999999999999972</v>
      </c>
      <c r="E190" s="34">
        <f>Exports!B211-Imports!B190</f>
        <v>-3</v>
      </c>
      <c r="F190" s="29">
        <f>VLOOKUP(A190,PMI!$A$2:$B$918,2,FALSE)</f>
        <v>52.4</v>
      </c>
    </row>
    <row r="191" spans="1:6" x14ac:dyDescent="0.35">
      <c r="A191" s="28">
        <v>38534</v>
      </c>
      <c r="B191" s="29">
        <v>54.7</v>
      </c>
      <c r="C191" s="29">
        <f t="shared" si="4"/>
        <v>0.5</v>
      </c>
      <c r="D191" s="62">
        <f t="shared" si="5"/>
        <v>-4.0999999999999943</v>
      </c>
      <c r="E191" s="34">
        <f>Exports!B212-Imports!B191</f>
        <v>1.0999999999999943</v>
      </c>
      <c r="F191" s="29">
        <f>VLOOKUP(A191,PMI!$A$2:$B$918,2,FALSE)</f>
        <v>52.8</v>
      </c>
    </row>
    <row r="192" spans="1:6" x14ac:dyDescent="0.35">
      <c r="A192" s="28">
        <v>38565</v>
      </c>
      <c r="B192" s="29">
        <v>53.4</v>
      </c>
      <c r="C192" s="29">
        <f t="shared" si="4"/>
        <v>-1.3000000000000043</v>
      </c>
      <c r="D192" s="62">
        <f t="shared" si="5"/>
        <v>-4.8999999999999986</v>
      </c>
      <c r="E192" s="34">
        <f>Exports!B213-Imports!B192</f>
        <v>1.1000000000000014</v>
      </c>
      <c r="F192" s="29">
        <f>VLOOKUP(A192,PMI!$A$2:$B$918,2,FALSE)</f>
        <v>52.4</v>
      </c>
    </row>
    <row r="193" spans="1:6" x14ac:dyDescent="0.35">
      <c r="A193" s="28">
        <v>38596</v>
      </c>
      <c r="B193" s="29">
        <v>53.4</v>
      </c>
      <c r="C193" s="29">
        <f t="shared" si="4"/>
        <v>0</v>
      </c>
      <c r="D193" s="62">
        <f t="shared" si="5"/>
        <v>-4.8000000000000043</v>
      </c>
      <c r="E193" s="34">
        <f>Exports!B214-Imports!B193</f>
        <v>3.8999999999999986</v>
      </c>
      <c r="F193" s="29">
        <f>VLOOKUP(A193,PMI!$A$2:$B$918,2,FALSE)</f>
        <v>56.8</v>
      </c>
    </row>
    <row r="194" spans="1:6" x14ac:dyDescent="0.35">
      <c r="A194" s="28">
        <v>38626</v>
      </c>
      <c r="B194" s="29">
        <v>58.2</v>
      </c>
      <c r="C194" s="29">
        <f t="shared" si="4"/>
        <v>4.8000000000000043</v>
      </c>
      <c r="D194" s="62">
        <f t="shared" si="5"/>
        <v>-1</v>
      </c>
      <c r="E194" s="34">
        <f>Exports!B215-Imports!B194</f>
        <v>-3</v>
      </c>
      <c r="F194" s="29">
        <f>VLOOKUP(A194,PMI!$A$2:$B$918,2,FALSE)</f>
        <v>57.2</v>
      </c>
    </row>
    <row r="195" spans="1:6" x14ac:dyDescent="0.35">
      <c r="A195" s="28">
        <v>38657</v>
      </c>
      <c r="B195" s="29">
        <v>54.1</v>
      </c>
      <c r="C195" s="29">
        <f t="shared" si="4"/>
        <v>-4.1000000000000014</v>
      </c>
      <c r="D195" s="62">
        <f t="shared" si="5"/>
        <v>-4.6999999999999957</v>
      </c>
      <c r="E195" s="34">
        <f>Exports!B216-Imports!B195</f>
        <v>3.7999999999999972</v>
      </c>
      <c r="F195" s="29">
        <f>VLOOKUP(A195,PMI!$A$2:$B$918,2,FALSE)</f>
        <v>56.7</v>
      </c>
    </row>
    <row r="196" spans="1:6" x14ac:dyDescent="0.35">
      <c r="A196" s="28">
        <v>38687</v>
      </c>
      <c r="B196" s="29">
        <v>52.8</v>
      </c>
      <c r="C196" s="29">
        <f t="shared" ref="C196:C259" si="6">B196-B195</f>
        <v>-1.3000000000000043</v>
      </c>
      <c r="D196" s="62">
        <f t="shared" si="5"/>
        <v>-8</v>
      </c>
      <c r="E196" s="34">
        <f>Exports!B217-Imports!B196</f>
        <v>1.5</v>
      </c>
      <c r="F196" s="29">
        <f>VLOOKUP(A196,PMI!$A$2:$B$918,2,FALSE)</f>
        <v>55.1</v>
      </c>
    </row>
    <row r="197" spans="1:6" x14ac:dyDescent="0.35">
      <c r="A197" s="28">
        <v>38718</v>
      </c>
      <c r="B197" s="29">
        <v>57</v>
      </c>
      <c r="C197" s="29">
        <f t="shared" si="6"/>
        <v>4.2000000000000028</v>
      </c>
      <c r="D197" s="62">
        <f t="shared" si="5"/>
        <v>-4.1000000000000014</v>
      </c>
      <c r="E197" s="34">
        <f>Exports!B218-Imports!B197</f>
        <v>1.5</v>
      </c>
      <c r="F197" s="29">
        <f>VLOOKUP(A197,PMI!$A$2:$B$918,2,FALSE)</f>
        <v>55</v>
      </c>
    </row>
    <row r="198" spans="1:6" x14ac:dyDescent="0.35">
      <c r="A198" s="28">
        <v>38749</v>
      </c>
      <c r="B198" s="29">
        <v>57.5</v>
      </c>
      <c r="C198" s="29">
        <f t="shared" si="6"/>
        <v>0.5</v>
      </c>
      <c r="D198" s="62">
        <f t="shared" si="5"/>
        <v>-3.2000000000000028</v>
      </c>
      <c r="E198" s="34">
        <f>Exports!B219-Imports!B198</f>
        <v>-0.5</v>
      </c>
      <c r="F198" s="29">
        <f>VLOOKUP(A198,PMI!$A$2:$B$918,2,FALSE)</f>
        <v>55.8</v>
      </c>
    </row>
    <row r="199" spans="1:6" x14ac:dyDescent="0.35">
      <c r="A199" s="28">
        <v>38777</v>
      </c>
      <c r="B199" s="29">
        <v>57</v>
      </c>
      <c r="C199" s="29">
        <f t="shared" si="6"/>
        <v>-0.5</v>
      </c>
      <c r="D199" s="62">
        <f t="shared" si="5"/>
        <v>-1.8999999999999986</v>
      </c>
      <c r="E199" s="34">
        <f>Exports!B220-Imports!B199</f>
        <v>0.29999999999999716</v>
      </c>
      <c r="F199" s="29">
        <f>VLOOKUP(A199,PMI!$A$2:$B$918,2,FALSE)</f>
        <v>54.3</v>
      </c>
    </row>
    <row r="200" spans="1:6" x14ac:dyDescent="0.35">
      <c r="A200" s="28">
        <v>38808</v>
      </c>
      <c r="B200" s="29">
        <v>59</v>
      </c>
      <c r="C200" s="29">
        <f t="shared" si="6"/>
        <v>2</v>
      </c>
      <c r="D200" s="62">
        <f t="shared" si="5"/>
        <v>2.2999999999999972</v>
      </c>
      <c r="E200" s="34">
        <f>Exports!B221-Imports!B200</f>
        <v>-5.6000000000000014</v>
      </c>
      <c r="F200" s="29">
        <f>VLOOKUP(A200,PMI!$A$2:$B$918,2,FALSE)</f>
        <v>55.2</v>
      </c>
    </row>
    <row r="201" spans="1:6" x14ac:dyDescent="0.35">
      <c r="A201" s="28">
        <v>38838</v>
      </c>
      <c r="B201" s="29">
        <v>56.5</v>
      </c>
      <c r="C201" s="29">
        <f t="shared" si="6"/>
        <v>-2.5</v>
      </c>
      <c r="D201" s="62">
        <f t="shared" si="5"/>
        <v>2.6000000000000014</v>
      </c>
      <c r="E201" s="34">
        <f>Exports!B222-Imports!B201</f>
        <v>-0.79999999999999716</v>
      </c>
      <c r="F201" s="29">
        <f>VLOOKUP(A201,PMI!$A$2:$B$918,2,FALSE)</f>
        <v>53.7</v>
      </c>
    </row>
    <row r="202" spans="1:6" x14ac:dyDescent="0.35">
      <c r="A202" s="28">
        <v>38869</v>
      </c>
      <c r="B202" s="29">
        <v>56.5</v>
      </c>
      <c r="C202" s="29">
        <f t="shared" si="6"/>
        <v>0</v>
      </c>
      <c r="D202" s="62">
        <f t="shared" si="5"/>
        <v>2.2999999999999972</v>
      </c>
      <c r="E202" s="34">
        <f>Exports!B223-Imports!B202</f>
        <v>-1.1000000000000014</v>
      </c>
      <c r="F202" s="29">
        <f>VLOOKUP(A202,PMI!$A$2:$B$918,2,FALSE)</f>
        <v>52</v>
      </c>
    </row>
    <row r="203" spans="1:6" x14ac:dyDescent="0.35">
      <c r="A203" s="28">
        <v>38899</v>
      </c>
      <c r="B203" s="29">
        <v>57.5</v>
      </c>
      <c r="C203" s="29">
        <f t="shared" si="6"/>
        <v>1</v>
      </c>
      <c r="D203" s="62">
        <f t="shared" si="5"/>
        <v>2.7999999999999972</v>
      </c>
      <c r="E203" s="34">
        <f>Exports!B224-Imports!B203</f>
        <v>-5.6000000000000014</v>
      </c>
      <c r="F203" s="29">
        <f>VLOOKUP(A203,PMI!$A$2:$B$918,2,FALSE)</f>
        <v>53</v>
      </c>
    </row>
    <row r="204" spans="1:6" x14ac:dyDescent="0.35">
      <c r="A204" s="28">
        <v>38930</v>
      </c>
      <c r="B204" s="29">
        <v>54</v>
      </c>
      <c r="C204" s="29">
        <f t="shared" si="6"/>
        <v>-3.5</v>
      </c>
      <c r="D204" s="62">
        <f t="shared" si="5"/>
        <v>0.60000000000000142</v>
      </c>
      <c r="E204" s="34">
        <f>Exports!B225-Imports!B204</f>
        <v>1.7000000000000028</v>
      </c>
      <c r="F204" s="29">
        <f>VLOOKUP(A204,PMI!$A$2:$B$918,2,FALSE)</f>
        <v>53.7</v>
      </c>
    </row>
    <row r="205" spans="1:6" x14ac:dyDescent="0.35">
      <c r="A205" s="28">
        <v>38961</v>
      </c>
      <c r="B205" s="29">
        <v>56</v>
      </c>
      <c r="C205" s="29">
        <f t="shared" si="6"/>
        <v>2</v>
      </c>
      <c r="D205" s="62">
        <f t="shared" si="5"/>
        <v>2.6000000000000014</v>
      </c>
      <c r="E205" s="34">
        <f>Exports!B226-Imports!B205</f>
        <v>-0.70000000000000284</v>
      </c>
      <c r="F205" s="29">
        <f>VLOOKUP(A205,PMI!$A$2:$B$918,2,FALSE)</f>
        <v>52.2</v>
      </c>
    </row>
    <row r="206" spans="1:6" x14ac:dyDescent="0.35">
      <c r="A206" s="28">
        <v>38991</v>
      </c>
      <c r="B206" s="29">
        <v>57</v>
      </c>
      <c r="C206" s="29">
        <f t="shared" si="6"/>
        <v>1</v>
      </c>
      <c r="D206" s="62">
        <f t="shared" si="5"/>
        <v>-1.2000000000000028</v>
      </c>
      <c r="E206" s="34">
        <f>Exports!B227-Imports!B206</f>
        <v>0.79999999999999716</v>
      </c>
      <c r="F206" s="29">
        <f>VLOOKUP(A206,PMI!$A$2:$B$918,2,FALSE)</f>
        <v>51.4</v>
      </c>
    </row>
    <row r="207" spans="1:6" x14ac:dyDescent="0.35">
      <c r="A207" s="28">
        <v>39022</v>
      </c>
      <c r="B207" s="29">
        <v>56.5</v>
      </c>
      <c r="C207" s="29">
        <f t="shared" si="6"/>
        <v>-0.5</v>
      </c>
      <c r="D207" s="62">
        <f t="shared" ref="D207:D270" si="7">B207-B195</f>
        <v>2.3999999999999986</v>
      </c>
      <c r="E207" s="34">
        <f>Exports!B228-Imports!B207</f>
        <v>0.39999999999999858</v>
      </c>
      <c r="F207" s="29">
        <f>VLOOKUP(A207,PMI!$A$2:$B$918,2,FALSE)</f>
        <v>50.3</v>
      </c>
    </row>
    <row r="208" spans="1:6" x14ac:dyDescent="0.35">
      <c r="A208" s="28">
        <v>39052</v>
      </c>
      <c r="B208" s="29">
        <v>55.5</v>
      </c>
      <c r="C208" s="29">
        <f t="shared" si="6"/>
        <v>-1</v>
      </c>
      <c r="D208" s="62">
        <f t="shared" si="7"/>
        <v>2.7000000000000028</v>
      </c>
      <c r="E208" s="34">
        <f>Exports!B229-Imports!B208</f>
        <v>-1.2000000000000028</v>
      </c>
      <c r="F208" s="29">
        <f>VLOOKUP(A208,PMI!$A$2:$B$918,2,FALSE)</f>
        <v>51.4</v>
      </c>
    </row>
    <row r="209" spans="1:6" x14ac:dyDescent="0.35">
      <c r="A209" s="28">
        <v>39083</v>
      </c>
      <c r="B209" s="29">
        <v>54.5</v>
      </c>
      <c r="C209" s="29">
        <f t="shared" si="6"/>
        <v>-1</v>
      </c>
      <c r="D209" s="62">
        <f t="shared" si="7"/>
        <v>-2.5</v>
      </c>
      <c r="E209" s="34">
        <f>Exports!B230-Imports!B209</f>
        <v>-2</v>
      </c>
      <c r="F209" s="29">
        <f>VLOOKUP(A209,PMI!$A$2:$B$918,2,FALSE)</f>
        <v>49.5</v>
      </c>
    </row>
    <row r="210" spans="1:6" x14ac:dyDescent="0.35">
      <c r="A210" s="28">
        <v>39114</v>
      </c>
      <c r="B210" s="29">
        <v>61.5</v>
      </c>
      <c r="C210" s="29">
        <f t="shared" si="6"/>
        <v>7</v>
      </c>
      <c r="D210" s="62">
        <f t="shared" si="7"/>
        <v>4</v>
      </c>
      <c r="E210" s="34">
        <f>Exports!B231-Imports!B210</f>
        <v>-7.5</v>
      </c>
      <c r="F210" s="29">
        <f>VLOOKUP(A210,PMI!$A$2:$B$918,2,FALSE)</f>
        <v>51.9</v>
      </c>
    </row>
    <row r="211" spans="1:6" x14ac:dyDescent="0.35">
      <c r="A211" s="28">
        <v>39142</v>
      </c>
      <c r="B211" s="29">
        <v>57.5</v>
      </c>
      <c r="C211" s="29">
        <f t="shared" si="6"/>
        <v>-4</v>
      </c>
      <c r="D211" s="62">
        <f t="shared" si="7"/>
        <v>0.5</v>
      </c>
      <c r="E211" s="34">
        <f>Exports!B232-Imports!B211</f>
        <v>-2</v>
      </c>
      <c r="F211" s="29">
        <f>VLOOKUP(A211,PMI!$A$2:$B$918,2,FALSE)</f>
        <v>50.7</v>
      </c>
    </row>
    <row r="212" spans="1:6" x14ac:dyDescent="0.35">
      <c r="A212" s="28">
        <v>39173</v>
      </c>
      <c r="B212" s="29">
        <v>58</v>
      </c>
      <c r="C212" s="29">
        <f t="shared" si="6"/>
        <v>0.5</v>
      </c>
      <c r="D212" s="62">
        <f t="shared" si="7"/>
        <v>-1</v>
      </c>
      <c r="E212" s="34">
        <f>Exports!B233-Imports!B212</f>
        <v>-1</v>
      </c>
      <c r="F212" s="29">
        <f>VLOOKUP(A212,PMI!$A$2:$B$918,2,FALSE)</f>
        <v>52.6</v>
      </c>
    </row>
    <row r="213" spans="1:6" x14ac:dyDescent="0.35">
      <c r="A213" s="28">
        <v>39203</v>
      </c>
      <c r="B213" s="29">
        <v>57.5</v>
      </c>
      <c r="C213" s="29">
        <f t="shared" si="6"/>
        <v>-0.5</v>
      </c>
      <c r="D213" s="62">
        <f t="shared" si="7"/>
        <v>1</v>
      </c>
      <c r="E213" s="34">
        <f>Exports!B234-Imports!B213</f>
        <v>1.5</v>
      </c>
      <c r="F213" s="29">
        <f>VLOOKUP(A213,PMI!$A$2:$B$918,2,FALSE)</f>
        <v>52.5</v>
      </c>
    </row>
    <row r="214" spans="1:6" x14ac:dyDescent="0.35">
      <c r="A214" s="28">
        <v>39234</v>
      </c>
      <c r="B214" s="29">
        <v>54.5</v>
      </c>
      <c r="C214" s="29">
        <f t="shared" si="6"/>
        <v>-3</v>
      </c>
      <c r="D214" s="62">
        <f t="shared" si="7"/>
        <v>-2</v>
      </c>
      <c r="E214" s="34">
        <f>Exports!B235-Imports!B214</f>
        <v>1.5</v>
      </c>
      <c r="F214" s="29">
        <f>VLOOKUP(A214,PMI!$A$2:$B$918,2,FALSE)</f>
        <v>52.6</v>
      </c>
    </row>
    <row r="215" spans="1:6" x14ac:dyDescent="0.35">
      <c r="A215" s="28">
        <v>39264</v>
      </c>
      <c r="B215" s="29">
        <v>54.5</v>
      </c>
      <c r="C215" s="29">
        <f t="shared" si="6"/>
        <v>0</v>
      </c>
      <c r="D215" s="62">
        <f t="shared" si="7"/>
        <v>-3</v>
      </c>
      <c r="E215" s="34">
        <f>Exports!B236-Imports!B215</f>
        <v>2</v>
      </c>
      <c r="F215" s="29">
        <f>VLOOKUP(A215,PMI!$A$2:$B$918,2,FALSE)</f>
        <v>52.4</v>
      </c>
    </row>
    <row r="216" spans="1:6" x14ac:dyDescent="0.35">
      <c r="A216" s="28">
        <v>39295</v>
      </c>
      <c r="B216" s="29">
        <v>52.5</v>
      </c>
      <c r="C216" s="29">
        <f t="shared" si="6"/>
        <v>-2</v>
      </c>
      <c r="D216" s="62">
        <f t="shared" si="7"/>
        <v>-1.5</v>
      </c>
      <c r="E216" s="34">
        <f>Exports!B237-Imports!B216</f>
        <v>4.5</v>
      </c>
      <c r="F216" s="29">
        <f>VLOOKUP(A216,PMI!$A$2:$B$918,2,FALSE)</f>
        <v>50.9</v>
      </c>
    </row>
    <row r="217" spans="1:6" x14ac:dyDescent="0.35">
      <c r="A217" s="28">
        <v>39326</v>
      </c>
      <c r="B217" s="29">
        <v>53</v>
      </c>
      <c r="C217" s="29">
        <f t="shared" si="6"/>
        <v>0.5</v>
      </c>
      <c r="D217" s="62">
        <f t="shared" si="7"/>
        <v>-3</v>
      </c>
      <c r="E217" s="34">
        <f>Exports!B238-Imports!B217</f>
        <v>1.5</v>
      </c>
      <c r="F217" s="29">
        <f>VLOOKUP(A217,PMI!$A$2:$B$918,2,FALSE)</f>
        <v>51</v>
      </c>
    </row>
    <row r="218" spans="1:6" x14ac:dyDescent="0.35">
      <c r="A218" s="28">
        <v>39356</v>
      </c>
      <c r="B218" s="29">
        <v>47.5</v>
      </c>
      <c r="C218" s="29">
        <f t="shared" si="6"/>
        <v>-5.5</v>
      </c>
      <c r="D218" s="62">
        <f t="shared" si="7"/>
        <v>-9.5</v>
      </c>
      <c r="E218" s="34">
        <f>Exports!B239-Imports!B218</f>
        <v>9.5</v>
      </c>
      <c r="F218" s="29">
        <f>VLOOKUP(A218,PMI!$A$2:$B$918,2,FALSE)</f>
        <v>51.1</v>
      </c>
    </row>
    <row r="219" spans="1:6" x14ac:dyDescent="0.35">
      <c r="A219" s="28">
        <v>39387</v>
      </c>
      <c r="B219" s="29">
        <v>47.5</v>
      </c>
      <c r="C219" s="29">
        <f t="shared" si="6"/>
        <v>0</v>
      </c>
      <c r="D219" s="62">
        <f t="shared" si="7"/>
        <v>-9</v>
      </c>
      <c r="E219" s="34">
        <f>Exports!B240-Imports!B219</f>
        <v>11</v>
      </c>
      <c r="F219" s="29">
        <f>VLOOKUP(A219,PMI!$A$2:$B$918,2,FALSE)</f>
        <v>50.5</v>
      </c>
    </row>
    <row r="220" spans="1:6" x14ac:dyDescent="0.35">
      <c r="A220" s="28">
        <v>39417</v>
      </c>
      <c r="B220" s="29">
        <v>48</v>
      </c>
      <c r="C220" s="29">
        <f t="shared" si="6"/>
        <v>0.5</v>
      </c>
      <c r="D220" s="62">
        <f t="shared" si="7"/>
        <v>-7.5</v>
      </c>
      <c r="E220" s="34">
        <f>Exports!B241-Imports!B220</f>
        <v>4.5</v>
      </c>
      <c r="F220" s="29">
        <f>VLOOKUP(A220,PMI!$A$2:$B$918,2,FALSE)</f>
        <v>49</v>
      </c>
    </row>
    <row r="221" spans="1:6" x14ac:dyDescent="0.35">
      <c r="A221" s="28">
        <v>39448</v>
      </c>
      <c r="B221" s="29">
        <v>52.5</v>
      </c>
      <c r="C221" s="29">
        <f t="shared" si="6"/>
        <v>4.5</v>
      </c>
      <c r="D221" s="62">
        <f t="shared" si="7"/>
        <v>-2</v>
      </c>
      <c r="E221" s="34">
        <f>Exports!B242-Imports!B221</f>
        <v>6</v>
      </c>
      <c r="F221" s="29">
        <f>VLOOKUP(A221,PMI!$A$2:$B$918,2,FALSE)</f>
        <v>50.3</v>
      </c>
    </row>
    <row r="222" spans="1:6" x14ac:dyDescent="0.35">
      <c r="A222" s="28">
        <v>39479</v>
      </c>
      <c r="B222" s="29">
        <v>47.5</v>
      </c>
      <c r="C222" s="29">
        <f t="shared" si="6"/>
        <v>-5</v>
      </c>
      <c r="D222" s="62">
        <f t="shared" si="7"/>
        <v>-14</v>
      </c>
      <c r="E222" s="34">
        <f>Exports!B243-Imports!B222</f>
        <v>8.5</v>
      </c>
      <c r="F222" s="29">
        <f>VLOOKUP(A222,PMI!$A$2:$B$918,2,FALSE)</f>
        <v>47.6</v>
      </c>
    </row>
    <row r="223" spans="1:6" x14ac:dyDescent="0.35">
      <c r="A223" s="28">
        <v>39508</v>
      </c>
      <c r="B223" s="29">
        <v>45</v>
      </c>
      <c r="C223" s="29">
        <f t="shared" si="6"/>
        <v>-2.5</v>
      </c>
      <c r="D223" s="62">
        <f t="shared" si="7"/>
        <v>-12.5</v>
      </c>
      <c r="E223" s="34">
        <f>Exports!B244-Imports!B223</f>
        <v>11.5</v>
      </c>
      <c r="F223" s="29">
        <f>VLOOKUP(A223,PMI!$A$2:$B$918,2,FALSE)</f>
        <v>48.3</v>
      </c>
    </row>
    <row r="224" spans="1:6" x14ac:dyDescent="0.35">
      <c r="A224" s="28">
        <v>39539</v>
      </c>
      <c r="B224" s="29">
        <v>48</v>
      </c>
      <c r="C224" s="29">
        <f t="shared" si="6"/>
        <v>3</v>
      </c>
      <c r="D224" s="62">
        <f t="shared" si="7"/>
        <v>-10</v>
      </c>
      <c r="E224" s="34">
        <f>Exports!B245-Imports!B224</f>
        <v>9.5</v>
      </c>
      <c r="F224" s="29">
        <f>VLOOKUP(A224,PMI!$A$2:$B$918,2,FALSE)</f>
        <v>48.8</v>
      </c>
    </row>
    <row r="225" spans="1:6" x14ac:dyDescent="0.35">
      <c r="A225" s="28">
        <v>39569</v>
      </c>
      <c r="B225" s="29">
        <v>49.5</v>
      </c>
      <c r="C225" s="29">
        <f t="shared" si="6"/>
        <v>1.5</v>
      </c>
      <c r="D225" s="62">
        <f t="shared" si="7"/>
        <v>-8</v>
      </c>
      <c r="E225" s="34">
        <f>Exports!B246-Imports!B225</f>
        <v>10</v>
      </c>
      <c r="F225" s="29">
        <f>VLOOKUP(A225,PMI!$A$2:$B$918,2,FALSE)</f>
        <v>48.8</v>
      </c>
    </row>
    <row r="226" spans="1:6" x14ac:dyDescent="0.35">
      <c r="A226" s="28">
        <v>39600</v>
      </c>
      <c r="B226" s="29">
        <v>46</v>
      </c>
      <c r="C226" s="29">
        <f t="shared" si="6"/>
        <v>-3.5</v>
      </c>
      <c r="D226" s="62">
        <f t="shared" si="7"/>
        <v>-8.5</v>
      </c>
      <c r="E226" s="34">
        <f>Exports!B247-Imports!B226</f>
        <v>12.5</v>
      </c>
      <c r="F226" s="29">
        <f>VLOOKUP(A226,PMI!$A$2:$B$918,2,FALSE)</f>
        <v>49.8</v>
      </c>
    </row>
    <row r="227" spans="1:6" x14ac:dyDescent="0.35">
      <c r="A227" s="28">
        <v>39630</v>
      </c>
      <c r="B227" s="29">
        <v>46.5</v>
      </c>
      <c r="C227" s="29">
        <f t="shared" si="6"/>
        <v>0.5</v>
      </c>
      <c r="D227" s="62">
        <f t="shared" si="7"/>
        <v>-8</v>
      </c>
      <c r="E227" s="34">
        <f>Exports!B248-Imports!B227</f>
        <v>7.5</v>
      </c>
      <c r="F227" s="29">
        <f>VLOOKUP(A227,PMI!$A$2:$B$918,2,FALSE)</f>
        <v>50</v>
      </c>
    </row>
    <row r="228" spans="1:6" x14ac:dyDescent="0.35">
      <c r="A228" s="28">
        <v>39661</v>
      </c>
      <c r="B228" s="29">
        <v>48.5</v>
      </c>
      <c r="C228" s="29">
        <f t="shared" si="6"/>
        <v>2</v>
      </c>
      <c r="D228" s="62">
        <f t="shared" si="7"/>
        <v>-4</v>
      </c>
      <c r="E228" s="34">
        <f>Exports!B249-Imports!B228</f>
        <v>8.5</v>
      </c>
      <c r="F228" s="29">
        <f>VLOOKUP(A228,PMI!$A$2:$B$918,2,FALSE)</f>
        <v>49.2</v>
      </c>
    </row>
    <row r="229" spans="1:6" x14ac:dyDescent="0.35">
      <c r="A229" s="28">
        <v>39692</v>
      </c>
      <c r="B229" s="29">
        <v>44</v>
      </c>
      <c r="C229" s="29">
        <f t="shared" si="6"/>
        <v>-4.5</v>
      </c>
      <c r="D229" s="62">
        <f t="shared" si="7"/>
        <v>-9</v>
      </c>
      <c r="E229" s="34">
        <f>Exports!B250-Imports!B229</f>
        <v>8</v>
      </c>
      <c r="F229" s="29">
        <f>VLOOKUP(A229,PMI!$A$2:$B$918,2,FALSE)</f>
        <v>44.8</v>
      </c>
    </row>
    <row r="230" spans="1:6" x14ac:dyDescent="0.35">
      <c r="A230" s="28">
        <v>39722</v>
      </c>
      <c r="B230" s="29">
        <v>41</v>
      </c>
      <c r="C230" s="29">
        <f t="shared" si="6"/>
        <v>-3</v>
      </c>
      <c r="D230" s="62">
        <f t="shared" si="7"/>
        <v>-6.5</v>
      </c>
      <c r="E230" s="34">
        <f>Exports!B251-Imports!B230</f>
        <v>0</v>
      </c>
      <c r="F230" s="29">
        <f>VLOOKUP(A230,PMI!$A$2:$B$918,2,FALSE)</f>
        <v>38.9</v>
      </c>
    </row>
    <row r="231" spans="1:6" x14ac:dyDescent="0.35">
      <c r="A231" s="28">
        <v>39753</v>
      </c>
      <c r="B231" s="29">
        <v>37.5</v>
      </c>
      <c r="C231" s="29">
        <f t="shared" si="6"/>
        <v>-3.5</v>
      </c>
      <c r="D231" s="62">
        <f t="shared" si="7"/>
        <v>-10</v>
      </c>
      <c r="E231" s="34">
        <f>Exports!B252-Imports!B231</f>
        <v>3.5</v>
      </c>
      <c r="F231" s="29">
        <f>VLOOKUP(A231,PMI!$A$2:$B$918,2,FALSE)</f>
        <v>36.5</v>
      </c>
    </row>
    <row r="232" spans="1:6" x14ac:dyDescent="0.35">
      <c r="A232" s="28">
        <v>39783</v>
      </c>
      <c r="B232" s="29">
        <v>39</v>
      </c>
      <c r="C232" s="29">
        <f t="shared" si="6"/>
        <v>1.5</v>
      </c>
      <c r="D232" s="62">
        <f t="shared" si="7"/>
        <v>-9</v>
      </c>
      <c r="E232" s="34">
        <f>Exports!B253-Imports!B232</f>
        <v>-3.5</v>
      </c>
      <c r="F232" s="29">
        <f>VLOOKUP(A232,PMI!$A$2:$B$918,2,FALSE)</f>
        <v>33.1</v>
      </c>
    </row>
    <row r="233" spans="1:6" x14ac:dyDescent="0.35">
      <c r="A233" s="28">
        <v>39814</v>
      </c>
      <c r="B233" s="29">
        <v>36.5</v>
      </c>
      <c r="C233" s="29">
        <f t="shared" si="6"/>
        <v>-2.5</v>
      </c>
      <c r="D233" s="62">
        <f t="shared" si="7"/>
        <v>-16</v>
      </c>
      <c r="E233" s="34">
        <f>Exports!B254-Imports!B233</f>
        <v>1</v>
      </c>
      <c r="F233" s="29">
        <f>VLOOKUP(A233,PMI!$A$2:$B$918,2,FALSE)</f>
        <v>34.9</v>
      </c>
    </row>
    <row r="234" spans="1:6" x14ac:dyDescent="0.35">
      <c r="A234" s="28">
        <v>39845</v>
      </c>
      <c r="B234" s="29">
        <v>32</v>
      </c>
      <c r="C234" s="29">
        <f t="shared" si="6"/>
        <v>-4.5</v>
      </c>
      <c r="D234" s="62">
        <f t="shared" si="7"/>
        <v>-15.5</v>
      </c>
      <c r="E234" s="34">
        <f>Exports!B255-Imports!B234</f>
        <v>5.5</v>
      </c>
      <c r="F234" s="29">
        <f>VLOOKUP(A234,PMI!$A$2:$B$918,2,FALSE)</f>
        <v>35.5</v>
      </c>
    </row>
    <row r="235" spans="1:6" x14ac:dyDescent="0.35">
      <c r="A235" s="28">
        <v>39873</v>
      </c>
      <c r="B235" s="29">
        <v>33</v>
      </c>
      <c r="C235" s="29">
        <f t="shared" si="6"/>
        <v>1</v>
      </c>
      <c r="D235" s="62">
        <f t="shared" si="7"/>
        <v>-12</v>
      </c>
      <c r="E235" s="34">
        <f>Exports!B256-Imports!B235</f>
        <v>6</v>
      </c>
      <c r="F235" s="29">
        <f>VLOOKUP(A235,PMI!$A$2:$B$918,2,FALSE)</f>
        <v>36</v>
      </c>
    </row>
    <row r="236" spans="1:6" x14ac:dyDescent="0.35">
      <c r="A236" s="28">
        <v>39904</v>
      </c>
      <c r="B236" s="29">
        <v>42</v>
      </c>
      <c r="C236" s="29">
        <f t="shared" si="6"/>
        <v>9</v>
      </c>
      <c r="D236" s="62">
        <f t="shared" si="7"/>
        <v>-6</v>
      </c>
      <c r="E236" s="34">
        <f>Exports!B257-Imports!B236</f>
        <v>2</v>
      </c>
      <c r="F236" s="29">
        <f>VLOOKUP(A236,PMI!$A$2:$B$918,2,FALSE)</f>
        <v>39.5</v>
      </c>
    </row>
    <row r="237" spans="1:6" x14ac:dyDescent="0.35">
      <c r="A237" s="28">
        <v>39934</v>
      </c>
      <c r="B237" s="29">
        <v>42.5</v>
      </c>
      <c r="C237" s="29">
        <f t="shared" si="6"/>
        <v>0.5</v>
      </c>
      <c r="D237" s="62">
        <f t="shared" si="7"/>
        <v>-7</v>
      </c>
      <c r="E237" s="34">
        <f>Exports!B258-Imports!B237</f>
        <v>5.5</v>
      </c>
      <c r="F237" s="29">
        <f>VLOOKUP(A237,PMI!$A$2:$B$918,2,FALSE)</f>
        <v>41.7</v>
      </c>
    </row>
    <row r="238" spans="1:6" x14ac:dyDescent="0.35">
      <c r="A238" s="28">
        <v>39965</v>
      </c>
      <c r="B238" s="29">
        <v>46</v>
      </c>
      <c r="C238" s="29">
        <f t="shared" si="6"/>
        <v>3.5</v>
      </c>
      <c r="D238" s="62">
        <f t="shared" si="7"/>
        <v>0</v>
      </c>
      <c r="E238" s="34">
        <f>Exports!B259-Imports!B238</f>
        <v>3.5</v>
      </c>
      <c r="F238" s="29">
        <f>VLOOKUP(A238,PMI!$A$2:$B$918,2,FALSE)</f>
        <v>45.8</v>
      </c>
    </row>
    <row r="239" spans="1:6" x14ac:dyDescent="0.35">
      <c r="A239" s="28">
        <v>39995</v>
      </c>
      <c r="B239" s="29">
        <v>50</v>
      </c>
      <c r="C239" s="29">
        <f t="shared" si="6"/>
        <v>4</v>
      </c>
      <c r="D239" s="62">
        <f t="shared" si="7"/>
        <v>3.5</v>
      </c>
      <c r="E239" s="34">
        <f>Exports!B260-Imports!B239</f>
        <v>0.5</v>
      </c>
      <c r="F239" s="29">
        <f>VLOOKUP(A239,PMI!$A$2:$B$918,2,FALSE)</f>
        <v>49.9</v>
      </c>
    </row>
    <row r="240" spans="1:6" x14ac:dyDescent="0.35">
      <c r="A240" s="28">
        <v>40026</v>
      </c>
      <c r="B240" s="29">
        <v>49.5</v>
      </c>
      <c r="C240" s="29">
        <f t="shared" si="6"/>
        <v>-0.5</v>
      </c>
      <c r="D240" s="62">
        <f t="shared" si="7"/>
        <v>1</v>
      </c>
      <c r="E240" s="34">
        <f>Exports!B261-Imports!B240</f>
        <v>6</v>
      </c>
      <c r="F240" s="29">
        <f>VLOOKUP(A240,PMI!$A$2:$B$918,2,FALSE)</f>
        <v>53.5</v>
      </c>
    </row>
    <row r="241" spans="1:6" x14ac:dyDescent="0.35">
      <c r="A241" s="28">
        <v>40057</v>
      </c>
      <c r="B241" s="29">
        <v>52</v>
      </c>
      <c r="C241" s="29">
        <f t="shared" si="6"/>
        <v>2.5</v>
      </c>
      <c r="D241" s="62">
        <f t="shared" si="7"/>
        <v>8</v>
      </c>
      <c r="E241" s="34">
        <f>Exports!B262-Imports!B241</f>
        <v>3</v>
      </c>
      <c r="F241" s="29">
        <f>VLOOKUP(A241,PMI!$A$2:$B$918,2,FALSE)</f>
        <v>54.4</v>
      </c>
    </row>
    <row r="242" spans="1:6" x14ac:dyDescent="0.35">
      <c r="A242" s="28">
        <v>40087</v>
      </c>
      <c r="B242" s="29">
        <v>51</v>
      </c>
      <c r="C242" s="29">
        <f t="shared" si="6"/>
        <v>-1</v>
      </c>
      <c r="D242" s="62">
        <f t="shared" si="7"/>
        <v>10</v>
      </c>
      <c r="E242" s="34">
        <f>Exports!B263-Imports!B242</f>
        <v>4.5</v>
      </c>
      <c r="F242" s="29">
        <f>VLOOKUP(A242,PMI!$A$2:$B$918,2,FALSE)</f>
        <v>56</v>
      </c>
    </row>
    <row r="243" spans="1:6" x14ac:dyDescent="0.35">
      <c r="A243" s="28">
        <v>40118</v>
      </c>
      <c r="B243" s="29">
        <v>51.5</v>
      </c>
      <c r="C243" s="29">
        <f t="shared" si="6"/>
        <v>0.5</v>
      </c>
      <c r="D243" s="62">
        <f t="shared" si="7"/>
        <v>14</v>
      </c>
      <c r="E243" s="34">
        <f>Exports!B264-Imports!B243</f>
        <v>4.5</v>
      </c>
      <c r="F243" s="29">
        <f>VLOOKUP(A243,PMI!$A$2:$B$918,2,FALSE)</f>
        <v>54.4</v>
      </c>
    </row>
    <row r="244" spans="1:6" x14ac:dyDescent="0.35">
      <c r="A244" s="28">
        <v>40148</v>
      </c>
      <c r="B244" s="29">
        <v>55</v>
      </c>
      <c r="C244" s="29">
        <f t="shared" si="6"/>
        <v>3.5</v>
      </c>
      <c r="D244" s="62">
        <f t="shared" si="7"/>
        <v>16</v>
      </c>
      <c r="E244" s="34">
        <f>Exports!B265-Imports!B244</f>
        <v>-0.5</v>
      </c>
      <c r="F244" s="29">
        <f>VLOOKUP(A244,PMI!$A$2:$B$918,2,FALSE)</f>
        <v>55.3</v>
      </c>
    </row>
    <row r="245" spans="1:6" x14ac:dyDescent="0.35">
      <c r="A245" s="28">
        <v>40179</v>
      </c>
      <c r="B245" s="29">
        <v>56.5</v>
      </c>
      <c r="C245" s="29">
        <f t="shared" si="6"/>
        <v>1.5</v>
      </c>
      <c r="D245" s="62">
        <f t="shared" si="7"/>
        <v>20</v>
      </c>
      <c r="E245" s="34">
        <f>Exports!B266-Imports!B245</f>
        <v>2</v>
      </c>
      <c r="F245" s="29">
        <f>VLOOKUP(A245,PMI!$A$2:$B$918,2,FALSE)</f>
        <v>57.2</v>
      </c>
    </row>
    <row r="246" spans="1:6" x14ac:dyDescent="0.35">
      <c r="A246" s="28">
        <v>40210</v>
      </c>
      <c r="B246" s="29">
        <v>56</v>
      </c>
      <c r="C246" s="29">
        <f t="shared" si="6"/>
        <v>-0.5</v>
      </c>
      <c r="D246" s="62">
        <f t="shared" si="7"/>
        <v>24</v>
      </c>
      <c r="E246" s="34">
        <f>Exports!B267-Imports!B246</f>
        <v>0.5</v>
      </c>
      <c r="F246" s="29">
        <f>VLOOKUP(A246,PMI!$A$2:$B$918,2,FALSE)</f>
        <v>55.8</v>
      </c>
    </row>
    <row r="247" spans="1:6" x14ac:dyDescent="0.35">
      <c r="A247" s="28">
        <v>40238</v>
      </c>
      <c r="B247" s="29">
        <v>57</v>
      </c>
      <c r="C247" s="29">
        <f t="shared" si="6"/>
        <v>1</v>
      </c>
      <c r="D247" s="62">
        <f t="shared" si="7"/>
        <v>24</v>
      </c>
      <c r="E247" s="34">
        <f>Exports!B268-Imports!B247</f>
        <v>4.5</v>
      </c>
      <c r="F247" s="29">
        <f>VLOOKUP(A247,PMI!$A$2:$B$918,2,FALSE)</f>
        <v>58.8</v>
      </c>
    </row>
    <row r="248" spans="1:6" x14ac:dyDescent="0.35">
      <c r="A248" s="28">
        <v>40269</v>
      </c>
      <c r="B248" s="29">
        <v>58</v>
      </c>
      <c r="C248" s="29">
        <f t="shared" si="6"/>
        <v>1</v>
      </c>
      <c r="D248" s="62">
        <f t="shared" si="7"/>
        <v>16</v>
      </c>
      <c r="E248" s="34">
        <f>Exports!B269-Imports!B248</f>
        <v>3</v>
      </c>
      <c r="F248" s="29">
        <f>VLOOKUP(A248,PMI!$A$2:$B$918,2,FALSE)</f>
        <v>58.1</v>
      </c>
    </row>
    <row r="249" spans="1:6" x14ac:dyDescent="0.35">
      <c r="A249" s="28">
        <v>40299</v>
      </c>
      <c r="B249" s="29">
        <v>56.5</v>
      </c>
      <c r="C249" s="29">
        <f t="shared" si="6"/>
        <v>-1.5</v>
      </c>
      <c r="D249" s="62">
        <f t="shared" si="7"/>
        <v>14</v>
      </c>
      <c r="E249" s="34">
        <f>Exports!B270-Imports!B249</f>
        <v>5.5</v>
      </c>
      <c r="F249" s="29">
        <f>VLOOKUP(A249,PMI!$A$2:$B$918,2,FALSE)</f>
        <v>58.3</v>
      </c>
    </row>
    <row r="250" spans="1:6" x14ac:dyDescent="0.35">
      <c r="A250" s="28">
        <v>40330</v>
      </c>
      <c r="B250" s="29">
        <v>56.5</v>
      </c>
      <c r="C250" s="29">
        <f t="shared" si="6"/>
        <v>0</v>
      </c>
      <c r="D250" s="62">
        <f t="shared" si="7"/>
        <v>10.5</v>
      </c>
      <c r="E250" s="34">
        <f>Exports!B271-Imports!B250</f>
        <v>-0.5</v>
      </c>
      <c r="F250" s="29">
        <f>VLOOKUP(A250,PMI!$A$2:$B$918,2,FALSE)</f>
        <v>56.4</v>
      </c>
    </row>
    <row r="251" spans="1:6" x14ac:dyDescent="0.35">
      <c r="A251" s="28">
        <v>40360</v>
      </c>
      <c r="B251" s="29">
        <v>52.5</v>
      </c>
      <c r="C251" s="29">
        <f t="shared" si="6"/>
        <v>-4</v>
      </c>
      <c r="D251" s="62">
        <f t="shared" si="7"/>
        <v>2.5</v>
      </c>
      <c r="E251" s="34">
        <f>Exports!B272-Imports!B251</f>
        <v>4</v>
      </c>
      <c r="F251" s="29">
        <f>VLOOKUP(A251,PMI!$A$2:$B$918,2,FALSE)</f>
        <v>56.4</v>
      </c>
    </row>
    <row r="252" spans="1:6" x14ac:dyDescent="0.35">
      <c r="A252" s="28">
        <v>40391</v>
      </c>
      <c r="B252" s="29">
        <v>56.5</v>
      </c>
      <c r="C252" s="29">
        <f t="shared" si="6"/>
        <v>4</v>
      </c>
      <c r="D252" s="62">
        <f t="shared" si="7"/>
        <v>7</v>
      </c>
      <c r="E252" s="34">
        <f>Exports!B273-Imports!B252</f>
        <v>-1</v>
      </c>
      <c r="F252" s="29">
        <f>VLOOKUP(A252,PMI!$A$2:$B$918,2,FALSE)</f>
        <v>58</v>
      </c>
    </row>
    <row r="253" spans="1:6" x14ac:dyDescent="0.35">
      <c r="A253" s="28">
        <v>40422</v>
      </c>
      <c r="B253" s="29">
        <v>56.5</v>
      </c>
      <c r="C253" s="29">
        <f t="shared" si="6"/>
        <v>0</v>
      </c>
      <c r="D253" s="62">
        <f t="shared" si="7"/>
        <v>4.5</v>
      </c>
      <c r="E253" s="34">
        <f>Exports!B274-Imports!B253</f>
        <v>-2</v>
      </c>
      <c r="F253" s="29">
        <f>VLOOKUP(A253,PMI!$A$2:$B$918,2,FALSE)</f>
        <v>56.3</v>
      </c>
    </row>
    <row r="254" spans="1:6" x14ac:dyDescent="0.35">
      <c r="A254" s="28">
        <v>40452</v>
      </c>
      <c r="B254" s="29">
        <v>51.5</v>
      </c>
      <c r="C254" s="29">
        <f t="shared" si="6"/>
        <v>-5</v>
      </c>
      <c r="D254" s="62">
        <f t="shared" si="7"/>
        <v>0.5</v>
      </c>
      <c r="E254" s="34">
        <f>Exports!B275-Imports!B254</f>
        <v>9</v>
      </c>
      <c r="F254" s="29">
        <f>VLOOKUP(A254,PMI!$A$2:$B$918,2,FALSE)</f>
        <v>57.7</v>
      </c>
    </row>
    <row r="255" spans="1:6" x14ac:dyDescent="0.35">
      <c r="A255" s="28">
        <v>40483</v>
      </c>
      <c r="B255" s="29">
        <v>53</v>
      </c>
      <c r="C255" s="29">
        <f t="shared" si="6"/>
        <v>1.5</v>
      </c>
      <c r="D255" s="62">
        <f t="shared" si="7"/>
        <v>1.5</v>
      </c>
      <c r="E255" s="34">
        <f>Exports!B276-Imports!B255</f>
        <v>4</v>
      </c>
      <c r="F255" s="29">
        <f>VLOOKUP(A255,PMI!$A$2:$B$918,2,FALSE)</f>
        <v>57.6</v>
      </c>
    </row>
    <row r="256" spans="1:6" x14ac:dyDescent="0.35">
      <c r="A256" s="28">
        <v>40513</v>
      </c>
      <c r="B256" s="29">
        <v>50.5</v>
      </c>
      <c r="C256" s="29">
        <f t="shared" si="6"/>
        <v>-2.5</v>
      </c>
      <c r="D256" s="62">
        <f t="shared" si="7"/>
        <v>-4.5</v>
      </c>
      <c r="E256" s="34">
        <f>Exports!B277-Imports!B256</f>
        <v>4</v>
      </c>
      <c r="F256" s="29">
        <f>VLOOKUP(A256,PMI!$A$2:$B$918,2,FALSE)</f>
        <v>57.5</v>
      </c>
    </row>
    <row r="257" spans="1:6" x14ac:dyDescent="0.35">
      <c r="A257" s="28">
        <v>40544</v>
      </c>
      <c r="B257" s="29">
        <v>55</v>
      </c>
      <c r="C257" s="29">
        <f t="shared" si="6"/>
        <v>4.5</v>
      </c>
      <c r="D257" s="62">
        <f t="shared" si="7"/>
        <v>-1.5</v>
      </c>
      <c r="E257" s="34">
        <f>Exports!B278-Imports!B257</f>
        <v>7</v>
      </c>
      <c r="F257" s="29">
        <f>VLOOKUP(A257,PMI!$A$2:$B$918,2,FALSE)</f>
        <v>59</v>
      </c>
    </row>
    <row r="258" spans="1:6" x14ac:dyDescent="0.35">
      <c r="A258" s="28">
        <v>40575</v>
      </c>
      <c r="B258" s="29">
        <v>55</v>
      </c>
      <c r="C258" s="29">
        <f t="shared" si="6"/>
        <v>0</v>
      </c>
      <c r="D258" s="62">
        <f t="shared" si="7"/>
        <v>-1</v>
      </c>
      <c r="E258" s="34">
        <f>Exports!B279-Imports!B258</f>
        <v>7.5</v>
      </c>
      <c r="F258" s="29">
        <f>VLOOKUP(A258,PMI!$A$2:$B$918,2,FALSE)</f>
        <v>59.3</v>
      </c>
    </row>
    <row r="259" spans="1:6" x14ac:dyDescent="0.35">
      <c r="A259" s="28">
        <v>40603</v>
      </c>
      <c r="B259" s="29">
        <v>56.5</v>
      </c>
      <c r="C259" s="29">
        <f t="shared" si="6"/>
        <v>1.5</v>
      </c>
      <c r="D259" s="62">
        <f t="shared" si="7"/>
        <v>-0.5</v>
      </c>
      <c r="E259" s="34">
        <f>Exports!B280-Imports!B259</f>
        <v>-0.5</v>
      </c>
      <c r="F259" s="29">
        <f>VLOOKUP(A259,PMI!$A$2:$B$918,2,FALSE)</f>
        <v>59.1</v>
      </c>
    </row>
    <row r="260" spans="1:6" x14ac:dyDescent="0.35">
      <c r="A260" s="28">
        <v>40634</v>
      </c>
      <c r="B260" s="29">
        <v>55.5</v>
      </c>
      <c r="C260" s="29">
        <f t="shared" ref="C260:C323" si="8">B260-B259</f>
        <v>-1</v>
      </c>
      <c r="D260" s="62">
        <f t="shared" si="7"/>
        <v>-2.5</v>
      </c>
      <c r="E260" s="34">
        <f>Exports!B281-Imports!B260</f>
        <v>6.5</v>
      </c>
      <c r="F260" s="29">
        <f>VLOOKUP(A260,PMI!$A$2:$B$918,2,FALSE)</f>
        <v>58.9</v>
      </c>
    </row>
    <row r="261" spans="1:6" x14ac:dyDescent="0.35">
      <c r="A261" s="28">
        <v>40664</v>
      </c>
      <c r="B261" s="29">
        <v>54.5</v>
      </c>
      <c r="C261" s="29">
        <f t="shared" si="8"/>
        <v>-1</v>
      </c>
      <c r="D261" s="62">
        <f t="shared" si="7"/>
        <v>-2</v>
      </c>
      <c r="E261" s="34">
        <f>Exports!B282-Imports!B261</f>
        <v>0.5</v>
      </c>
      <c r="F261" s="29">
        <f>VLOOKUP(A261,PMI!$A$2:$B$918,2,FALSE)</f>
        <v>53.7</v>
      </c>
    </row>
    <row r="262" spans="1:6" x14ac:dyDescent="0.35">
      <c r="A262" s="28">
        <v>40695</v>
      </c>
      <c r="B262" s="29">
        <v>51</v>
      </c>
      <c r="C262" s="29">
        <f t="shared" si="8"/>
        <v>-3.5</v>
      </c>
      <c r="D262" s="62">
        <f t="shared" si="7"/>
        <v>-5.5</v>
      </c>
      <c r="E262" s="34">
        <f>Exports!B283-Imports!B262</f>
        <v>2.5</v>
      </c>
      <c r="F262" s="29">
        <f>VLOOKUP(A262,PMI!$A$2:$B$918,2,FALSE)</f>
        <v>56.6</v>
      </c>
    </row>
    <row r="263" spans="1:6" x14ac:dyDescent="0.35">
      <c r="A263" s="28">
        <v>40725</v>
      </c>
      <c r="B263" s="29">
        <v>53.5</v>
      </c>
      <c r="C263" s="29">
        <f t="shared" si="8"/>
        <v>2.5</v>
      </c>
      <c r="D263" s="62">
        <f t="shared" si="7"/>
        <v>1</v>
      </c>
      <c r="E263" s="34">
        <f>Exports!B284-Imports!B263</f>
        <v>0.5</v>
      </c>
      <c r="F263" s="29">
        <f>VLOOKUP(A263,PMI!$A$2:$B$918,2,FALSE)</f>
        <v>52.9</v>
      </c>
    </row>
    <row r="264" spans="1:6" x14ac:dyDescent="0.35">
      <c r="A264" s="28">
        <v>40756</v>
      </c>
      <c r="B264" s="29">
        <v>55.5</v>
      </c>
      <c r="C264" s="29">
        <f t="shared" si="8"/>
        <v>2</v>
      </c>
      <c r="D264" s="62">
        <f t="shared" si="7"/>
        <v>-1</v>
      </c>
      <c r="E264" s="34">
        <f>Exports!B285-Imports!B264</f>
        <v>-5</v>
      </c>
      <c r="F264" s="29">
        <f>VLOOKUP(A264,PMI!$A$2:$B$918,2,FALSE)</f>
        <v>53</v>
      </c>
    </row>
    <row r="265" spans="1:6" x14ac:dyDescent="0.35">
      <c r="A265" s="28">
        <v>40787</v>
      </c>
      <c r="B265" s="29">
        <v>54.5</v>
      </c>
      <c r="C265" s="29">
        <f t="shared" si="8"/>
        <v>-1</v>
      </c>
      <c r="D265" s="62">
        <f t="shared" si="7"/>
        <v>-2</v>
      </c>
      <c r="E265" s="34">
        <f>Exports!B286-Imports!B265</f>
        <v>-1</v>
      </c>
      <c r="F265" s="29">
        <f>VLOOKUP(A265,PMI!$A$2:$B$918,2,FALSE)</f>
        <v>52.8</v>
      </c>
    </row>
    <row r="266" spans="1:6" x14ac:dyDescent="0.35">
      <c r="A266" s="28">
        <v>40817</v>
      </c>
      <c r="B266" s="29">
        <v>49.5</v>
      </c>
      <c r="C266" s="29">
        <f t="shared" si="8"/>
        <v>-5</v>
      </c>
      <c r="D266" s="62">
        <f t="shared" si="7"/>
        <v>-2</v>
      </c>
      <c r="E266" s="34">
        <f>Exports!B287-Imports!B266</f>
        <v>0.5</v>
      </c>
      <c r="F266" s="29">
        <f>VLOOKUP(A266,PMI!$A$2:$B$918,2,FALSE)</f>
        <v>51.8</v>
      </c>
    </row>
    <row r="267" spans="1:6" x14ac:dyDescent="0.35">
      <c r="A267" s="28">
        <v>40848</v>
      </c>
      <c r="B267" s="29">
        <v>49</v>
      </c>
      <c r="C267" s="29">
        <f t="shared" si="8"/>
        <v>-0.5</v>
      </c>
      <c r="D267" s="62">
        <f t="shared" si="7"/>
        <v>-4</v>
      </c>
      <c r="E267" s="34">
        <f>Exports!B288-Imports!B267</f>
        <v>3</v>
      </c>
      <c r="F267" s="29">
        <f>VLOOKUP(A267,PMI!$A$2:$B$918,2,FALSE)</f>
        <v>52.1</v>
      </c>
    </row>
    <row r="268" spans="1:6" x14ac:dyDescent="0.35">
      <c r="A268" s="28">
        <v>40878</v>
      </c>
      <c r="B268" s="29">
        <v>54</v>
      </c>
      <c r="C268" s="29">
        <f t="shared" si="8"/>
        <v>5</v>
      </c>
      <c r="D268" s="62">
        <f t="shared" si="7"/>
        <v>3.5</v>
      </c>
      <c r="E268" s="34">
        <f>Exports!B289-Imports!B268</f>
        <v>-1</v>
      </c>
      <c r="F268" s="29">
        <f>VLOOKUP(A268,PMI!$A$2:$B$918,2,FALSE)</f>
        <v>53.1</v>
      </c>
    </row>
    <row r="269" spans="1:6" x14ac:dyDescent="0.35">
      <c r="A269" s="28">
        <v>40909</v>
      </c>
      <c r="B269" s="29">
        <v>52.5</v>
      </c>
      <c r="C269" s="29">
        <f t="shared" si="8"/>
        <v>-1.5</v>
      </c>
      <c r="D269" s="62">
        <f t="shared" si="7"/>
        <v>-2.5</v>
      </c>
      <c r="E269" s="34">
        <f>Exports!B290-Imports!B269</f>
        <v>2.5</v>
      </c>
      <c r="F269" s="29">
        <f>VLOOKUP(A269,PMI!$A$2:$B$918,2,FALSE)</f>
        <v>52.8</v>
      </c>
    </row>
    <row r="270" spans="1:6" x14ac:dyDescent="0.35">
      <c r="A270" s="28">
        <v>40940</v>
      </c>
      <c r="B270" s="29">
        <v>54</v>
      </c>
      <c r="C270" s="29">
        <f t="shared" si="8"/>
        <v>1.5</v>
      </c>
      <c r="D270" s="62">
        <f t="shared" si="7"/>
        <v>-1</v>
      </c>
      <c r="E270" s="34">
        <f>Exports!B291-Imports!B270</f>
        <v>5.5</v>
      </c>
      <c r="F270" s="29">
        <f>VLOOKUP(A270,PMI!$A$2:$B$918,2,FALSE)</f>
        <v>52.4</v>
      </c>
    </row>
    <row r="271" spans="1:6" x14ac:dyDescent="0.35">
      <c r="A271" s="28">
        <v>40969</v>
      </c>
      <c r="B271" s="29">
        <v>53.5</v>
      </c>
      <c r="C271" s="29">
        <f t="shared" si="8"/>
        <v>-0.5</v>
      </c>
      <c r="D271" s="62">
        <f t="shared" ref="D271:D334" si="9">B271-B259</f>
        <v>-3</v>
      </c>
      <c r="E271" s="34">
        <f>Exports!B292-Imports!B271</f>
        <v>0.5</v>
      </c>
      <c r="F271" s="29">
        <f>VLOOKUP(A271,PMI!$A$2:$B$918,2,FALSE)</f>
        <v>53</v>
      </c>
    </row>
    <row r="272" spans="1:6" x14ac:dyDescent="0.35">
      <c r="A272" s="28">
        <v>41000</v>
      </c>
      <c r="B272" s="29">
        <v>53.5</v>
      </c>
      <c r="C272" s="29">
        <f t="shared" si="8"/>
        <v>0</v>
      </c>
      <c r="D272" s="62">
        <f t="shared" si="9"/>
        <v>-2</v>
      </c>
      <c r="E272" s="34">
        <f>Exports!B293-Imports!B272</f>
        <v>5.5</v>
      </c>
      <c r="F272" s="29">
        <f>VLOOKUP(A272,PMI!$A$2:$B$918,2,FALSE)</f>
        <v>53.7</v>
      </c>
    </row>
    <row r="273" spans="1:6" x14ac:dyDescent="0.35">
      <c r="A273" s="28">
        <v>41030</v>
      </c>
      <c r="B273" s="29">
        <v>53.5</v>
      </c>
      <c r="C273" s="29">
        <f t="shared" si="8"/>
        <v>0</v>
      </c>
      <c r="D273" s="62">
        <f t="shared" si="9"/>
        <v>-1</v>
      </c>
      <c r="E273" s="34">
        <f>Exports!B294-Imports!B273</f>
        <v>0</v>
      </c>
      <c r="F273" s="29">
        <f>VLOOKUP(A273,PMI!$A$2:$B$918,2,FALSE)</f>
        <v>53.2</v>
      </c>
    </row>
    <row r="274" spans="1:6" x14ac:dyDescent="0.35">
      <c r="A274" s="28">
        <v>41061</v>
      </c>
      <c r="B274" s="29">
        <v>53.5</v>
      </c>
      <c r="C274" s="29">
        <f t="shared" si="8"/>
        <v>0</v>
      </c>
      <c r="D274" s="62">
        <f t="shared" si="9"/>
        <v>2.5</v>
      </c>
      <c r="E274" s="34">
        <f>Exports!B295-Imports!B274</f>
        <v>-6</v>
      </c>
      <c r="F274" s="29">
        <f>VLOOKUP(A274,PMI!$A$2:$B$918,2,FALSE)</f>
        <v>51</v>
      </c>
    </row>
    <row r="275" spans="1:6" x14ac:dyDescent="0.35">
      <c r="A275" s="28">
        <v>41091</v>
      </c>
      <c r="B275" s="29">
        <v>50.5</v>
      </c>
      <c r="C275" s="29">
        <f t="shared" si="8"/>
        <v>-3</v>
      </c>
      <c r="D275" s="62">
        <f t="shared" si="9"/>
        <v>-3</v>
      </c>
      <c r="E275" s="34">
        <f>Exports!B296-Imports!B275</f>
        <v>-4</v>
      </c>
      <c r="F275" s="29">
        <f>VLOOKUP(A275,PMI!$A$2:$B$918,2,FALSE)</f>
        <v>50.6</v>
      </c>
    </row>
    <row r="276" spans="1:6" x14ac:dyDescent="0.35">
      <c r="A276" s="28">
        <v>41122</v>
      </c>
      <c r="B276" s="29">
        <v>49</v>
      </c>
      <c r="C276" s="29">
        <f t="shared" si="8"/>
        <v>-1.5</v>
      </c>
      <c r="D276" s="62">
        <f t="shared" si="9"/>
        <v>-6.5</v>
      </c>
      <c r="E276" s="34">
        <f>Exports!B297-Imports!B276</f>
        <v>-2</v>
      </c>
      <c r="F276" s="29">
        <f>VLOOKUP(A276,PMI!$A$2:$B$918,2,FALSE)</f>
        <v>51.1</v>
      </c>
    </row>
    <row r="277" spans="1:6" x14ac:dyDescent="0.35">
      <c r="A277" s="28">
        <v>41153</v>
      </c>
      <c r="B277" s="29">
        <v>49.5</v>
      </c>
      <c r="C277" s="29">
        <f t="shared" si="8"/>
        <v>0.5</v>
      </c>
      <c r="D277" s="62">
        <f t="shared" si="9"/>
        <v>-5</v>
      </c>
      <c r="E277" s="34">
        <f>Exports!B298-Imports!B277</f>
        <v>-1</v>
      </c>
      <c r="F277" s="29">
        <f>VLOOKUP(A277,PMI!$A$2:$B$918,2,FALSE)</f>
        <v>52.2</v>
      </c>
    </row>
    <row r="278" spans="1:6" x14ac:dyDescent="0.35">
      <c r="A278" s="28">
        <v>41183</v>
      </c>
      <c r="B278" s="29">
        <v>47.5</v>
      </c>
      <c r="C278" s="29">
        <f t="shared" si="8"/>
        <v>-2</v>
      </c>
      <c r="D278" s="62">
        <f t="shared" si="9"/>
        <v>-2</v>
      </c>
      <c r="E278" s="34">
        <f>Exports!B299-Imports!B278</f>
        <v>0.5</v>
      </c>
      <c r="F278" s="29">
        <f>VLOOKUP(A278,PMI!$A$2:$B$918,2,FALSE)</f>
        <v>51.2</v>
      </c>
    </row>
    <row r="279" spans="1:6" x14ac:dyDescent="0.35">
      <c r="A279" s="28">
        <v>41214</v>
      </c>
      <c r="B279" s="29">
        <v>48</v>
      </c>
      <c r="C279" s="29">
        <f t="shared" si="8"/>
        <v>0.5</v>
      </c>
      <c r="D279" s="62">
        <f t="shared" si="9"/>
        <v>-1</v>
      </c>
      <c r="E279" s="34">
        <f>Exports!B300-Imports!B279</f>
        <v>-1</v>
      </c>
      <c r="F279" s="29">
        <f>VLOOKUP(A279,PMI!$A$2:$B$918,2,FALSE)</f>
        <v>49.5</v>
      </c>
    </row>
    <row r="280" spans="1:6" x14ac:dyDescent="0.35">
      <c r="A280" s="28">
        <v>41244</v>
      </c>
      <c r="B280" s="29">
        <v>51.5</v>
      </c>
      <c r="C280" s="29">
        <f t="shared" si="8"/>
        <v>3.5</v>
      </c>
      <c r="D280" s="62">
        <f t="shared" si="9"/>
        <v>-2.5</v>
      </c>
      <c r="E280" s="34">
        <f>Exports!B301-Imports!B280</f>
        <v>0</v>
      </c>
      <c r="F280" s="29">
        <f>VLOOKUP(A280,PMI!$A$2:$B$918,2,FALSE)</f>
        <v>50.4</v>
      </c>
    </row>
    <row r="281" spans="1:6" x14ac:dyDescent="0.35">
      <c r="A281" s="28">
        <v>41275</v>
      </c>
      <c r="B281" s="29">
        <v>50</v>
      </c>
      <c r="C281" s="29">
        <f t="shared" si="8"/>
        <v>-1.5</v>
      </c>
      <c r="D281" s="62">
        <f t="shared" si="9"/>
        <v>-2.5</v>
      </c>
      <c r="E281" s="34">
        <f>Exports!B302-Imports!B281</f>
        <v>0.5</v>
      </c>
      <c r="F281" s="29">
        <f>VLOOKUP(A281,PMI!$A$2:$B$918,2,FALSE)</f>
        <v>52.3</v>
      </c>
    </row>
    <row r="282" spans="1:6" x14ac:dyDescent="0.35">
      <c r="A282" s="28">
        <v>41306</v>
      </c>
      <c r="B282" s="29">
        <v>54</v>
      </c>
      <c r="C282" s="29">
        <f t="shared" si="8"/>
        <v>4</v>
      </c>
      <c r="D282" s="62">
        <f t="shared" si="9"/>
        <v>0</v>
      </c>
      <c r="E282" s="34">
        <f>Exports!B303-Imports!B282</f>
        <v>-0.5</v>
      </c>
      <c r="F282" s="29">
        <f>VLOOKUP(A282,PMI!$A$2:$B$918,2,FALSE)</f>
        <v>53.1</v>
      </c>
    </row>
    <row r="283" spans="1:6" x14ac:dyDescent="0.35">
      <c r="A283" s="28">
        <v>41334</v>
      </c>
      <c r="B283" s="29">
        <v>54</v>
      </c>
      <c r="C283" s="29">
        <f t="shared" si="8"/>
        <v>0</v>
      </c>
      <c r="D283" s="62">
        <f t="shared" si="9"/>
        <v>0.5</v>
      </c>
      <c r="E283" s="34">
        <f>Exports!B304-Imports!B283</f>
        <v>2</v>
      </c>
      <c r="F283" s="29">
        <f>VLOOKUP(A283,PMI!$A$2:$B$918,2,FALSE)</f>
        <v>51.5</v>
      </c>
    </row>
    <row r="284" spans="1:6" x14ac:dyDescent="0.35">
      <c r="A284" s="28">
        <v>41365</v>
      </c>
      <c r="B284" s="29">
        <v>55</v>
      </c>
      <c r="C284" s="29">
        <f t="shared" si="8"/>
        <v>1</v>
      </c>
      <c r="D284" s="62">
        <f t="shared" si="9"/>
        <v>1.5</v>
      </c>
      <c r="E284" s="34">
        <f>Exports!B305-Imports!B284</f>
        <v>-1</v>
      </c>
      <c r="F284" s="29">
        <f>VLOOKUP(A284,PMI!$A$2:$B$918,2,FALSE)</f>
        <v>50</v>
      </c>
    </row>
    <row r="285" spans="1:6" x14ac:dyDescent="0.35">
      <c r="A285" s="28">
        <v>41395</v>
      </c>
      <c r="B285" s="29">
        <v>54.5</v>
      </c>
      <c r="C285" s="29">
        <f t="shared" si="8"/>
        <v>-0.5</v>
      </c>
      <c r="D285" s="62">
        <f t="shared" si="9"/>
        <v>1</v>
      </c>
      <c r="E285" s="34">
        <f>Exports!B306-Imports!B285</f>
        <v>-3.5</v>
      </c>
      <c r="F285" s="29">
        <f>VLOOKUP(A285,PMI!$A$2:$B$918,2,FALSE)</f>
        <v>50</v>
      </c>
    </row>
    <row r="286" spans="1:6" x14ac:dyDescent="0.35">
      <c r="A286" s="28">
        <v>41426</v>
      </c>
      <c r="B286" s="29">
        <v>56</v>
      </c>
      <c r="C286" s="29">
        <f t="shared" si="8"/>
        <v>1.5</v>
      </c>
      <c r="D286" s="62">
        <f t="shared" si="9"/>
        <v>2.5</v>
      </c>
      <c r="E286" s="34">
        <f>Exports!B307-Imports!B286</f>
        <v>-1.5</v>
      </c>
      <c r="F286" s="29">
        <f>VLOOKUP(A286,PMI!$A$2:$B$918,2,FALSE)</f>
        <v>52.5</v>
      </c>
    </row>
    <row r="287" spans="1:6" x14ac:dyDescent="0.35">
      <c r="A287" s="28">
        <v>41456</v>
      </c>
      <c r="B287" s="29">
        <v>57.5</v>
      </c>
      <c r="C287" s="29">
        <f t="shared" si="8"/>
        <v>1.5</v>
      </c>
      <c r="D287" s="62">
        <f t="shared" si="9"/>
        <v>7</v>
      </c>
      <c r="E287" s="34">
        <f>Exports!B308-Imports!B287</f>
        <v>-4</v>
      </c>
      <c r="F287" s="29">
        <f>VLOOKUP(A287,PMI!$A$2:$B$918,2,FALSE)</f>
        <v>54.9</v>
      </c>
    </row>
    <row r="288" spans="1:6" x14ac:dyDescent="0.35">
      <c r="A288" s="28">
        <v>41487</v>
      </c>
      <c r="B288" s="29">
        <v>58</v>
      </c>
      <c r="C288" s="29">
        <f t="shared" si="8"/>
        <v>0.5</v>
      </c>
      <c r="D288" s="62">
        <f t="shared" si="9"/>
        <v>9</v>
      </c>
      <c r="E288" s="34">
        <f>Exports!B309-Imports!B288</f>
        <v>-2.5</v>
      </c>
      <c r="F288" s="29">
        <f>VLOOKUP(A288,PMI!$A$2:$B$918,2,FALSE)</f>
        <v>56.3</v>
      </c>
    </row>
    <row r="289" spans="1:6" x14ac:dyDescent="0.35">
      <c r="A289" s="28">
        <v>41518</v>
      </c>
      <c r="B289" s="29">
        <v>55</v>
      </c>
      <c r="C289" s="29">
        <f t="shared" si="8"/>
        <v>-3</v>
      </c>
      <c r="D289" s="62">
        <f t="shared" si="9"/>
        <v>5.5</v>
      </c>
      <c r="E289" s="34">
        <f>Exports!B310-Imports!B289</f>
        <v>-3</v>
      </c>
      <c r="F289" s="29">
        <f>VLOOKUP(A289,PMI!$A$2:$B$918,2,FALSE)</f>
        <v>56</v>
      </c>
    </row>
    <row r="290" spans="1:6" x14ac:dyDescent="0.35">
      <c r="A290" s="28">
        <v>41548</v>
      </c>
      <c r="B290" s="29">
        <v>55.5</v>
      </c>
      <c r="C290" s="29">
        <f t="shared" si="8"/>
        <v>0.5</v>
      </c>
      <c r="D290" s="62">
        <f t="shared" si="9"/>
        <v>8</v>
      </c>
      <c r="E290" s="34">
        <f>Exports!B311-Imports!B290</f>
        <v>1.5</v>
      </c>
      <c r="F290" s="29">
        <f>VLOOKUP(A290,PMI!$A$2:$B$918,2,FALSE)</f>
        <v>56.6</v>
      </c>
    </row>
    <row r="291" spans="1:6" x14ac:dyDescent="0.35">
      <c r="A291" s="28">
        <v>41579</v>
      </c>
      <c r="B291" s="29">
        <v>55</v>
      </c>
      <c r="C291" s="29">
        <f t="shared" si="8"/>
        <v>-0.5</v>
      </c>
      <c r="D291" s="62">
        <f t="shared" si="9"/>
        <v>7</v>
      </c>
      <c r="E291" s="34">
        <f>Exports!B312-Imports!B291</f>
        <v>4.5</v>
      </c>
      <c r="F291" s="29">
        <f>VLOOKUP(A291,PMI!$A$2:$B$918,2,FALSE)</f>
        <v>57</v>
      </c>
    </row>
    <row r="292" spans="1:6" x14ac:dyDescent="0.35">
      <c r="A292" s="28">
        <v>41609</v>
      </c>
      <c r="B292" s="29">
        <v>55</v>
      </c>
      <c r="C292" s="29">
        <f t="shared" si="8"/>
        <v>0</v>
      </c>
      <c r="D292" s="62">
        <f t="shared" si="9"/>
        <v>3.5</v>
      </c>
      <c r="E292" s="34">
        <f>Exports!B313-Imports!B292</f>
        <v>0</v>
      </c>
      <c r="F292" s="29">
        <f>VLOOKUP(A292,PMI!$A$2:$B$918,2,FALSE)</f>
        <v>56.5</v>
      </c>
    </row>
    <row r="293" spans="1:6" x14ac:dyDescent="0.35">
      <c r="A293" s="28">
        <v>41640</v>
      </c>
      <c r="B293" s="29">
        <v>53.5</v>
      </c>
      <c r="C293" s="29">
        <f t="shared" si="8"/>
        <v>-1.5</v>
      </c>
      <c r="D293" s="62">
        <f t="shared" si="9"/>
        <v>3.5</v>
      </c>
      <c r="E293" s="34">
        <f>Exports!B314-Imports!B293</f>
        <v>1</v>
      </c>
      <c r="F293" s="29">
        <f>VLOOKUP(A293,PMI!$A$2:$B$918,2,FALSE)</f>
        <v>51.3</v>
      </c>
    </row>
    <row r="294" spans="1:6" x14ac:dyDescent="0.35">
      <c r="A294" s="28">
        <v>41671</v>
      </c>
      <c r="B294" s="29">
        <v>53.5</v>
      </c>
      <c r="C294" s="29">
        <f t="shared" si="8"/>
        <v>0</v>
      </c>
      <c r="D294" s="62">
        <f t="shared" si="9"/>
        <v>-0.5</v>
      </c>
      <c r="E294" s="34">
        <f>Exports!B315-Imports!B294</f>
        <v>0</v>
      </c>
      <c r="F294" s="29">
        <f>VLOOKUP(A294,PMI!$A$2:$B$918,2,FALSE)</f>
        <v>54.3</v>
      </c>
    </row>
    <row r="295" spans="1:6" x14ac:dyDescent="0.35">
      <c r="A295" s="28">
        <v>41699</v>
      </c>
      <c r="B295" s="29">
        <v>54.5</v>
      </c>
      <c r="C295" s="29">
        <f t="shared" si="8"/>
        <v>1</v>
      </c>
      <c r="D295" s="62">
        <f t="shared" si="9"/>
        <v>0.5</v>
      </c>
      <c r="E295" s="34">
        <f>Exports!B316-Imports!B295</f>
        <v>1</v>
      </c>
      <c r="F295" s="29">
        <f>VLOOKUP(A295,PMI!$A$2:$B$918,2,FALSE)</f>
        <v>54.4</v>
      </c>
    </row>
    <row r="296" spans="1:6" x14ac:dyDescent="0.35">
      <c r="A296" s="28">
        <v>41730</v>
      </c>
      <c r="B296" s="29">
        <v>58</v>
      </c>
      <c r="C296" s="29">
        <f t="shared" si="8"/>
        <v>3.5</v>
      </c>
      <c r="D296" s="62">
        <f t="shared" si="9"/>
        <v>3</v>
      </c>
      <c r="E296" s="34">
        <f>Exports!B317-Imports!B296</f>
        <v>-1</v>
      </c>
      <c r="F296" s="29">
        <f>VLOOKUP(A296,PMI!$A$2:$B$918,2,FALSE)</f>
        <v>55.3</v>
      </c>
    </row>
    <row r="297" spans="1:6" x14ac:dyDescent="0.35">
      <c r="A297" s="28">
        <v>41760</v>
      </c>
      <c r="B297" s="29">
        <v>54.5</v>
      </c>
      <c r="C297" s="29">
        <f t="shared" si="8"/>
        <v>-3.5</v>
      </c>
      <c r="D297" s="62">
        <f t="shared" si="9"/>
        <v>0</v>
      </c>
      <c r="E297" s="34">
        <f>Exports!B318-Imports!B297</f>
        <v>2</v>
      </c>
      <c r="F297" s="29">
        <f>VLOOKUP(A297,PMI!$A$2:$B$918,2,FALSE)</f>
        <v>55.6</v>
      </c>
    </row>
    <row r="298" spans="1:6" x14ac:dyDescent="0.35">
      <c r="A298" s="28">
        <v>41791</v>
      </c>
      <c r="B298" s="29">
        <v>57</v>
      </c>
      <c r="C298" s="29">
        <f t="shared" si="8"/>
        <v>2.5</v>
      </c>
      <c r="D298" s="62">
        <f t="shared" si="9"/>
        <v>1</v>
      </c>
      <c r="E298" s="34">
        <f>Exports!B319-Imports!B298</f>
        <v>-2.5</v>
      </c>
      <c r="F298" s="29">
        <f>VLOOKUP(A298,PMI!$A$2:$B$918,2,FALSE)</f>
        <v>55.7</v>
      </c>
    </row>
    <row r="299" spans="1:6" x14ac:dyDescent="0.35">
      <c r="A299" s="28">
        <v>41821</v>
      </c>
      <c r="B299" s="29">
        <v>52</v>
      </c>
      <c r="C299" s="29">
        <f t="shared" si="8"/>
        <v>-5</v>
      </c>
      <c r="D299" s="62">
        <f t="shared" si="9"/>
        <v>-5.5</v>
      </c>
      <c r="E299" s="34">
        <f>Exports!B320-Imports!B299</f>
        <v>1</v>
      </c>
      <c r="F299" s="29">
        <f>VLOOKUP(A299,PMI!$A$2:$B$918,2,FALSE)</f>
        <v>56.4</v>
      </c>
    </row>
    <row r="300" spans="1:6" x14ac:dyDescent="0.35">
      <c r="A300" s="28">
        <v>41852</v>
      </c>
      <c r="B300" s="29">
        <v>56</v>
      </c>
      <c r="C300" s="29">
        <f t="shared" si="8"/>
        <v>4</v>
      </c>
      <c r="D300" s="62">
        <f t="shared" si="9"/>
        <v>-2</v>
      </c>
      <c r="E300" s="34">
        <f>Exports!B321-Imports!B300</f>
        <v>-1</v>
      </c>
      <c r="F300" s="29">
        <f>VLOOKUP(A300,PMI!$A$2:$B$918,2,FALSE)</f>
        <v>58.1</v>
      </c>
    </row>
    <row r="301" spans="1:6" x14ac:dyDescent="0.35">
      <c r="A301" s="28">
        <v>41883</v>
      </c>
      <c r="B301" s="29">
        <v>53</v>
      </c>
      <c r="C301" s="29">
        <f t="shared" si="8"/>
        <v>-3</v>
      </c>
      <c r="D301" s="62">
        <f t="shared" si="9"/>
        <v>-2</v>
      </c>
      <c r="E301" s="34">
        <f>Exports!B322-Imports!B301</f>
        <v>0.5</v>
      </c>
      <c r="F301" s="29">
        <f>VLOOKUP(A301,PMI!$A$2:$B$918,2,FALSE)</f>
        <v>56.1</v>
      </c>
    </row>
    <row r="302" spans="1:6" x14ac:dyDescent="0.35">
      <c r="A302" s="28">
        <v>41913</v>
      </c>
      <c r="B302" s="29">
        <v>54.5</v>
      </c>
      <c r="C302" s="29">
        <f t="shared" si="8"/>
        <v>1.5</v>
      </c>
      <c r="D302" s="62">
        <f t="shared" si="9"/>
        <v>-1</v>
      </c>
      <c r="E302" s="34">
        <f>Exports!B323-Imports!B302</f>
        <v>-3</v>
      </c>
      <c r="F302" s="29">
        <f>VLOOKUP(A302,PMI!$A$2:$B$918,2,FALSE)</f>
        <v>57.9</v>
      </c>
    </row>
    <row r="303" spans="1:6" x14ac:dyDescent="0.35">
      <c r="A303" s="28">
        <v>41944</v>
      </c>
      <c r="B303" s="29">
        <v>56</v>
      </c>
      <c r="C303" s="29">
        <f t="shared" si="8"/>
        <v>1.5</v>
      </c>
      <c r="D303" s="62">
        <f t="shared" si="9"/>
        <v>1</v>
      </c>
      <c r="E303" s="34">
        <f>Exports!B324-Imports!B303</f>
        <v>-1</v>
      </c>
      <c r="F303" s="29">
        <f>VLOOKUP(A303,PMI!$A$2:$B$918,2,FALSE)</f>
        <v>57.6</v>
      </c>
    </row>
    <row r="304" spans="1:6" x14ac:dyDescent="0.35">
      <c r="A304" s="28">
        <v>41974</v>
      </c>
      <c r="B304" s="29">
        <v>55</v>
      </c>
      <c r="C304" s="29">
        <f t="shared" si="8"/>
        <v>-1</v>
      </c>
      <c r="D304" s="62">
        <f t="shared" si="9"/>
        <v>0</v>
      </c>
      <c r="E304" s="34">
        <f>Exports!B325-Imports!B304</f>
        <v>-3</v>
      </c>
      <c r="F304" s="29">
        <f>VLOOKUP(A304,PMI!$A$2:$B$918,2,FALSE)</f>
        <v>55.1</v>
      </c>
    </row>
    <row r="305" spans="1:6" x14ac:dyDescent="0.35">
      <c r="A305" s="28">
        <v>42005</v>
      </c>
      <c r="B305" s="29">
        <v>55.5</v>
      </c>
      <c r="C305" s="29">
        <f t="shared" si="8"/>
        <v>0.5</v>
      </c>
      <c r="D305" s="62">
        <f t="shared" si="9"/>
        <v>2</v>
      </c>
      <c r="E305" s="34">
        <f>Exports!B326-Imports!B305</f>
        <v>-6</v>
      </c>
      <c r="F305" s="29">
        <f>VLOOKUP(A305,PMI!$A$2:$B$918,2,FALSE)</f>
        <v>53.5</v>
      </c>
    </row>
    <row r="306" spans="1:6" x14ac:dyDescent="0.35">
      <c r="A306" s="28">
        <v>42036</v>
      </c>
      <c r="B306" s="29">
        <v>54</v>
      </c>
      <c r="C306" s="29">
        <f t="shared" si="8"/>
        <v>-1.5</v>
      </c>
      <c r="D306" s="62">
        <f t="shared" si="9"/>
        <v>0.5</v>
      </c>
      <c r="E306" s="34">
        <f>Exports!B327-Imports!B306</f>
        <v>-5.5</v>
      </c>
      <c r="F306" s="29">
        <f>VLOOKUP(A306,PMI!$A$2:$B$918,2,FALSE)</f>
        <v>52.9</v>
      </c>
    </row>
    <row r="307" spans="1:6" x14ac:dyDescent="0.35">
      <c r="A307" s="28">
        <v>42064</v>
      </c>
      <c r="B307" s="29">
        <v>52.5</v>
      </c>
      <c r="C307" s="29">
        <f t="shared" si="8"/>
        <v>-1.5</v>
      </c>
      <c r="D307" s="62">
        <f t="shared" si="9"/>
        <v>-2</v>
      </c>
      <c r="E307" s="34">
        <f>Exports!B328-Imports!B307</f>
        <v>-5</v>
      </c>
      <c r="F307" s="29">
        <f>VLOOKUP(A307,PMI!$A$2:$B$918,2,FALSE)</f>
        <v>51.5</v>
      </c>
    </row>
    <row r="308" spans="1:6" x14ac:dyDescent="0.35">
      <c r="A308" s="28">
        <v>42095</v>
      </c>
      <c r="B308" s="29">
        <v>54</v>
      </c>
      <c r="C308" s="29">
        <f t="shared" si="8"/>
        <v>1.5</v>
      </c>
      <c r="D308" s="62">
        <f t="shared" si="9"/>
        <v>-4</v>
      </c>
      <c r="E308" s="34">
        <f>Exports!B329-Imports!B308</f>
        <v>-2.5</v>
      </c>
      <c r="F308" s="29">
        <f>VLOOKUP(A308,PMI!$A$2:$B$918,2,FALSE)</f>
        <v>51.5</v>
      </c>
    </row>
    <row r="309" spans="1:6" x14ac:dyDescent="0.35">
      <c r="A309" s="28">
        <v>42125</v>
      </c>
      <c r="B309" s="29">
        <v>55</v>
      </c>
      <c r="C309" s="29">
        <f t="shared" si="8"/>
        <v>1</v>
      </c>
      <c r="D309" s="62">
        <f t="shared" si="9"/>
        <v>0.5</v>
      </c>
      <c r="E309" s="34">
        <f>Exports!B330-Imports!B309</f>
        <v>-5</v>
      </c>
      <c r="F309" s="29">
        <f>VLOOKUP(A309,PMI!$A$2:$B$918,2,FALSE)</f>
        <v>52.8</v>
      </c>
    </row>
    <row r="310" spans="1:6" x14ac:dyDescent="0.35">
      <c r="A310" s="28">
        <v>42156</v>
      </c>
      <c r="B310" s="29">
        <v>53.5</v>
      </c>
      <c r="C310" s="29">
        <f t="shared" si="8"/>
        <v>-1.5</v>
      </c>
      <c r="D310" s="62">
        <f t="shared" si="9"/>
        <v>-3.5</v>
      </c>
      <c r="E310" s="34">
        <f>Exports!B331-Imports!B310</f>
        <v>-4</v>
      </c>
      <c r="F310" s="29">
        <f>VLOOKUP(A310,PMI!$A$2:$B$918,2,FALSE)</f>
        <v>53.5</v>
      </c>
    </row>
    <row r="311" spans="1:6" x14ac:dyDescent="0.35">
      <c r="A311" s="28">
        <v>42186</v>
      </c>
      <c r="B311" s="29">
        <v>52</v>
      </c>
      <c r="C311" s="29">
        <f t="shared" si="8"/>
        <v>-1.5</v>
      </c>
      <c r="D311" s="62">
        <f t="shared" si="9"/>
        <v>0</v>
      </c>
      <c r="E311" s="34">
        <f>Exports!B332-Imports!B311</f>
        <v>-4</v>
      </c>
      <c r="F311" s="29">
        <f>VLOOKUP(A311,PMI!$A$2:$B$918,2,FALSE)</f>
        <v>52.7</v>
      </c>
    </row>
    <row r="312" spans="1:6" x14ac:dyDescent="0.35">
      <c r="A312" s="28">
        <v>42217</v>
      </c>
      <c r="B312" s="29">
        <v>51.5</v>
      </c>
      <c r="C312" s="29">
        <f t="shared" si="8"/>
        <v>-0.5</v>
      </c>
      <c r="D312" s="62">
        <f t="shared" si="9"/>
        <v>-4.5</v>
      </c>
      <c r="E312" s="34">
        <f>Exports!B333-Imports!B312</f>
        <v>-5</v>
      </c>
      <c r="F312" s="29">
        <f>VLOOKUP(A312,PMI!$A$2:$B$918,2,FALSE)</f>
        <v>51.1</v>
      </c>
    </row>
    <row r="313" spans="1:6" x14ac:dyDescent="0.35">
      <c r="A313" s="28">
        <v>42248</v>
      </c>
      <c r="B313" s="29">
        <v>50.5</v>
      </c>
      <c r="C313" s="29">
        <f t="shared" si="8"/>
        <v>-1</v>
      </c>
      <c r="D313" s="62">
        <f t="shared" si="9"/>
        <v>-2.5</v>
      </c>
      <c r="E313" s="34">
        <f>Exports!B334-Imports!B313</f>
        <v>-4</v>
      </c>
      <c r="F313" s="29">
        <f>VLOOKUP(A313,PMI!$A$2:$B$918,2,FALSE)</f>
        <v>50.2</v>
      </c>
    </row>
    <row r="314" spans="1:6" x14ac:dyDescent="0.35">
      <c r="A314" s="28">
        <v>42278</v>
      </c>
      <c r="B314" s="29">
        <v>47</v>
      </c>
      <c r="C314" s="29">
        <f t="shared" si="8"/>
        <v>-3.5</v>
      </c>
      <c r="D314" s="62">
        <f t="shared" si="9"/>
        <v>-7.5</v>
      </c>
      <c r="E314" s="34">
        <f>Exports!B335-Imports!B314</f>
        <v>0.5</v>
      </c>
      <c r="F314" s="29">
        <f>VLOOKUP(A314,PMI!$A$2:$B$918,2,FALSE)</f>
        <v>49.4</v>
      </c>
    </row>
    <row r="315" spans="1:6" x14ac:dyDescent="0.35">
      <c r="A315" s="28">
        <v>42309</v>
      </c>
      <c r="B315" s="29">
        <v>49</v>
      </c>
      <c r="C315" s="29">
        <f t="shared" si="8"/>
        <v>2</v>
      </c>
      <c r="D315" s="62">
        <f t="shared" si="9"/>
        <v>-7</v>
      </c>
      <c r="E315" s="34">
        <f>Exports!B336-Imports!B315</f>
        <v>-1.5</v>
      </c>
      <c r="F315" s="29">
        <f>VLOOKUP(A315,PMI!$A$2:$B$918,2,FALSE)</f>
        <v>48.4</v>
      </c>
    </row>
    <row r="316" spans="1:6" x14ac:dyDescent="0.35">
      <c r="A316" s="28">
        <v>42339</v>
      </c>
      <c r="B316" s="29">
        <v>45.5</v>
      </c>
      <c r="C316" s="29">
        <f t="shared" si="8"/>
        <v>-3.5</v>
      </c>
      <c r="D316" s="62">
        <f t="shared" si="9"/>
        <v>-9.5</v>
      </c>
      <c r="E316" s="34">
        <f>Exports!B337-Imports!B316</f>
        <v>5.5</v>
      </c>
      <c r="F316" s="29">
        <f>VLOOKUP(A316,PMI!$A$2:$B$918,2,FALSE)</f>
        <v>48</v>
      </c>
    </row>
    <row r="317" spans="1:6" x14ac:dyDescent="0.35">
      <c r="A317" s="28">
        <v>42370</v>
      </c>
      <c r="B317" s="29">
        <v>51</v>
      </c>
      <c r="C317" s="29">
        <f t="shared" si="8"/>
        <v>5.5</v>
      </c>
      <c r="D317" s="62">
        <f t="shared" si="9"/>
        <v>-4.5</v>
      </c>
      <c r="E317" s="34">
        <f>Exports!B338-Imports!B317</f>
        <v>-4</v>
      </c>
      <c r="F317" s="29">
        <f>VLOOKUP(A317,PMI!$A$2:$B$918,2,FALSE)</f>
        <v>48.2</v>
      </c>
    </row>
    <row r="318" spans="1:6" x14ac:dyDescent="0.35">
      <c r="A318" s="28">
        <v>42401</v>
      </c>
      <c r="B318" s="29">
        <v>49</v>
      </c>
      <c r="C318" s="29">
        <f t="shared" si="8"/>
        <v>-2</v>
      </c>
      <c r="D318" s="62">
        <f t="shared" si="9"/>
        <v>-5</v>
      </c>
      <c r="E318" s="34">
        <f>Exports!B339-Imports!B318</f>
        <v>-2.5</v>
      </c>
      <c r="F318" s="29">
        <f>VLOOKUP(A318,PMI!$A$2:$B$918,2,FALSE)</f>
        <v>49.7</v>
      </c>
    </row>
    <row r="319" spans="1:6" x14ac:dyDescent="0.35">
      <c r="A319" s="28">
        <v>42430</v>
      </c>
      <c r="B319" s="29">
        <v>49.5</v>
      </c>
      <c r="C319" s="29">
        <f t="shared" si="8"/>
        <v>0.5</v>
      </c>
      <c r="D319" s="62">
        <f t="shared" si="9"/>
        <v>-3</v>
      </c>
      <c r="E319" s="34">
        <f>Exports!B340-Imports!B319</f>
        <v>2.5</v>
      </c>
      <c r="F319" s="29">
        <f>VLOOKUP(A319,PMI!$A$2:$B$918,2,FALSE)</f>
        <v>51.7</v>
      </c>
    </row>
    <row r="320" spans="1:6" x14ac:dyDescent="0.35">
      <c r="A320" s="28">
        <v>42461</v>
      </c>
      <c r="B320" s="29">
        <v>50</v>
      </c>
      <c r="C320" s="29">
        <f t="shared" si="8"/>
        <v>0.5</v>
      </c>
      <c r="D320" s="62">
        <f t="shared" si="9"/>
        <v>-4</v>
      </c>
      <c r="E320" s="34">
        <f>Exports!B341-Imports!B320</f>
        <v>2.5</v>
      </c>
      <c r="F320" s="29">
        <f>VLOOKUP(A320,PMI!$A$2:$B$918,2,FALSE)</f>
        <v>50.7</v>
      </c>
    </row>
    <row r="321" spans="1:6" x14ac:dyDescent="0.35">
      <c r="A321" s="28">
        <v>42491</v>
      </c>
      <c r="B321" s="29">
        <v>50</v>
      </c>
      <c r="C321" s="29">
        <f t="shared" si="8"/>
        <v>0</v>
      </c>
      <c r="D321" s="62">
        <f t="shared" si="9"/>
        <v>-5</v>
      </c>
      <c r="E321" s="34">
        <f>Exports!B342-Imports!B321</f>
        <v>2.5</v>
      </c>
      <c r="F321" s="29">
        <f>VLOOKUP(A321,PMI!$A$2:$B$918,2,FALSE)</f>
        <v>51</v>
      </c>
    </row>
    <row r="322" spans="1:6" x14ac:dyDescent="0.35">
      <c r="A322" s="28">
        <v>42522</v>
      </c>
      <c r="B322" s="29">
        <v>52</v>
      </c>
      <c r="C322" s="29">
        <f t="shared" si="8"/>
        <v>2</v>
      </c>
      <c r="D322" s="62">
        <f t="shared" si="9"/>
        <v>-1.5</v>
      </c>
      <c r="E322" s="34">
        <f>Exports!B343-Imports!B322</f>
        <v>1.5</v>
      </c>
      <c r="F322" s="29">
        <f>VLOOKUP(A322,PMI!$A$2:$B$918,2,FALSE)</f>
        <v>52.8</v>
      </c>
    </row>
    <row r="323" spans="1:6" x14ac:dyDescent="0.35">
      <c r="A323" s="28">
        <v>42552</v>
      </c>
      <c r="B323" s="29">
        <v>52</v>
      </c>
      <c r="C323" s="29">
        <f t="shared" si="8"/>
        <v>0</v>
      </c>
      <c r="D323" s="62">
        <f t="shared" si="9"/>
        <v>0</v>
      </c>
      <c r="E323" s="34">
        <f>Exports!B344-Imports!B323</f>
        <v>0.5</v>
      </c>
      <c r="F323" s="29">
        <f>VLOOKUP(A323,PMI!$A$2:$B$918,2,FALSE)</f>
        <v>52.3</v>
      </c>
    </row>
    <row r="324" spans="1:6" x14ac:dyDescent="0.35">
      <c r="A324" s="28">
        <v>42583</v>
      </c>
      <c r="B324" s="29">
        <v>47</v>
      </c>
      <c r="C324" s="29">
        <f t="shared" ref="C324:C387" si="10">B324-B323</f>
        <v>-5</v>
      </c>
      <c r="D324" s="62">
        <f t="shared" si="9"/>
        <v>-4.5</v>
      </c>
      <c r="E324" s="34">
        <f>Exports!B345-Imports!B324</f>
        <v>5.5</v>
      </c>
      <c r="F324" s="29">
        <f>VLOOKUP(A324,PMI!$A$2:$B$918,2,FALSE)</f>
        <v>49.4</v>
      </c>
    </row>
    <row r="325" spans="1:6" x14ac:dyDescent="0.35">
      <c r="A325" s="28">
        <v>42614</v>
      </c>
      <c r="B325" s="29">
        <v>49</v>
      </c>
      <c r="C325" s="29">
        <f t="shared" si="10"/>
        <v>2</v>
      </c>
      <c r="D325" s="62">
        <f t="shared" si="9"/>
        <v>-1.5</v>
      </c>
      <c r="E325" s="34">
        <f>Exports!B346-Imports!B325</f>
        <v>3</v>
      </c>
      <c r="F325" s="29">
        <f>VLOOKUP(A325,PMI!$A$2:$B$918,2,FALSE)</f>
        <v>51.7</v>
      </c>
    </row>
    <row r="326" spans="1:6" x14ac:dyDescent="0.35">
      <c r="A326" s="28">
        <v>42644</v>
      </c>
      <c r="B326" s="29">
        <v>52</v>
      </c>
      <c r="C326" s="29">
        <f t="shared" si="10"/>
        <v>3</v>
      </c>
      <c r="D326" s="62">
        <f t="shared" si="9"/>
        <v>5</v>
      </c>
      <c r="E326" s="34">
        <f>Exports!B347-Imports!B326</f>
        <v>0.5</v>
      </c>
      <c r="F326" s="29">
        <f>VLOOKUP(A326,PMI!$A$2:$B$918,2,FALSE)</f>
        <v>52</v>
      </c>
    </row>
    <row r="327" spans="1:6" x14ac:dyDescent="0.35">
      <c r="A327" s="28">
        <v>42675</v>
      </c>
      <c r="B327" s="29">
        <v>50.5</v>
      </c>
      <c r="C327" s="29">
        <f t="shared" si="10"/>
        <v>-1.5</v>
      </c>
      <c r="D327" s="62">
        <f t="shared" si="9"/>
        <v>1.5</v>
      </c>
      <c r="E327" s="34">
        <f>Exports!B348-Imports!B327</f>
        <v>1.5</v>
      </c>
      <c r="F327" s="29">
        <f>VLOOKUP(A327,PMI!$A$2:$B$918,2,FALSE)</f>
        <v>53.5</v>
      </c>
    </row>
    <row r="328" spans="1:6" x14ac:dyDescent="0.35">
      <c r="A328" s="28">
        <v>42705</v>
      </c>
      <c r="B328" s="29">
        <v>50.5</v>
      </c>
      <c r="C328" s="29">
        <f t="shared" si="10"/>
        <v>0</v>
      </c>
      <c r="D328" s="62">
        <f t="shared" si="9"/>
        <v>5</v>
      </c>
      <c r="E328" s="34">
        <f>Exports!B349-Imports!B328</f>
        <v>5.5</v>
      </c>
      <c r="F328" s="29">
        <f>VLOOKUP(A328,PMI!$A$2:$B$918,2,FALSE)</f>
        <v>54.5</v>
      </c>
    </row>
    <row r="329" spans="1:6" x14ac:dyDescent="0.35">
      <c r="A329" s="28">
        <v>42736</v>
      </c>
      <c r="B329" s="29">
        <v>50</v>
      </c>
      <c r="C329" s="29">
        <f t="shared" si="10"/>
        <v>-0.5</v>
      </c>
      <c r="D329" s="62">
        <f t="shared" si="9"/>
        <v>-1</v>
      </c>
      <c r="E329" s="34">
        <f>Exports!B350-Imports!B329</f>
        <v>4.5</v>
      </c>
      <c r="F329" s="29">
        <f>VLOOKUP(A329,PMI!$A$2:$B$918,2,FALSE)</f>
        <v>56</v>
      </c>
    </row>
    <row r="330" spans="1:6" x14ac:dyDescent="0.35">
      <c r="A330" s="28">
        <v>42767</v>
      </c>
      <c r="B330" s="29">
        <v>54</v>
      </c>
      <c r="C330" s="29">
        <f t="shared" si="10"/>
        <v>4</v>
      </c>
      <c r="D330" s="62">
        <f t="shared" si="9"/>
        <v>5</v>
      </c>
      <c r="E330" s="34">
        <f>Exports!B351-Imports!B330</f>
        <v>1</v>
      </c>
      <c r="F330" s="29">
        <f>VLOOKUP(A330,PMI!$A$2:$B$918,2,FALSE)</f>
        <v>57.6</v>
      </c>
    </row>
    <row r="331" spans="1:6" x14ac:dyDescent="0.35">
      <c r="A331" s="28">
        <v>42795</v>
      </c>
      <c r="B331" s="29">
        <v>53.5</v>
      </c>
      <c r="C331" s="29">
        <f t="shared" si="10"/>
        <v>-0.5</v>
      </c>
      <c r="D331" s="62">
        <f t="shared" si="9"/>
        <v>4</v>
      </c>
      <c r="E331" s="34">
        <f>Exports!B352-Imports!B331</f>
        <v>5.5</v>
      </c>
      <c r="F331" s="29">
        <f>VLOOKUP(A331,PMI!$A$2:$B$918,2,FALSE)</f>
        <v>56.6</v>
      </c>
    </row>
    <row r="332" spans="1:6" x14ac:dyDescent="0.35">
      <c r="A332" s="28">
        <v>42826</v>
      </c>
      <c r="B332" s="29">
        <v>55.5</v>
      </c>
      <c r="C332" s="29">
        <f t="shared" si="10"/>
        <v>2</v>
      </c>
      <c r="D332" s="62">
        <f t="shared" si="9"/>
        <v>5.5</v>
      </c>
      <c r="E332" s="34">
        <f>Exports!B353-Imports!B332</f>
        <v>4</v>
      </c>
      <c r="F332" s="29">
        <f>VLOOKUP(A332,PMI!$A$2:$B$918,2,FALSE)</f>
        <v>55.3</v>
      </c>
    </row>
    <row r="333" spans="1:6" x14ac:dyDescent="0.35">
      <c r="A333" s="28">
        <v>42856</v>
      </c>
      <c r="B333" s="29">
        <v>53.5</v>
      </c>
      <c r="C333" s="29">
        <f t="shared" si="10"/>
        <v>-2</v>
      </c>
      <c r="D333" s="62">
        <f t="shared" si="9"/>
        <v>3.5</v>
      </c>
      <c r="E333" s="34">
        <f>Exports!B354-Imports!B333</f>
        <v>4</v>
      </c>
      <c r="F333" s="29">
        <f>VLOOKUP(A333,PMI!$A$2:$B$918,2,FALSE)</f>
        <v>55.5</v>
      </c>
    </row>
    <row r="334" spans="1:6" x14ac:dyDescent="0.35">
      <c r="A334" s="28">
        <v>42887</v>
      </c>
      <c r="B334" s="29">
        <v>54</v>
      </c>
      <c r="C334" s="29">
        <f t="shared" si="10"/>
        <v>0.5</v>
      </c>
      <c r="D334" s="62">
        <f t="shared" si="9"/>
        <v>2</v>
      </c>
      <c r="E334" s="34">
        <f>Exports!B355-Imports!B334</f>
        <v>5.5</v>
      </c>
      <c r="F334" s="29">
        <f>VLOOKUP(A334,PMI!$A$2:$B$918,2,FALSE)</f>
        <v>56.7</v>
      </c>
    </row>
    <row r="335" spans="1:6" x14ac:dyDescent="0.35">
      <c r="A335" s="28">
        <v>42917</v>
      </c>
      <c r="B335" s="29">
        <v>56</v>
      </c>
      <c r="C335" s="29">
        <f t="shared" si="10"/>
        <v>2</v>
      </c>
      <c r="D335" s="62">
        <f t="shared" ref="D335:D398" si="11">B335-B323</f>
        <v>4</v>
      </c>
      <c r="E335" s="34">
        <f>Exports!B356-Imports!B335</f>
        <v>1.5</v>
      </c>
      <c r="F335" s="29">
        <f>VLOOKUP(A335,PMI!$A$2:$B$918,2,FALSE)</f>
        <v>56.5</v>
      </c>
    </row>
    <row r="336" spans="1:6" x14ac:dyDescent="0.35">
      <c r="A336" s="28">
        <v>42948</v>
      </c>
      <c r="B336" s="29">
        <v>54.5</v>
      </c>
      <c r="C336" s="29">
        <f t="shared" si="10"/>
        <v>-1.5</v>
      </c>
      <c r="D336" s="62">
        <f t="shared" si="11"/>
        <v>7.5</v>
      </c>
      <c r="E336" s="34">
        <f>Exports!B357-Imports!B336</f>
        <v>1</v>
      </c>
      <c r="F336" s="29">
        <f>VLOOKUP(A336,PMI!$A$2:$B$918,2,FALSE)</f>
        <v>59.3</v>
      </c>
    </row>
    <row r="337" spans="1:6" x14ac:dyDescent="0.35">
      <c r="A337" s="28">
        <v>42979</v>
      </c>
      <c r="B337" s="29">
        <v>54</v>
      </c>
      <c r="C337" s="29">
        <f t="shared" si="10"/>
        <v>-0.5</v>
      </c>
      <c r="D337" s="62">
        <f t="shared" si="11"/>
        <v>5</v>
      </c>
      <c r="E337" s="34">
        <f>Exports!B358-Imports!B337</f>
        <v>3</v>
      </c>
      <c r="F337" s="29">
        <f>VLOOKUP(A337,PMI!$A$2:$B$918,2,FALSE)</f>
        <v>60.2</v>
      </c>
    </row>
    <row r="338" spans="1:6" x14ac:dyDescent="0.35">
      <c r="A338" s="28">
        <v>43009</v>
      </c>
      <c r="B338" s="29">
        <v>54.3</v>
      </c>
      <c r="C338" s="29">
        <f t="shared" si="10"/>
        <v>0.29999999999999716</v>
      </c>
      <c r="D338" s="62">
        <f t="shared" si="11"/>
        <v>2.2999999999999972</v>
      </c>
      <c r="E338" s="34">
        <f>Exports!B359-Imports!B338</f>
        <v>0.80000000000000426</v>
      </c>
      <c r="F338" s="29">
        <f>VLOOKUP(A338,PMI!$A$2:$B$918,2,FALSE)</f>
        <v>58.5</v>
      </c>
    </row>
    <row r="339" spans="1:6" x14ac:dyDescent="0.35">
      <c r="A339" s="28">
        <v>43040</v>
      </c>
      <c r="B339" s="29">
        <v>54.3</v>
      </c>
      <c r="C339" s="29">
        <f t="shared" si="10"/>
        <v>0</v>
      </c>
      <c r="D339" s="62">
        <f t="shared" si="11"/>
        <v>3.7999999999999972</v>
      </c>
      <c r="E339" s="34">
        <f>Exports!B360-Imports!B339</f>
        <v>2</v>
      </c>
      <c r="F339" s="29">
        <f>VLOOKUP(A339,PMI!$A$2:$B$918,2,FALSE)</f>
        <v>58.2</v>
      </c>
    </row>
    <row r="340" spans="1:6" x14ac:dyDescent="0.35">
      <c r="A340" s="28">
        <v>43070</v>
      </c>
      <c r="B340" s="29">
        <v>56.5</v>
      </c>
      <c r="C340" s="29">
        <f t="shared" si="10"/>
        <v>2.2000000000000028</v>
      </c>
      <c r="D340" s="62">
        <f t="shared" si="11"/>
        <v>6</v>
      </c>
      <c r="E340" s="34">
        <f>Exports!B361-Imports!B340</f>
        <v>1.1000000000000014</v>
      </c>
      <c r="F340" s="29">
        <f>VLOOKUP(A340,PMI!$A$2:$B$918,2,FALSE)</f>
        <v>59.3</v>
      </c>
    </row>
    <row r="341" spans="1:6" x14ac:dyDescent="0.35">
      <c r="A341" s="28">
        <v>43101</v>
      </c>
      <c r="B341" s="29">
        <v>58.4</v>
      </c>
      <c r="C341" s="29">
        <f t="shared" si="10"/>
        <v>1.8999999999999986</v>
      </c>
      <c r="D341" s="62">
        <f t="shared" si="11"/>
        <v>8.3999999999999986</v>
      </c>
      <c r="E341" s="34">
        <f>Exports!B362-Imports!B341</f>
        <v>1.3999999999999986</v>
      </c>
      <c r="F341" s="29">
        <f>VLOOKUP(A341,PMI!$A$2:$B$918,2,FALSE)</f>
        <v>59.1</v>
      </c>
    </row>
    <row r="342" spans="1:6" x14ac:dyDescent="0.35">
      <c r="A342" s="28">
        <v>43132</v>
      </c>
      <c r="B342" s="29">
        <v>60.5</v>
      </c>
      <c r="C342" s="29">
        <f t="shared" si="10"/>
        <v>2.1000000000000014</v>
      </c>
      <c r="D342" s="62">
        <f t="shared" si="11"/>
        <v>6.5</v>
      </c>
      <c r="E342" s="34">
        <f>Exports!B363-Imports!B342</f>
        <v>2.2999999999999972</v>
      </c>
      <c r="F342" s="29">
        <f>VLOOKUP(A342,PMI!$A$2:$B$918,2,FALSE)</f>
        <v>60.7</v>
      </c>
    </row>
    <row r="343" spans="1:6" x14ac:dyDescent="0.35">
      <c r="A343" s="28">
        <v>43160</v>
      </c>
      <c r="B343" s="29">
        <v>59.7</v>
      </c>
      <c r="C343" s="29">
        <f t="shared" si="10"/>
        <v>-0.79999999999999716</v>
      </c>
      <c r="D343" s="62">
        <f t="shared" si="11"/>
        <v>6.2000000000000028</v>
      </c>
      <c r="E343" s="34">
        <f>Exports!B364-Imports!B343</f>
        <v>-1</v>
      </c>
      <c r="F343" s="29">
        <f>VLOOKUP(A343,PMI!$A$2:$B$918,2,FALSE)</f>
        <v>59.3</v>
      </c>
    </row>
    <row r="344" spans="1:6" x14ac:dyDescent="0.35">
      <c r="A344" s="28">
        <v>43191</v>
      </c>
      <c r="B344" s="29">
        <v>57.8</v>
      </c>
      <c r="C344" s="29">
        <f t="shared" si="10"/>
        <v>-1.9000000000000057</v>
      </c>
      <c r="D344" s="62">
        <f t="shared" si="11"/>
        <v>2.2999999999999972</v>
      </c>
      <c r="E344" s="34">
        <f>Exports!B365-Imports!B344</f>
        <v>-9.9999999999994316E-2</v>
      </c>
      <c r="F344" s="29">
        <f>VLOOKUP(A344,PMI!$A$2:$B$918,2,FALSE)</f>
        <v>57.9</v>
      </c>
    </row>
    <row r="345" spans="1:6" x14ac:dyDescent="0.35">
      <c r="A345" s="28">
        <v>43221</v>
      </c>
      <c r="B345" s="29">
        <v>54.1</v>
      </c>
      <c r="C345" s="29">
        <f t="shared" si="10"/>
        <v>-3.6999999999999957</v>
      </c>
      <c r="D345" s="62">
        <f t="shared" si="11"/>
        <v>0.60000000000000142</v>
      </c>
      <c r="E345" s="34">
        <f>Exports!B366-Imports!B345</f>
        <v>1.5</v>
      </c>
      <c r="F345" s="29">
        <f>VLOOKUP(A345,PMI!$A$2:$B$918,2,FALSE)</f>
        <v>58.7</v>
      </c>
    </row>
    <row r="346" spans="1:6" x14ac:dyDescent="0.35">
      <c r="A346" s="28">
        <v>43252</v>
      </c>
      <c r="B346" s="29">
        <v>59</v>
      </c>
      <c r="C346" s="29">
        <f t="shared" si="10"/>
        <v>4.8999999999999986</v>
      </c>
      <c r="D346" s="62">
        <f t="shared" si="11"/>
        <v>5</v>
      </c>
      <c r="E346" s="34">
        <f>Exports!B367-Imports!B346</f>
        <v>-2.7000000000000028</v>
      </c>
      <c r="F346" s="29">
        <f>VLOOKUP(A346,PMI!$A$2:$B$918,2,FALSE)</f>
        <v>60</v>
      </c>
    </row>
    <row r="347" spans="1:6" x14ac:dyDescent="0.35">
      <c r="A347" s="28">
        <v>43282</v>
      </c>
      <c r="B347" s="29">
        <v>54.7</v>
      </c>
      <c r="C347" s="29">
        <f t="shared" si="10"/>
        <v>-4.2999999999999972</v>
      </c>
      <c r="D347" s="62">
        <f t="shared" si="11"/>
        <v>-1.2999999999999972</v>
      </c>
      <c r="E347" s="34">
        <f>Exports!B368-Imports!B347</f>
        <v>0.59999999999999432</v>
      </c>
      <c r="F347" s="29">
        <f>VLOOKUP(A347,PMI!$A$2:$B$918,2,FALSE)</f>
        <v>58.4</v>
      </c>
    </row>
    <row r="348" spans="1:6" x14ac:dyDescent="0.35">
      <c r="A348" s="28">
        <v>43313</v>
      </c>
      <c r="B348" s="29">
        <v>53.9</v>
      </c>
      <c r="C348" s="29">
        <f t="shared" si="10"/>
        <v>-0.80000000000000426</v>
      </c>
      <c r="D348" s="62">
        <f t="shared" si="11"/>
        <v>-0.60000000000000142</v>
      </c>
      <c r="E348" s="34">
        <f>Exports!B369-Imports!B348</f>
        <v>1.3000000000000043</v>
      </c>
      <c r="F348" s="29">
        <f>VLOOKUP(A348,PMI!$A$2:$B$918,2,FALSE)</f>
        <v>60.8</v>
      </c>
    </row>
    <row r="349" spans="1:6" x14ac:dyDescent="0.35">
      <c r="A349" s="28">
        <v>43344</v>
      </c>
      <c r="B349" s="29">
        <v>54.5</v>
      </c>
      <c r="C349" s="29">
        <f t="shared" si="10"/>
        <v>0.60000000000000142</v>
      </c>
      <c r="D349" s="62">
        <f t="shared" si="11"/>
        <v>0.5</v>
      </c>
      <c r="E349" s="34">
        <f>Exports!B370-Imports!B349</f>
        <v>1.5</v>
      </c>
      <c r="F349" s="29">
        <f>VLOOKUP(A349,PMI!$A$2:$B$918,2,FALSE)</f>
        <v>59.5</v>
      </c>
    </row>
    <row r="350" spans="1:6" x14ac:dyDescent="0.35">
      <c r="A350" s="28">
        <v>43374</v>
      </c>
      <c r="B350" s="29">
        <v>54.3</v>
      </c>
      <c r="C350" s="29">
        <f t="shared" si="10"/>
        <v>-0.20000000000000284</v>
      </c>
      <c r="D350" s="62">
        <f t="shared" si="11"/>
        <v>0</v>
      </c>
      <c r="E350" s="34">
        <f>Exports!B371-Imports!B350</f>
        <v>-2.0999999999999943</v>
      </c>
      <c r="F350" s="29">
        <f>VLOOKUP(A350,PMI!$A$2:$B$918,2,FALSE)</f>
        <v>57.5</v>
      </c>
    </row>
    <row r="351" spans="1:6" x14ac:dyDescent="0.35">
      <c r="A351" s="28">
        <v>43405</v>
      </c>
      <c r="B351" s="29">
        <v>53.6</v>
      </c>
      <c r="C351" s="29">
        <f t="shared" si="10"/>
        <v>-0.69999999999999574</v>
      </c>
      <c r="D351" s="62">
        <f t="shared" si="11"/>
        <v>-0.69999999999999574</v>
      </c>
      <c r="E351" s="34">
        <f>Exports!B372-Imports!B351</f>
        <v>-1.3999999999999986</v>
      </c>
      <c r="F351" s="29">
        <f>VLOOKUP(A351,PMI!$A$2:$B$918,2,FALSE)</f>
        <v>58.8</v>
      </c>
    </row>
    <row r="352" spans="1:6" x14ac:dyDescent="0.35">
      <c r="A352" s="28">
        <v>43435</v>
      </c>
      <c r="B352" s="29">
        <v>52.7</v>
      </c>
      <c r="C352" s="29">
        <f t="shared" si="10"/>
        <v>-0.89999999999999858</v>
      </c>
      <c r="D352" s="62">
        <f t="shared" si="11"/>
        <v>-3.7999999999999972</v>
      </c>
      <c r="E352" s="34">
        <f>Exports!B373-Imports!B352</f>
        <v>9.9999999999994316E-2</v>
      </c>
      <c r="F352" s="29">
        <f>VLOOKUP(A352,PMI!$A$2:$B$918,2,FALSE)</f>
        <v>54.3</v>
      </c>
    </row>
    <row r="353" spans="1:6" x14ac:dyDescent="0.35">
      <c r="A353" s="28">
        <v>43466</v>
      </c>
      <c r="B353" s="29">
        <v>53.8</v>
      </c>
      <c r="C353" s="29">
        <f t="shared" si="10"/>
        <v>1.0999999999999943</v>
      </c>
      <c r="D353" s="62">
        <f t="shared" si="11"/>
        <v>-4.6000000000000014</v>
      </c>
      <c r="E353" s="34">
        <f>Exports!B374-Imports!B353</f>
        <v>-2</v>
      </c>
      <c r="F353" s="29">
        <f>VLOOKUP(A353,PMI!$A$2:$B$918,2,FALSE)</f>
        <v>56.6</v>
      </c>
    </row>
    <row r="354" spans="1:6" x14ac:dyDescent="0.35">
      <c r="A354" s="28">
        <v>43497</v>
      </c>
      <c r="B354" s="29">
        <v>55.3</v>
      </c>
      <c r="C354" s="29">
        <f t="shared" si="10"/>
        <v>1.5</v>
      </c>
      <c r="D354" s="62">
        <f t="shared" si="11"/>
        <v>-5.2000000000000028</v>
      </c>
      <c r="E354" s="34">
        <f>Exports!B375-Imports!B354</f>
        <v>-2.5</v>
      </c>
      <c r="F354" s="29">
        <f>VLOOKUP(A354,PMI!$A$2:$B$918,2,FALSE)</f>
        <v>54.1</v>
      </c>
    </row>
    <row r="355" spans="1:6" x14ac:dyDescent="0.35">
      <c r="A355" s="28">
        <v>43525</v>
      </c>
      <c r="B355" s="29">
        <v>51.1</v>
      </c>
      <c r="C355" s="29">
        <f t="shared" si="10"/>
        <v>-4.1999999999999957</v>
      </c>
      <c r="D355" s="62">
        <f t="shared" si="11"/>
        <v>-8.6000000000000014</v>
      </c>
      <c r="E355" s="34">
        <f>Exports!B376-Imports!B355</f>
        <v>0.60000000000000142</v>
      </c>
      <c r="F355" s="29">
        <f>VLOOKUP(A355,PMI!$A$2:$B$918,2,FALSE)</f>
        <v>54.6</v>
      </c>
    </row>
    <row r="356" spans="1:6" x14ac:dyDescent="0.35">
      <c r="A356" s="28">
        <v>43556</v>
      </c>
      <c r="B356" s="29">
        <v>49.8</v>
      </c>
      <c r="C356" s="29">
        <f t="shared" si="10"/>
        <v>-1.3000000000000043</v>
      </c>
      <c r="D356" s="62">
        <f t="shared" si="11"/>
        <v>-8</v>
      </c>
      <c r="E356" s="34">
        <f>Exports!B377-Imports!B356</f>
        <v>-0.29999999999999716</v>
      </c>
      <c r="F356" s="29">
        <f>VLOOKUP(A356,PMI!$A$2:$B$918,2,FALSE)</f>
        <v>53.4</v>
      </c>
    </row>
    <row r="357" spans="1:6" x14ac:dyDescent="0.35">
      <c r="A357" s="28">
        <v>43586</v>
      </c>
      <c r="B357" s="29">
        <v>49.4</v>
      </c>
      <c r="C357" s="29">
        <f t="shared" si="10"/>
        <v>-0.39999999999999858</v>
      </c>
      <c r="D357" s="62">
        <f t="shared" si="11"/>
        <v>-4.7000000000000028</v>
      </c>
      <c r="E357" s="34">
        <f>Exports!B378-Imports!B357</f>
        <v>1.6000000000000014</v>
      </c>
      <c r="F357" s="29">
        <f>VLOOKUP(A357,PMI!$A$2:$B$918,2,FALSE)</f>
        <v>52.3</v>
      </c>
    </row>
    <row r="358" spans="1:6" x14ac:dyDescent="0.35">
      <c r="A358" s="28">
        <v>43617</v>
      </c>
      <c r="B358" s="29">
        <v>50</v>
      </c>
      <c r="C358" s="29">
        <f t="shared" si="10"/>
        <v>0.60000000000000142</v>
      </c>
      <c r="D358" s="62">
        <f t="shared" si="11"/>
        <v>-9</v>
      </c>
      <c r="E358" s="34">
        <f>Exports!B379-Imports!B358</f>
        <v>0.5</v>
      </c>
      <c r="F358" s="29">
        <f>VLOOKUP(A358,PMI!$A$2:$B$918,2,FALSE)</f>
        <v>51.6</v>
      </c>
    </row>
    <row r="359" spans="1:6" x14ac:dyDescent="0.35">
      <c r="A359" s="28">
        <v>43647</v>
      </c>
      <c r="B359" s="29">
        <v>47</v>
      </c>
      <c r="C359" s="29">
        <f t="shared" si="10"/>
        <v>-3</v>
      </c>
      <c r="D359" s="62">
        <f t="shared" si="11"/>
        <v>-7.7000000000000028</v>
      </c>
      <c r="E359" s="34">
        <f>Exports!B380-Imports!B359</f>
        <v>1.1000000000000014</v>
      </c>
      <c r="F359" s="29">
        <f>VLOOKUP(A359,PMI!$A$2:$B$918,2,FALSE)</f>
        <v>51.3</v>
      </c>
    </row>
    <row r="360" spans="1:6" x14ac:dyDescent="0.35">
      <c r="A360" s="28">
        <v>43678</v>
      </c>
      <c r="B360" s="29">
        <v>46</v>
      </c>
      <c r="C360" s="29">
        <f t="shared" si="10"/>
        <v>-1</v>
      </c>
      <c r="D360" s="62">
        <f t="shared" si="11"/>
        <v>-7.8999999999999986</v>
      </c>
      <c r="E360" s="34">
        <f>Exports!B381-Imports!B360</f>
        <v>-2.7000000000000028</v>
      </c>
      <c r="F360" s="29">
        <f>VLOOKUP(A360,PMI!$A$2:$B$918,2,FALSE)</f>
        <v>48.8</v>
      </c>
    </row>
    <row r="361" spans="1:6" x14ac:dyDescent="0.35">
      <c r="A361" s="28">
        <v>43709</v>
      </c>
      <c r="B361" s="29">
        <v>48.1</v>
      </c>
      <c r="C361" s="29">
        <f t="shared" si="10"/>
        <v>2.1000000000000014</v>
      </c>
      <c r="D361" s="62">
        <f t="shared" si="11"/>
        <v>-6.3999999999999986</v>
      </c>
      <c r="E361" s="34">
        <f>Exports!B382-Imports!B361</f>
        <v>-7.1000000000000014</v>
      </c>
      <c r="F361" s="29">
        <f>VLOOKUP(A361,PMI!$A$2:$B$918,2,FALSE)</f>
        <v>48.2</v>
      </c>
    </row>
    <row r="362" spans="1:6" x14ac:dyDescent="0.35">
      <c r="A362" s="28">
        <v>43739</v>
      </c>
      <c r="B362" s="29">
        <v>45.3</v>
      </c>
      <c r="C362" s="29">
        <f t="shared" si="10"/>
        <v>-2.8000000000000043</v>
      </c>
      <c r="D362" s="62">
        <f t="shared" si="11"/>
        <v>-9</v>
      </c>
      <c r="E362" s="34">
        <f>Exports!B383-Imports!B362</f>
        <v>5.1000000000000014</v>
      </c>
      <c r="F362" s="29">
        <f>VLOOKUP(A362,PMI!$A$2:$B$918,2,FALSE)</f>
        <v>48.5</v>
      </c>
    </row>
    <row r="363" spans="1:6" x14ac:dyDescent="0.35">
      <c r="A363" s="28">
        <v>43770</v>
      </c>
      <c r="B363" s="29">
        <v>48.3</v>
      </c>
      <c r="C363" s="29">
        <f t="shared" si="10"/>
        <v>3</v>
      </c>
      <c r="D363" s="62">
        <f t="shared" si="11"/>
        <v>-5.3000000000000043</v>
      </c>
      <c r="E363" s="34">
        <f>Exports!B384-Imports!B363</f>
        <v>-0.39999999999999858</v>
      </c>
      <c r="F363" s="29">
        <f>VLOOKUP(A363,PMI!$A$2:$B$918,2,FALSE)</f>
        <v>48.1</v>
      </c>
    </row>
    <row r="364" spans="1:6" x14ac:dyDescent="0.35">
      <c r="A364" s="28">
        <v>43800</v>
      </c>
      <c r="B364" s="29">
        <v>48.8</v>
      </c>
      <c r="C364" s="29">
        <f t="shared" si="10"/>
        <v>0.5</v>
      </c>
      <c r="D364" s="62">
        <f t="shared" si="11"/>
        <v>-3.9000000000000057</v>
      </c>
      <c r="E364" s="34">
        <f>Exports!B385-Imports!B364</f>
        <v>-1.5</v>
      </c>
      <c r="F364" s="29">
        <f>VLOOKUP(A364,PMI!$A$2:$B$918,2,FALSE)</f>
        <v>47.8</v>
      </c>
    </row>
    <row r="365" spans="1:6" x14ac:dyDescent="0.35">
      <c r="A365" s="28">
        <v>43831</v>
      </c>
      <c r="B365" s="29">
        <v>51.3</v>
      </c>
      <c r="C365" s="29">
        <f t="shared" si="10"/>
        <v>2.5</v>
      </c>
      <c r="D365" s="62">
        <f t="shared" si="11"/>
        <v>-2.5</v>
      </c>
      <c r="E365" s="34">
        <f>Exports!B386-Imports!B365</f>
        <v>2</v>
      </c>
      <c r="F365" s="29">
        <f>VLOOKUP(A365,PMI!$A$2:$B$918,2,FALSE)</f>
        <v>50.9</v>
      </c>
    </row>
    <row r="366" spans="1:6" x14ac:dyDescent="0.35">
      <c r="A366" s="28">
        <v>43862</v>
      </c>
      <c r="B366" s="29">
        <v>42.6</v>
      </c>
      <c r="C366" s="29">
        <f t="shared" si="10"/>
        <v>-8.6999999999999957</v>
      </c>
      <c r="D366" s="62">
        <f t="shared" si="11"/>
        <v>-12.699999999999996</v>
      </c>
      <c r="E366" s="34">
        <f>Exports!B387-Imports!B366</f>
        <v>8.6000000000000014</v>
      </c>
      <c r="F366" s="29">
        <f>VLOOKUP(A366,PMI!$A$2:$B$918,2,FALSE)</f>
        <v>50.3</v>
      </c>
    </row>
    <row r="367" spans="1:6" x14ac:dyDescent="0.35">
      <c r="A367" s="28">
        <v>43891</v>
      </c>
      <c r="B367" s="29">
        <v>42.1</v>
      </c>
      <c r="C367" s="29">
        <f t="shared" si="10"/>
        <v>-0.5</v>
      </c>
      <c r="D367" s="62">
        <f t="shared" si="11"/>
        <v>-9</v>
      </c>
      <c r="E367" s="34">
        <f>Exports!B388-Imports!B367</f>
        <v>4.5</v>
      </c>
      <c r="F367" s="29">
        <f>VLOOKUP(A367,PMI!$A$2:$B$918,2,FALSE)</f>
        <v>49.7</v>
      </c>
    </row>
    <row r="368" spans="1:6" x14ac:dyDescent="0.35">
      <c r="A368" s="28">
        <v>43922</v>
      </c>
      <c r="B368" s="29">
        <v>42.7</v>
      </c>
      <c r="C368" s="29">
        <f t="shared" si="10"/>
        <v>0.60000000000000142</v>
      </c>
      <c r="D368" s="62">
        <f t="shared" si="11"/>
        <v>-7.0999999999999943</v>
      </c>
      <c r="E368" s="34">
        <f>Exports!B389-Imports!B368</f>
        <v>-7.4000000000000057</v>
      </c>
      <c r="F368" s="29">
        <f>VLOOKUP(A368,PMI!$A$2:$B$918,2,FALSE)</f>
        <v>41.7</v>
      </c>
    </row>
    <row r="369" spans="1:6" x14ac:dyDescent="0.35">
      <c r="A369" s="28">
        <v>43952</v>
      </c>
      <c r="B369" s="29">
        <v>41.3</v>
      </c>
      <c r="C369" s="29">
        <f t="shared" si="10"/>
        <v>-1.4000000000000057</v>
      </c>
      <c r="D369" s="62">
        <f t="shared" si="11"/>
        <v>-8.1000000000000014</v>
      </c>
      <c r="E369" s="34">
        <f>Exports!B390-Imports!B369</f>
        <v>-1.7999999999999972</v>
      </c>
      <c r="F369" s="29">
        <f>VLOOKUP(A369,PMI!$A$2:$B$918,2,FALSE)</f>
        <v>43.1</v>
      </c>
    </row>
    <row r="370" spans="1:6" x14ac:dyDescent="0.35">
      <c r="A370" s="28">
        <v>43983</v>
      </c>
      <c r="B370" s="29">
        <v>48.8</v>
      </c>
      <c r="C370" s="29">
        <f t="shared" si="10"/>
        <v>7.5</v>
      </c>
      <c r="D370" s="62">
        <f t="shared" si="11"/>
        <v>-1.2000000000000028</v>
      </c>
      <c r="E370" s="34">
        <f>Exports!B391-Imports!B370</f>
        <v>-1.1999999999999957</v>
      </c>
      <c r="F370" s="29">
        <f>VLOOKUP(A370,PMI!$A$2:$B$918,2,FALSE)</f>
        <v>52.2</v>
      </c>
    </row>
    <row r="371" spans="1:6" x14ac:dyDescent="0.35">
      <c r="A371" s="28">
        <v>44013</v>
      </c>
      <c r="B371" s="29">
        <v>53.1</v>
      </c>
      <c r="C371" s="29">
        <f t="shared" si="10"/>
        <v>4.3000000000000043</v>
      </c>
      <c r="D371" s="62">
        <f t="shared" si="11"/>
        <v>6.1000000000000014</v>
      </c>
      <c r="E371" s="34">
        <f>Exports!B392-Imports!B371</f>
        <v>-2.7000000000000028</v>
      </c>
      <c r="F371" s="29">
        <f>VLOOKUP(A371,PMI!$A$2:$B$918,2,FALSE)</f>
        <v>53.7</v>
      </c>
    </row>
    <row r="372" spans="1:6" x14ac:dyDescent="0.35">
      <c r="A372" s="28">
        <v>44044</v>
      </c>
      <c r="B372" s="29">
        <v>55.6</v>
      </c>
      <c r="C372" s="29">
        <f t="shared" si="10"/>
        <v>2.5</v>
      </c>
      <c r="D372" s="62">
        <f t="shared" si="11"/>
        <v>9.6000000000000014</v>
      </c>
      <c r="E372" s="34">
        <f>Exports!B393-Imports!B372</f>
        <v>-2.3000000000000043</v>
      </c>
      <c r="F372" s="29">
        <f>VLOOKUP(A372,PMI!$A$2:$B$918,2,FALSE)</f>
        <v>55.6</v>
      </c>
    </row>
    <row r="373" spans="1:6" x14ac:dyDescent="0.35">
      <c r="A373" s="28">
        <v>44075</v>
      </c>
      <c r="B373" s="29">
        <v>54</v>
      </c>
      <c r="C373" s="29">
        <f t="shared" si="10"/>
        <v>-1.6000000000000014</v>
      </c>
      <c r="D373" s="62">
        <f t="shared" si="11"/>
        <v>5.8999999999999986</v>
      </c>
      <c r="E373" s="34">
        <f>Exports!B394-Imports!B373</f>
        <v>0.29999999999999716</v>
      </c>
      <c r="F373" s="29">
        <f>VLOOKUP(A373,PMI!$A$2:$B$918,2,FALSE)</f>
        <v>55.7</v>
      </c>
    </row>
    <row r="374" spans="1:6" x14ac:dyDescent="0.35">
      <c r="A374" s="28">
        <v>44105</v>
      </c>
      <c r="B374" s="29">
        <v>58.1</v>
      </c>
      <c r="C374" s="29">
        <f t="shared" si="10"/>
        <v>4.1000000000000014</v>
      </c>
      <c r="D374" s="62">
        <f t="shared" si="11"/>
        <v>12.800000000000004</v>
      </c>
      <c r="E374" s="34">
        <f>Exports!B395-Imports!B374</f>
        <v>-2.3999999999999986</v>
      </c>
      <c r="F374" s="29">
        <f>VLOOKUP(A374,PMI!$A$2:$B$918,2,FALSE)</f>
        <v>58.8</v>
      </c>
    </row>
    <row r="375" spans="1:6" x14ac:dyDescent="0.35">
      <c r="A375" s="28">
        <v>44136</v>
      </c>
      <c r="B375" s="29">
        <v>55.1</v>
      </c>
      <c r="C375" s="29">
        <f t="shared" si="10"/>
        <v>-3</v>
      </c>
      <c r="D375" s="62">
        <f t="shared" si="11"/>
        <v>6.8000000000000043</v>
      </c>
      <c r="E375" s="34">
        <f>Exports!B396-Imports!B375</f>
        <v>2.6999999999999957</v>
      </c>
      <c r="F375" s="29">
        <f>VLOOKUP(A375,PMI!$A$2:$B$918,2,FALSE)</f>
        <v>57.7</v>
      </c>
    </row>
    <row r="376" spans="1:6" x14ac:dyDescent="0.35">
      <c r="A376" s="28">
        <v>44166</v>
      </c>
      <c r="B376" s="29">
        <v>54.6</v>
      </c>
      <c r="C376" s="29">
        <f t="shared" si="10"/>
        <v>-0.5</v>
      </c>
      <c r="D376" s="62">
        <f t="shared" si="11"/>
        <v>5.8000000000000043</v>
      </c>
      <c r="E376" s="34">
        <f>Exports!B397-Imports!B376</f>
        <v>2.8999999999999986</v>
      </c>
      <c r="F376" s="29">
        <f>VLOOKUP(A376,PMI!$A$2:$B$918,2,FALSE)</f>
        <v>60.5</v>
      </c>
    </row>
    <row r="377" spans="1:6" x14ac:dyDescent="0.35">
      <c r="A377" s="28">
        <f>'Heat Map Summary'!B91</f>
        <v>44197</v>
      </c>
      <c r="B377" s="29">
        <f>'Heat Map Summary'!N91</f>
        <v>56.8</v>
      </c>
      <c r="C377" s="29">
        <f t="shared" si="10"/>
        <v>2.1999999999999957</v>
      </c>
      <c r="D377" s="62">
        <f t="shared" si="11"/>
        <v>5.5</v>
      </c>
      <c r="E377" s="34">
        <f>Exports!B398-Imports!B377</f>
        <v>-1.8999999999999986</v>
      </c>
      <c r="F377" s="29">
        <f>VLOOKUP(A377,PMI!$A$2:$B$918,2,FALSE)</f>
        <v>58.7</v>
      </c>
    </row>
    <row r="378" spans="1:6" x14ac:dyDescent="0.35">
      <c r="A378" s="28">
        <f>'Heat Map Summary'!B92</f>
        <v>44228</v>
      </c>
      <c r="B378" s="29">
        <f>'Heat Map Summary'!N92</f>
        <v>56.1</v>
      </c>
      <c r="C378" s="29">
        <f t="shared" si="10"/>
        <v>-0.69999999999999574</v>
      </c>
      <c r="D378" s="62">
        <f t="shared" si="11"/>
        <v>13.5</v>
      </c>
      <c r="E378" s="34">
        <f>Exports!B399-Imports!B378</f>
        <v>1.1000000000000014</v>
      </c>
      <c r="F378" s="29">
        <f>VLOOKUP(A378,PMI!$A$2:$B$918,2,FALSE)</f>
        <v>60.8</v>
      </c>
    </row>
    <row r="379" spans="1:6" x14ac:dyDescent="0.35">
      <c r="A379" s="28">
        <f>'Heat Map Summary'!B93</f>
        <v>44256</v>
      </c>
      <c r="B379" s="29">
        <f>'Heat Map Summary'!N93</f>
        <v>56.7</v>
      </c>
      <c r="C379" s="29">
        <f t="shared" si="10"/>
        <v>0.60000000000000142</v>
      </c>
      <c r="D379" s="62">
        <f t="shared" si="11"/>
        <v>14.600000000000001</v>
      </c>
      <c r="E379" s="34">
        <f>Exports!B400-Imports!B379</f>
        <v>-2.2000000000000028</v>
      </c>
      <c r="F379" s="29">
        <f>VLOOKUP(A379,PMI!$A$2:$B$918,2,FALSE)</f>
        <v>64.7</v>
      </c>
    </row>
    <row r="380" spans="1:6" x14ac:dyDescent="0.35">
      <c r="A380" s="28">
        <f>'Heat Map Summary'!B94</f>
        <v>44287</v>
      </c>
      <c r="B380" s="29">
        <f>'Heat Map Summary'!N94</f>
        <v>52.2</v>
      </c>
      <c r="C380" s="29">
        <f t="shared" si="10"/>
        <v>-4.5</v>
      </c>
      <c r="D380" s="62">
        <f t="shared" si="11"/>
        <v>9.5</v>
      </c>
      <c r="E380" s="34">
        <f>Exports!B401-Imports!B380</f>
        <v>2.6999999999999957</v>
      </c>
      <c r="F380" s="29">
        <f>VLOOKUP(A380,PMI!$A$2:$B$918,2,FALSE)</f>
        <v>60.7</v>
      </c>
    </row>
    <row r="381" spans="1:6" x14ac:dyDescent="0.35">
      <c r="A381" s="28">
        <f>'Heat Map Summary'!B95</f>
        <v>44317</v>
      </c>
      <c r="B381" s="29">
        <f>'Heat Map Summary'!N95</f>
        <v>54</v>
      </c>
      <c r="C381" s="29">
        <f t="shared" si="10"/>
        <v>1.7999999999999972</v>
      </c>
      <c r="D381" s="62">
        <f t="shared" si="11"/>
        <v>12.700000000000003</v>
      </c>
      <c r="E381" s="34">
        <f>Exports!B402-Imports!B381</f>
        <v>1.3999999999999986</v>
      </c>
      <c r="F381" s="29">
        <f>VLOOKUP(A381,PMI!$A$2:$B$918,2,FALSE)</f>
        <v>61.2</v>
      </c>
    </row>
    <row r="382" spans="1:6" x14ac:dyDescent="0.35">
      <c r="A382" s="28">
        <f>'Heat Map Summary'!B96</f>
        <v>44348</v>
      </c>
      <c r="B382" s="29">
        <f>'Heat Map Summary'!N96</f>
        <v>61</v>
      </c>
      <c r="C382" s="29">
        <f t="shared" si="10"/>
        <v>7</v>
      </c>
      <c r="D382" s="62">
        <f t="shared" si="11"/>
        <v>12.200000000000003</v>
      </c>
      <c r="E382" s="34">
        <f>Exports!B403-Imports!B382</f>
        <v>-4.7999999999999972</v>
      </c>
      <c r="F382" s="29">
        <f>VLOOKUP(A382,PMI!$A$2:$B$918,2,FALSE)</f>
        <v>60.6</v>
      </c>
    </row>
    <row r="383" spans="1:6" x14ac:dyDescent="0.35">
      <c r="A383" s="28">
        <f>'Heat Map Summary'!B97</f>
        <v>44378</v>
      </c>
      <c r="B383" s="29">
        <f>'Heat Map Summary'!N97</f>
        <v>53.7</v>
      </c>
      <c r="C383" s="29">
        <f t="shared" si="10"/>
        <v>-7.2999999999999972</v>
      </c>
      <c r="D383" s="62">
        <f t="shared" si="11"/>
        <v>0.60000000000000142</v>
      </c>
      <c r="E383" s="34">
        <f>Exports!B404-Imports!B383</f>
        <v>2</v>
      </c>
      <c r="F383" s="29">
        <f>VLOOKUP(A383,PMI!$A$2:$B$918,2,FALSE)</f>
        <v>59.5</v>
      </c>
    </row>
    <row r="384" spans="1:6" x14ac:dyDescent="0.35">
      <c r="A384" s="28">
        <f>'Heat Map Summary'!B98</f>
        <v>44409</v>
      </c>
      <c r="B384" s="29">
        <f>'Heat Map Summary'!N98</f>
        <v>54.3</v>
      </c>
      <c r="C384" s="29">
        <f t="shared" si="10"/>
        <v>0.59999999999999432</v>
      </c>
      <c r="D384" s="62">
        <f t="shared" si="11"/>
        <v>-1.3000000000000043</v>
      </c>
      <c r="E384" s="34">
        <f>Exports!B405-Imports!B384</f>
        <v>2.3000000000000043</v>
      </c>
      <c r="F384" s="29">
        <f>VLOOKUP(A384,PMI!$A$2:$B$918,2,FALSE)</f>
        <v>59.9</v>
      </c>
    </row>
    <row r="385" spans="1:6" x14ac:dyDescent="0.35">
      <c r="A385" s="28">
        <f>'Heat Map Summary'!B99</f>
        <v>44440</v>
      </c>
      <c r="B385" s="29">
        <f>'Heat Map Summary'!N99</f>
        <v>54.9</v>
      </c>
      <c r="C385" s="29">
        <f t="shared" si="10"/>
        <v>0.60000000000000142</v>
      </c>
      <c r="D385" s="62">
        <f t="shared" si="11"/>
        <v>0.89999999999999858</v>
      </c>
      <c r="E385" s="34">
        <f>Exports!B406-Imports!B385</f>
        <v>-1.5</v>
      </c>
      <c r="F385" s="29">
        <f>VLOOKUP(A385,PMI!$A$2:$B$918,2,FALSE)</f>
        <v>61.1</v>
      </c>
    </row>
    <row r="386" spans="1:6" x14ac:dyDescent="0.35">
      <c r="A386" s="28">
        <f>'Heat Map Summary'!B100</f>
        <v>44470</v>
      </c>
      <c r="B386" s="29">
        <f>'Heat Map Summary'!N100</f>
        <v>49.1</v>
      </c>
      <c r="C386" s="29">
        <f t="shared" si="10"/>
        <v>-5.7999999999999972</v>
      </c>
      <c r="D386" s="62">
        <f t="shared" si="11"/>
        <v>-9</v>
      </c>
      <c r="E386" s="34">
        <f>Exports!B407-Imports!B386</f>
        <v>5.5</v>
      </c>
      <c r="F386" s="29">
        <f>VLOOKUP(A386,PMI!$A$2:$B$918,2,FALSE)</f>
        <v>60.8</v>
      </c>
    </row>
    <row r="387" spans="1:6" x14ac:dyDescent="0.35">
      <c r="A387" s="28">
        <f>'Heat Map Summary'!B101</f>
        <v>44501</v>
      </c>
      <c r="B387" s="29">
        <f>'Heat Map Summary'!N101</f>
        <v>52.6</v>
      </c>
      <c r="C387" s="29">
        <f t="shared" si="10"/>
        <v>3.5</v>
      </c>
      <c r="D387" s="62">
        <f t="shared" si="11"/>
        <v>-2.5</v>
      </c>
      <c r="E387" s="34">
        <f>Exports!B408-Imports!B387</f>
        <v>1.3999999999999986</v>
      </c>
      <c r="F387" s="29">
        <f>VLOOKUP(A387,PMI!$A$2:$B$918,2,FALSE)</f>
        <v>61.1</v>
      </c>
    </row>
    <row r="388" spans="1:6" x14ac:dyDescent="0.35">
      <c r="A388" s="28">
        <f>'Heat Map Summary'!B102</f>
        <v>44531</v>
      </c>
      <c r="B388" s="29">
        <f>'Heat Map Summary'!N102</f>
        <v>53.8</v>
      </c>
      <c r="C388" s="29">
        <f t="shared" ref="C388:C416" si="12">B388-B387</f>
        <v>1.1999999999999957</v>
      </c>
      <c r="D388" s="62">
        <f t="shared" si="11"/>
        <v>-0.80000000000000426</v>
      </c>
      <c r="E388" s="34">
        <f>Exports!B409-Imports!B388</f>
        <v>-0.19999999999999574</v>
      </c>
      <c r="F388" s="29">
        <f>VLOOKUP(A388,PMI!$A$2:$B$918,2,FALSE)</f>
        <v>58.7</v>
      </c>
    </row>
    <row r="389" spans="1:6" x14ac:dyDescent="0.35">
      <c r="A389" s="28">
        <f>'Heat Map Summary'!B103</f>
        <v>44562</v>
      </c>
      <c r="B389" s="29">
        <f>'Heat Map Summary'!N103</f>
        <v>55.1</v>
      </c>
      <c r="C389" s="29">
        <f t="shared" si="12"/>
        <v>1.3000000000000043</v>
      </c>
      <c r="D389" s="62">
        <f t="shared" si="11"/>
        <v>-1.6999999999999957</v>
      </c>
      <c r="E389" s="34">
        <f>Exports!B410-Imports!B389</f>
        <v>-1.3999999999999986</v>
      </c>
      <c r="F389" s="29">
        <f>VLOOKUP(A389,PMI!$A$2:$B$918,2,FALSE)</f>
        <v>57.6</v>
      </c>
    </row>
    <row r="390" spans="1:6" x14ac:dyDescent="0.35">
      <c r="A390" s="28">
        <f>'Heat Map Summary'!B104</f>
        <v>44593</v>
      </c>
      <c r="B390" s="29">
        <f>'Heat Map Summary'!N104</f>
        <v>55.4</v>
      </c>
      <c r="C390" s="29">
        <f t="shared" si="12"/>
        <v>0.29999999999999716</v>
      </c>
      <c r="D390" s="62">
        <f t="shared" si="11"/>
        <v>-0.70000000000000284</v>
      </c>
      <c r="E390" s="34">
        <f>Exports!B411-Imports!B390</f>
        <v>1.7000000000000028</v>
      </c>
      <c r="F390" s="29">
        <f>VLOOKUP(A390,PMI!$A$2:$B$918,2,FALSE)</f>
        <v>58.6</v>
      </c>
    </row>
    <row r="391" spans="1:6" x14ac:dyDescent="0.35">
      <c r="A391" s="28">
        <f>'Heat Map Summary'!B105</f>
        <v>44621</v>
      </c>
      <c r="B391" s="29">
        <f>'Heat Map Summary'!N105</f>
        <v>51.8</v>
      </c>
      <c r="C391" s="29">
        <f t="shared" si="12"/>
        <v>-3.6000000000000014</v>
      </c>
      <c r="D391" s="62">
        <f t="shared" si="11"/>
        <v>-4.9000000000000057</v>
      </c>
      <c r="E391" s="34">
        <f>Exports!B412-Imports!B391</f>
        <v>1.4000000000000057</v>
      </c>
      <c r="F391" s="29">
        <f>VLOOKUP(A391,PMI!$A$2:$B$918,2,FALSE)</f>
        <v>57.1</v>
      </c>
    </row>
    <row r="392" spans="1:6" x14ac:dyDescent="0.35">
      <c r="A392" s="28">
        <f>'Heat Map Summary'!B106</f>
        <v>44652</v>
      </c>
      <c r="B392" s="29">
        <f>'Heat Map Summary'!N106</f>
        <v>51.4</v>
      </c>
      <c r="C392" s="29">
        <f t="shared" si="12"/>
        <v>-0.39999999999999858</v>
      </c>
      <c r="D392" s="62">
        <f t="shared" si="11"/>
        <v>-0.80000000000000426</v>
      </c>
      <c r="E392" s="34">
        <f>Exports!B413-Imports!B392</f>
        <v>1.3000000000000043</v>
      </c>
      <c r="F392" s="29">
        <f>VLOOKUP(A392,PMI!$A$2:$B$918,2,FALSE)</f>
        <v>55.4</v>
      </c>
    </row>
    <row r="393" spans="1:6" x14ac:dyDescent="0.35">
      <c r="A393" s="28">
        <f>'Heat Map Summary'!B107</f>
        <v>44682</v>
      </c>
      <c r="B393" s="29">
        <f>'Heat Map Summary'!N107</f>
        <v>48.7</v>
      </c>
      <c r="C393" s="29">
        <f t="shared" si="12"/>
        <v>-2.6999999999999957</v>
      </c>
      <c r="D393" s="62">
        <f t="shared" si="11"/>
        <v>-5.2999999999999972</v>
      </c>
      <c r="E393" s="34">
        <f>Exports!B414-Imports!B393</f>
        <v>4.1999999999999957</v>
      </c>
      <c r="F393" s="29">
        <f>VLOOKUP(A393,PMI!$A$2:$B$918,2,FALSE)</f>
        <v>56.1</v>
      </c>
    </row>
    <row r="394" spans="1:6" x14ac:dyDescent="0.35">
      <c r="A394" s="28">
        <f>'Heat Map Summary'!B108</f>
        <v>44713</v>
      </c>
      <c r="B394" s="29">
        <f>'Heat Map Summary'!N108</f>
        <v>50.7</v>
      </c>
      <c r="C394" s="29">
        <f t="shared" si="12"/>
        <v>2</v>
      </c>
      <c r="D394" s="62">
        <f t="shared" si="11"/>
        <v>-10.299999999999997</v>
      </c>
      <c r="E394" s="34">
        <f>Exports!B415-Imports!B394</f>
        <v>0</v>
      </c>
      <c r="F394" s="29">
        <f>VLOOKUP(A394,PMI!$A$2:$B$918,2,FALSE)</f>
        <v>53</v>
      </c>
    </row>
    <row r="395" spans="1:6" x14ac:dyDescent="0.35">
      <c r="A395" s="28">
        <f>'Heat Map Summary'!B109</f>
        <v>44743</v>
      </c>
      <c r="B395" s="29">
        <f>'Heat Map Summary'!N109</f>
        <v>54.4</v>
      </c>
      <c r="C395" s="29">
        <f t="shared" si="12"/>
        <v>3.6999999999999957</v>
      </c>
      <c r="D395" s="62">
        <f t="shared" si="11"/>
        <v>0.69999999999999574</v>
      </c>
      <c r="E395" s="34">
        <f>Exports!B416-Imports!B395</f>
        <v>-1.7999999999999972</v>
      </c>
      <c r="F395" s="29">
        <f>VLOOKUP(A395,PMI!$A$2:$B$918,2,FALSE)</f>
        <v>52.8</v>
      </c>
    </row>
    <row r="396" spans="1:6" x14ac:dyDescent="0.35">
      <c r="A396" s="28">
        <f>'Heat Map Summary'!B110</f>
        <v>44774</v>
      </c>
      <c r="B396" s="29">
        <f>'Heat Map Summary'!N110</f>
        <v>52.5</v>
      </c>
      <c r="C396" s="29">
        <f t="shared" si="12"/>
        <v>-1.8999999999999986</v>
      </c>
      <c r="D396" s="62">
        <f t="shared" si="11"/>
        <v>-1.7999999999999972</v>
      </c>
      <c r="E396" s="34">
        <f>Exports!B417-Imports!B396</f>
        <v>-3.1000000000000014</v>
      </c>
      <c r="F396" s="29">
        <f>VLOOKUP(A396,PMI!$A$2:$B$918,2,FALSE)</f>
        <v>52.8</v>
      </c>
    </row>
    <row r="397" spans="1:6" x14ac:dyDescent="0.35">
      <c r="A397" s="28">
        <f>'Heat Map Summary'!B111</f>
        <v>44805</v>
      </c>
      <c r="B397" s="29">
        <f>'Heat Map Summary'!N111</f>
        <v>52.6</v>
      </c>
      <c r="C397" s="29">
        <f t="shared" si="12"/>
        <v>0.10000000000000142</v>
      </c>
      <c r="D397" s="62">
        <f t="shared" si="11"/>
        <v>-2.2999999999999972</v>
      </c>
      <c r="E397" s="34">
        <f>Exports!B418-Imports!B397</f>
        <v>-4.8000000000000043</v>
      </c>
      <c r="F397" s="29">
        <f>VLOOKUP(A397,PMI!$A$2:$B$918,2,FALSE)</f>
        <v>50.9</v>
      </c>
    </row>
    <row r="398" spans="1:6" x14ac:dyDescent="0.35">
      <c r="A398" s="28">
        <f>'Heat Map Summary'!B112</f>
        <v>44835</v>
      </c>
      <c r="B398" s="29">
        <f>'Heat Map Summary'!N112</f>
        <v>50.8</v>
      </c>
      <c r="C398" s="19">
        <f t="shared" si="12"/>
        <v>-1.8000000000000043</v>
      </c>
      <c r="D398" s="62">
        <f t="shared" si="11"/>
        <v>1.6999999999999957</v>
      </c>
      <c r="E398" s="34">
        <f>Exports!B419-Imports!B398</f>
        <v>-4.2999999999999972</v>
      </c>
      <c r="F398" s="29">
        <f>VLOOKUP(A398,PMI!$A$2:$B$918,2,FALSE)</f>
        <v>50.2</v>
      </c>
    </row>
    <row r="399" spans="1:6" x14ac:dyDescent="0.35">
      <c r="A399" s="28">
        <f>'Heat Map Summary'!B113</f>
        <v>44866</v>
      </c>
      <c r="B399" s="29">
        <f>'Heat Map Summary'!N113</f>
        <v>46.6</v>
      </c>
      <c r="C399" s="19">
        <f t="shared" si="12"/>
        <v>-4.1999999999999957</v>
      </c>
      <c r="D399" s="62">
        <f t="shared" ref="D399:D416" si="13">B399-B387</f>
        <v>-6</v>
      </c>
      <c r="E399" s="34">
        <f>Exports!B420-Imports!B399</f>
        <v>1.7999999999999972</v>
      </c>
      <c r="F399" s="29">
        <f>VLOOKUP(A399,PMI!$A$2:$B$918,2,FALSE)</f>
        <v>49</v>
      </c>
    </row>
    <row r="400" spans="1:6" x14ac:dyDescent="0.35">
      <c r="A400" s="28">
        <f>'Heat Map Summary'!B114</f>
        <v>44896</v>
      </c>
      <c r="B400" s="29">
        <f>'Heat Map Summary'!N114</f>
        <v>45.1</v>
      </c>
      <c r="C400" s="19">
        <f t="shared" si="12"/>
        <v>-1.5</v>
      </c>
      <c r="D400" s="62">
        <f t="shared" si="13"/>
        <v>-8.6999999999999957</v>
      </c>
      <c r="E400" s="34">
        <f>Exports!B421-Imports!B400</f>
        <v>1.1000000000000014</v>
      </c>
      <c r="F400" s="29">
        <f>VLOOKUP(A400,PMI!$A$2:$B$918,2,FALSE)</f>
        <v>48.4</v>
      </c>
    </row>
    <row r="401" spans="1:6" x14ac:dyDescent="0.35">
      <c r="A401" s="28">
        <f>'Heat Map Summary'!B115</f>
        <v>44927</v>
      </c>
      <c r="B401" s="29">
        <f>'Heat Map Summary'!N115</f>
        <v>47.8</v>
      </c>
      <c r="C401" s="19">
        <f t="shared" si="12"/>
        <v>2.6999999999999957</v>
      </c>
      <c r="D401" s="62">
        <f t="shared" si="13"/>
        <v>-7.3000000000000043</v>
      </c>
      <c r="E401" s="34">
        <f>Exports!B422-Imports!B401</f>
        <v>1.6000000000000014</v>
      </c>
      <c r="F401" s="29">
        <f>VLOOKUP(A401,PMI!$A$2:$B$918,2,FALSE)</f>
        <v>47.4</v>
      </c>
    </row>
    <row r="402" spans="1:6" x14ac:dyDescent="0.35">
      <c r="A402" s="28">
        <f>'Heat Map Summary'!B116</f>
        <v>44958</v>
      </c>
      <c r="B402" s="29">
        <f>'Heat Map Summary'!N116</f>
        <v>49.9</v>
      </c>
      <c r="C402" s="19">
        <f t="shared" si="12"/>
        <v>2.1000000000000014</v>
      </c>
      <c r="D402" s="62">
        <f t="shared" si="13"/>
        <v>-5.5</v>
      </c>
      <c r="E402" s="34">
        <f>Exports!B423-Imports!B402</f>
        <v>0</v>
      </c>
      <c r="F402" s="29">
        <f>VLOOKUP(A402,PMI!$A$2:$B$918,2,FALSE)</f>
        <v>47.7</v>
      </c>
    </row>
    <row r="403" spans="1:6" x14ac:dyDescent="0.35">
      <c r="A403" s="28">
        <f>'Heat Map Summary'!B117</f>
        <v>44986</v>
      </c>
      <c r="B403" s="29">
        <f>'Heat Map Summary'!N117</f>
        <v>47.9</v>
      </c>
      <c r="C403" s="19">
        <f t="shared" si="12"/>
        <v>-2</v>
      </c>
      <c r="D403" s="62">
        <f t="shared" si="13"/>
        <v>-3.8999999999999986</v>
      </c>
      <c r="E403" s="34">
        <f>Exports!B424-Imports!B403</f>
        <v>-0.29999999999999716</v>
      </c>
      <c r="F403" s="29">
        <f>VLOOKUP(A403,PMI!$A$2:$B$918,2,FALSE)</f>
        <v>46.3</v>
      </c>
    </row>
    <row r="404" spans="1:6" x14ac:dyDescent="0.35">
      <c r="A404" s="28">
        <f>'Heat Map Summary'!B118</f>
        <v>45017</v>
      </c>
      <c r="B404" s="29">
        <f>'Heat Map Summary'!N118</f>
        <v>49.9</v>
      </c>
      <c r="C404" s="19">
        <f t="shared" si="12"/>
        <v>2</v>
      </c>
      <c r="D404" s="62">
        <f t="shared" si="13"/>
        <v>-1.5</v>
      </c>
      <c r="E404" s="34">
        <f>Exports!B425-Imports!B404</f>
        <v>-0.10000000000000142</v>
      </c>
      <c r="F404" s="29">
        <f>VLOOKUP(A404,PMI!$A$2:$B$918,2,FALSE)</f>
        <v>47.1</v>
      </c>
    </row>
    <row r="405" spans="1:6" x14ac:dyDescent="0.35">
      <c r="A405" s="28">
        <f>'Heat Map Summary'!B119</f>
        <v>45047</v>
      </c>
      <c r="B405" s="29">
        <f>'Heat Map Summary'!N119</f>
        <v>47.3</v>
      </c>
      <c r="C405" s="19">
        <f t="shared" si="12"/>
        <v>-2.6000000000000014</v>
      </c>
      <c r="D405" s="62">
        <f t="shared" si="13"/>
        <v>-1.4000000000000057</v>
      </c>
      <c r="E405" s="34">
        <f>Exports!B426-Imports!B405</f>
        <v>2.7000000000000028</v>
      </c>
      <c r="F405" s="29">
        <f>VLOOKUP(A405,PMI!$A$2:$B$918,2,FALSE)</f>
        <v>46.9</v>
      </c>
    </row>
    <row r="406" spans="1:6" x14ac:dyDescent="0.35">
      <c r="A406" s="28">
        <f>'Heat Map Summary'!B120</f>
        <v>45078</v>
      </c>
      <c r="B406" s="29">
        <f>'Heat Map Summary'!N120</f>
        <v>49.3</v>
      </c>
      <c r="C406" s="19">
        <f t="shared" si="12"/>
        <v>2</v>
      </c>
      <c r="D406" s="62">
        <f t="shared" si="13"/>
        <v>-1.4000000000000057</v>
      </c>
      <c r="E406" s="34">
        <f>Exports!B427-Imports!B406</f>
        <v>-2</v>
      </c>
      <c r="F406" s="29">
        <f>VLOOKUP(A406,PMI!$A$2:$B$918,2,FALSE)</f>
        <v>46</v>
      </c>
    </row>
    <row r="407" spans="1:6" x14ac:dyDescent="0.35">
      <c r="A407" s="28">
        <f>'Heat Map Summary'!B121</f>
        <v>45108</v>
      </c>
      <c r="B407" s="29">
        <f>'Heat Map Summary'!N121</f>
        <v>49.6</v>
      </c>
      <c r="C407" s="19">
        <f t="shared" si="12"/>
        <v>0.30000000000000426</v>
      </c>
      <c r="D407" s="62">
        <f t="shared" si="13"/>
        <v>-4.7999999999999972</v>
      </c>
      <c r="E407" s="34">
        <f>Exports!B428-Imports!B407</f>
        <v>-3.3999999999999986</v>
      </c>
      <c r="F407" s="29">
        <f>VLOOKUP(A407,PMI!$A$2:$B$918,2,FALSE)</f>
        <v>46.4</v>
      </c>
    </row>
    <row r="408" spans="1:6" x14ac:dyDescent="0.35">
      <c r="A408" s="28">
        <f>'Heat Map Summary'!B122</f>
        <v>45139</v>
      </c>
      <c r="B408" s="29">
        <f>'Heat Map Summary'!N122</f>
        <v>48</v>
      </c>
      <c r="C408" s="19">
        <f t="shared" si="12"/>
        <v>-1.6000000000000014</v>
      </c>
      <c r="D408" s="62">
        <f t="shared" si="13"/>
        <v>-4.5</v>
      </c>
      <c r="E408" s="34">
        <f>Exports!B429-Imports!B408</f>
        <v>-1.5</v>
      </c>
      <c r="F408" s="29">
        <f>VLOOKUP(A408,PMI!$A$2:$B$918,2,FALSE)</f>
        <v>47.6</v>
      </c>
    </row>
    <row r="409" spans="1:6" x14ac:dyDescent="0.35">
      <c r="A409" s="28">
        <f>'Heat Map Summary'!B123</f>
        <v>45170</v>
      </c>
      <c r="B409" s="29">
        <f>'Heat Map Summary'!N123</f>
        <v>48.2</v>
      </c>
      <c r="C409" s="19">
        <f t="shared" si="12"/>
        <v>0.20000000000000284</v>
      </c>
      <c r="D409" s="62">
        <f t="shared" si="13"/>
        <v>-4.3999999999999986</v>
      </c>
      <c r="E409" s="34">
        <f>Exports!B430-Imports!B409</f>
        <v>-0.80000000000000426</v>
      </c>
      <c r="F409" s="29">
        <f>VLOOKUP(A409,PMI!$A$2:$B$918,2,FALSE)</f>
        <v>49</v>
      </c>
    </row>
    <row r="410" spans="1:6" x14ac:dyDescent="0.35">
      <c r="A410" s="28">
        <f>'Heat Map Summary'!B124</f>
        <v>45200</v>
      </c>
      <c r="B410" s="29">
        <f>'Heat Map Summary'!N124</f>
        <v>47.9</v>
      </c>
      <c r="C410" s="19">
        <f t="shared" si="12"/>
        <v>-0.30000000000000426</v>
      </c>
      <c r="D410" s="62">
        <f t="shared" si="13"/>
        <v>-2.8999999999999986</v>
      </c>
      <c r="E410" s="34">
        <f>Exports!B431-Imports!B410</f>
        <v>1.5</v>
      </c>
      <c r="F410" s="29">
        <f>VLOOKUP(A410,PMI!$A$2:$B$918,2,FALSE)</f>
        <v>46.7</v>
      </c>
    </row>
    <row r="411" spans="1:6" x14ac:dyDescent="0.35">
      <c r="A411" s="28">
        <f>'Heat Map Summary'!B125</f>
        <v>45231</v>
      </c>
      <c r="B411" s="29">
        <f>'Heat Map Summary'!N125</f>
        <v>46.2</v>
      </c>
      <c r="C411" s="19">
        <f t="shared" si="12"/>
        <v>-1.6999999999999957</v>
      </c>
      <c r="D411" s="62">
        <f t="shared" si="13"/>
        <v>-0.39999999999999858</v>
      </c>
      <c r="E411" s="34">
        <f>Exports!B432-Imports!B411</f>
        <v>-0.20000000000000284</v>
      </c>
      <c r="F411" s="29">
        <f>VLOOKUP(A411,PMI!$A$2:$B$918,2,FALSE)</f>
        <v>46.7</v>
      </c>
    </row>
    <row r="412" spans="1:6" x14ac:dyDescent="0.35">
      <c r="A412" s="28">
        <f>'Heat Map Summary'!B126</f>
        <v>45261</v>
      </c>
      <c r="B412" s="29">
        <f>'Heat Map Summary'!N126</f>
        <v>46.4</v>
      </c>
      <c r="C412" s="19">
        <f t="shared" si="12"/>
        <v>0.19999999999999574</v>
      </c>
      <c r="D412" s="62">
        <f t="shared" si="13"/>
        <v>1.2999999999999972</v>
      </c>
      <c r="E412" s="34">
        <f>Exports!B433-Imports!B412</f>
        <v>3.5</v>
      </c>
      <c r="F412" s="29">
        <f>VLOOKUP(A412,PMI!$A$2:$B$918,2,FALSE)</f>
        <v>47.4</v>
      </c>
    </row>
    <row r="413" spans="1:6" x14ac:dyDescent="0.35">
      <c r="A413" s="28">
        <f>'Heat Map Summary'!B127</f>
        <v>45292</v>
      </c>
      <c r="B413" s="29">
        <f>'Heat Map Summary'!N127</f>
        <v>50.1</v>
      </c>
      <c r="C413" s="19">
        <f t="shared" si="12"/>
        <v>3.7000000000000028</v>
      </c>
      <c r="D413" s="62">
        <f t="shared" si="13"/>
        <v>2.3000000000000043</v>
      </c>
      <c r="E413" s="34">
        <f>Exports!B434-Imports!B413</f>
        <v>-4.8999999999999986</v>
      </c>
      <c r="F413" s="29">
        <f>VLOOKUP(A413,PMI!$A$2:$B$918,2,FALSE)</f>
        <v>49.1</v>
      </c>
    </row>
    <row r="414" spans="1:6" x14ac:dyDescent="0.35">
      <c r="A414" s="28">
        <f>'Heat Map Summary'!B128</f>
        <v>45323</v>
      </c>
      <c r="B414" s="29">
        <f>'Heat Map Summary'!N128</f>
        <v>53</v>
      </c>
      <c r="C414" s="19">
        <f t="shared" si="12"/>
        <v>2.8999999999999986</v>
      </c>
      <c r="D414" s="62">
        <f t="shared" si="13"/>
        <v>3.1000000000000014</v>
      </c>
      <c r="E414" s="34">
        <f>Exports!B435-Imports!B414</f>
        <v>-1.3999999999999986</v>
      </c>
      <c r="F414" s="29">
        <f>VLOOKUP(A414,PMI!$A$2:$B$918,2,FALSE)</f>
        <v>47.8</v>
      </c>
    </row>
    <row r="415" spans="1:6" x14ac:dyDescent="0.35">
      <c r="A415" s="28">
        <f>'Heat Map Summary'!B129</f>
        <v>45352</v>
      </c>
      <c r="B415" s="29">
        <f>'Heat Map Summary'!N129</f>
        <v>53</v>
      </c>
      <c r="C415" s="19">
        <f t="shared" si="12"/>
        <v>0</v>
      </c>
      <c r="D415" s="62">
        <f t="shared" si="13"/>
        <v>5.1000000000000014</v>
      </c>
      <c r="E415" s="34">
        <f>Exports!B436-Imports!B415</f>
        <v>-1.3999999999999986</v>
      </c>
      <c r="F415" s="29">
        <f>VLOOKUP(A415,PMI!$A$2:$B$918,2,FALSE)</f>
        <v>50.3</v>
      </c>
    </row>
    <row r="416" spans="1:6" x14ac:dyDescent="0.35">
      <c r="A416" s="28">
        <f>'Heat Map Summary'!B130</f>
        <v>45383</v>
      </c>
      <c r="B416" s="29">
        <f>'Heat Map Summary'!N130</f>
        <v>51.9</v>
      </c>
      <c r="C416" s="19">
        <f t="shared" si="12"/>
        <v>-1.1000000000000014</v>
      </c>
      <c r="D416" s="62">
        <f t="shared" si="13"/>
        <v>2</v>
      </c>
      <c r="E416" s="34">
        <f>Exports!B437-Imports!B416</f>
        <v>-3.1999999999999957</v>
      </c>
      <c r="F416" s="29">
        <f>VLOOKUP(A416,PMI!$A$2:$B$918,2,FALSE)</f>
        <v>49.2</v>
      </c>
    </row>
    <row r="417" spans="1:6" x14ac:dyDescent="0.35">
      <c r="A417" s="18"/>
      <c r="B417" s="19"/>
      <c r="C417" s="19"/>
      <c r="D417" s="62"/>
      <c r="E417" s="20"/>
      <c r="F417" s="20"/>
    </row>
    <row r="418" spans="1:6" x14ac:dyDescent="0.35">
      <c r="D418" s="30"/>
      <c r="E418" s="33"/>
      <c r="F418" s="30"/>
    </row>
    <row r="419" spans="1:6" x14ac:dyDescent="0.35">
      <c r="D419" s="30"/>
      <c r="E419" s="33"/>
      <c r="F419" s="30"/>
    </row>
    <row r="420" spans="1:6" x14ac:dyDescent="0.35">
      <c r="D420" s="30"/>
      <c r="E420" s="33"/>
      <c r="F420" s="30"/>
    </row>
    <row r="421" spans="1:6" x14ac:dyDescent="0.35">
      <c r="D421" s="30"/>
      <c r="E421" s="33"/>
      <c r="F421" s="30"/>
    </row>
    <row r="422" spans="1:6" x14ac:dyDescent="0.35">
      <c r="D422" s="30"/>
      <c r="E422" s="33"/>
      <c r="F422" s="30"/>
    </row>
    <row r="423" spans="1:6" x14ac:dyDescent="0.35">
      <c r="D423" s="30"/>
      <c r="E423" s="33"/>
      <c r="F423" s="30"/>
    </row>
    <row r="424" spans="1:6" x14ac:dyDescent="0.35">
      <c r="D424" s="30"/>
      <c r="E424" s="33"/>
      <c r="F424" s="30"/>
    </row>
    <row r="425" spans="1:6" x14ac:dyDescent="0.35">
      <c r="D425" s="30"/>
      <c r="E425" s="33"/>
      <c r="F425" s="30"/>
    </row>
    <row r="426" spans="1:6" x14ac:dyDescent="0.35">
      <c r="D426" s="30"/>
      <c r="E426" s="33"/>
      <c r="F426" s="30"/>
    </row>
    <row r="427" spans="1:6" x14ac:dyDescent="0.35">
      <c r="D427" s="30"/>
      <c r="E427" s="33"/>
      <c r="F427" s="30"/>
    </row>
    <row r="428" spans="1:6" x14ac:dyDescent="0.35">
      <c r="D428" s="30"/>
      <c r="E428" s="33"/>
      <c r="F428" s="30"/>
    </row>
    <row r="429" spans="1:6" x14ac:dyDescent="0.35">
      <c r="D429" s="30"/>
      <c r="E429" s="33"/>
      <c r="F429" s="30"/>
    </row>
    <row r="430" spans="1:6" x14ac:dyDescent="0.35">
      <c r="D430" s="30"/>
      <c r="E430" s="33"/>
      <c r="F430" s="30"/>
    </row>
    <row r="431" spans="1:6" x14ac:dyDescent="0.35">
      <c r="D431" s="30"/>
      <c r="E431" s="33"/>
      <c r="F431" s="30"/>
    </row>
    <row r="432" spans="1:6" x14ac:dyDescent="0.35">
      <c r="D432" s="30"/>
      <c r="E432" s="33"/>
      <c r="F432" s="30"/>
    </row>
    <row r="433" spans="4:6" x14ac:dyDescent="0.35">
      <c r="D433" s="30"/>
      <c r="E433" s="33"/>
      <c r="F433" s="30"/>
    </row>
    <row r="434" spans="4:6" x14ac:dyDescent="0.35">
      <c r="D434" s="30"/>
      <c r="E434" s="33"/>
      <c r="F434" s="30"/>
    </row>
    <row r="435" spans="4:6" x14ac:dyDescent="0.35">
      <c r="D435" s="30"/>
      <c r="E435" s="33"/>
      <c r="F435" s="30"/>
    </row>
    <row r="436" spans="4:6" x14ac:dyDescent="0.35">
      <c r="D436" s="30"/>
      <c r="E436" s="33"/>
      <c r="F436" s="30"/>
    </row>
    <row r="437" spans="4:6" x14ac:dyDescent="0.35">
      <c r="D437" s="30"/>
      <c r="E437" s="33"/>
      <c r="F437" s="30"/>
    </row>
    <row r="438" spans="4:6" x14ac:dyDescent="0.35">
      <c r="D438" s="30"/>
      <c r="E438" s="33"/>
      <c r="F438" s="30"/>
    </row>
    <row r="439" spans="4:6" x14ac:dyDescent="0.35">
      <c r="D439" s="30"/>
      <c r="E439" s="33"/>
      <c r="F439" s="30"/>
    </row>
    <row r="440" spans="4:6" x14ac:dyDescent="0.35">
      <c r="D440" s="30"/>
      <c r="E440" s="33"/>
      <c r="F440" s="30"/>
    </row>
    <row r="441" spans="4:6" x14ac:dyDescent="0.35">
      <c r="D441" s="30"/>
      <c r="E441" s="33"/>
      <c r="F441" s="30"/>
    </row>
    <row r="442" spans="4:6" x14ac:dyDescent="0.35">
      <c r="D442" s="30"/>
      <c r="E442" s="33"/>
      <c r="F442" s="30"/>
    </row>
    <row r="443" spans="4:6" x14ac:dyDescent="0.35">
      <c r="D443" s="30"/>
      <c r="E443" s="33"/>
      <c r="F443" s="30"/>
    </row>
    <row r="444" spans="4:6" x14ac:dyDescent="0.35">
      <c r="D444" s="30"/>
      <c r="E444" s="33"/>
      <c r="F444" s="30"/>
    </row>
    <row r="445" spans="4:6" x14ac:dyDescent="0.35">
      <c r="D445" s="30"/>
      <c r="E445" s="33"/>
      <c r="F445" s="30"/>
    </row>
    <row r="446" spans="4:6" x14ac:dyDescent="0.35">
      <c r="D446" s="30"/>
      <c r="E446" s="33"/>
      <c r="F446" s="30"/>
    </row>
    <row r="447" spans="4:6" x14ac:dyDescent="0.35">
      <c r="D447" s="30"/>
      <c r="E447" s="33"/>
      <c r="F447" s="30"/>
    </row>
    <row r="448" spans="4:6" x14ac:dyDescent="0.35">
      <c r="D448" s="30"/>
      <c r="E448" s="33"/>
      <c r="F448" s="30"/>
    </row>
    <row r="449" spans="4:6" x14ac:dyDescent="0.35">
      <c r="D449" s="30"/>
      <c r="E449" s="33"/>
      <c r="F449" s="30"/>
    </row>
    <row r="450" spans="4:6" x14ac:dyDescent="0.35">
      <c r="D450" s="30"/>
      <c r="E450" s="33"/>
      <c r="F450" s="30"/>
    </row>
    <row r="451" spans="4:6" x14ac:dyDescent="0.35">
      <c r="D451" s="30"/>
      <c r="E451" s="33"/>
      <c r="F451" s="30"/>
    </row>
    <row r="452" spans="4:6" x14ac:dyDescent="0.35">
      <c r="D452" s="30"/>
      <c r="E452" s="33"/>
      <c r="F452" s="30"/>
    </row>
    <row r="453" spans="4:6" x14ac:dyDescent="0.35">
      <c r="D453" s="30"/>
      <c r="E453" s="33"/>
      <c r="F453" s="30"/>
    </row>
    <row r="454" spans="4:6" x14ac:dyDescent="0.35">
      <c r="D454" s="30"/>
      <c r="E454" s="33"/>
      <c r="F454" s="30"/>
    </row>
    <row r="455" spans="4:6" x14ac:dyDescent="0.35">
      <c r="D455" s="30"/>
      <c r="E455" s="33"/>
      <c r="F455" s="30"/>
    </row>
    <row r="456" spans="4:6" x14ac:dyDescent="0.35">
      <c r="D456" s="30"/>
      <c r="E456" s="33"/>
      <c r="F456" s="30"/>
    </row>
    <row r="457" spans="4:6" x14ac:dyDescent="0.35">
      <c r="D457" s="30"/>
      <c r="E457" s="33"/>
      <c r="F457" s="30"/>
    </row>
    <row r="458" spans="4:6" x14ac:dyDescent="0.35">
      <c r="D458" s="30"/>
      <c r="E458" s="33"/>
      <c r="F458" s="30"/>
    </row>
    <row r="459" spans="4:6" x14ac:dyDescent="0.35">
      <c r="D459" s="30"/>
      <c r="E459" s="33"/>
      <c r="F459" s="30"/>
    </row>
    <row r="460" spans="4:6" x14ac:dyDescent="0.35">
      <c r="D460" s="30"/>
      <c r="E460" s="33"/>
      <c r="F460" s="30"/>
    </row>
    <row r="461" spans="4:6" x14ac:dyDescent="0.35">
      <c r="D461" s="30"/>
      <c r="E461" s="33"/>
      <c r="F461" s="30"/>
    </row>
    <row r="462" spans="4:6" x14ac:dyDescent="0.35">
      <c r="D462" s="30"/>
      <c r="E462" s="33"/>
      <c r="F462" s="30"/>
    </row>
    <row r="463" spans="4:6" x14ac:dyDescent="0.35">
      <c r="D463" s="30"/>
      <c r="E463" s="33"/>
      <c r="F463" s="30"/>
    </row>
    <row r="464" spans="4:6" x14ac:dyDescent="0.35">
      <c r="D464" s="30"/>
      <c r="E464" s="33"/>
      <c r="F464" s="30"/>
    </row>
    <row r="465" spans="4:6" x14ac:dyDescent="0.35">
      <c r="D465" s="30"/>
      <c r="E465" s="33"/>
      <c r="F465" s="30"/>
    </row>
    <row r="466" spans="4:6" x14ac:dyDescent="0.35">
      <c r="D466" s="30"/>
      <c r="E466" s="33"/>
      <c r="F466" s="30"/>
    </row>
    <row r="467" spans="4:6" x14ac:dyDescent="0.35">
      <c r="D467" s="30"/>
      <c r="E467" s="33"/>
      <c r="F467" s="30"/>
    </row>
    <row r="468" spans="4:6" x14ac:dyDescent="0.35">
      <c r="D468" s="30"/>
      <c r="E468" s="33"/>
      <c r="F468" s="30"/>
    </row>
    <row r="469" spans="4:6" x14ac:dyDescent="0.35">
      <c r="D469" s="30"/>
      <c r="E469" s="33"/>
      <c r="F469" s="30"/>
    </row>
    <row r="470" spans="4:6" x14ac:dyDescent="0.35">
      <c r="D470" s="30"/>
      <c r="E470" s="33"/>
      <c r="F470" s="30"/>
    </row>
    <row r="471" spans="4:6" x14ac:dyDescent="0.35">
      <c r="D471" s="30"/>
      <c r="E471" s="33"/>
      <c r="F471" s="30"/>
    </row>
    <row r="472" spans="4:6" x14ac:dyDescent="0.35">
      <c r="D472" s="30"/>
      <c r="E472" s="33"/>
      <c r="F472" s="30"/>
    </row>
    <row r="473" spans="4:6" x14ac:dyDescent="0.35">
      <c r="D473" s="30"/>
      <c r="E473" s="33"/>
      <c r="F473" s="30"/>
    </row>
    <row r="474" spans="4:6" x14ac:dyDescent="0.35">
      <c r="D474" s="30"/>
      <c r="E474" s="33"/>
      <c r="F474" s="30"/>
    </row>
    <row r="475" spans="4:6" x14ac:dyDescent="0.35">
      <c r="D475" s="30"/>
      <c r="E475" s="33"/>
      <c r="F475" s="30"/>
    </row>
    <row r="476" spans="4:6" x14ac:dyDescent="0.35">
      <c r="D476" s="30"/>
      <c r="E476" s="33"/>
      <c r="F476" s="30"/>
    </row>
    <row r="477" spans="4:6" x14ac:dyDescent="0.35">
      <c r="D477" s="30"/>
      <c r="E477" s="33"/>
      <c r="F477" s="30"/>
    </row>
    <row r="478" spans="4:6" x14ac:dyDescent="0.35">
      <c r="D478" s="30"/>
      <c r="E478" s="33"/>
      <c r="F478" s="30"/>
    </row>
    <row r="479" spans="4:6" x14ac:dyDescent="0.35">
      <c r="D479" s="30"/>
      <c r="E479" s="33"/>
      <c r="F479" s="30"/>
    </row>
    <row r="480" spans="4:6" x14ac:dyDescent="0.35">
      <c r="D480" s="30"/>
      <c r="E480" s="33"/>
      <c r="F480" s="30"/>
    </row>
    <row r="481" spans="4:6" x14ac:dyDescent="0.35">
      <c r="D481" s="30"/>
      <c r="E481" s="33"/>
      <c r="F481" s="30"/>
    </row>
    <row r="482" spans="4:6" x14ac:dyDescent="0.35">
      <c r="D482" s="30"/>
      <c r="E482" s="33"/>
      <c r="F482" s="30"/>
    </row>
    <row r="483" spans="4:6" x14ac:dyDescent="0.35">
      <c r="D483" s="30"/>
      <c r="E483" s="33"/>
      <c r="F483" s="30"/>
    </row>
    <row r="484" spans="4:6" x14ac:dyDescent="0.35">
      <c r="D484" s="30"/>
      <c r="E484" s="33"/>
      <c r="F484" s="30"/>
    </row>
    <row r="485" spans="4:6" x14ac:dyDescent="0.35">
      <c r="D485" s="30"/>
      <c r="E485" s="33"/>
      <c r="F485" s="30"/>
    </row>
    <row r="486" spans="4:6" x14ac:dyDescent="0.35">
      <c r="D486" s="30"/>
      <c r="E486" s="33"/>
      <c r="F486" s="30"/>
    </row>
    <row r="487" spans="4:6" x14ac:dyDescent="0.35">
      <c r="D487" s="30"/>
      <c r="E487" s="33"/>
      <c r="F487" s="30"/>
    </row>
    <row r="488" spans="4:6" x14ac:dyDescent="0.35">
      <c r="D488" s="30"/>
      <c r="E488" s="33"/>
      <c r="F488" s="30"/>
    </row>
    <row r="489" spans="4:6" x14ac:dyDescent="0.35">
      <c r="D489" s="30"/>
      <c r="E489" s="33"/>
      <c r="F489" s="30"/>
    </row>
    <row r="490" spans="4:6" x14ac:dyDescent="0.35">
      <c r="D490" s="30"/>
      <c r="E490" s="33"/>
      <c r="F490" s="30"/>
    </row>
    <row r="491" spans="4:6" x14ac:dyDescent="0.35">
      <c r="D491" s="30"/>
      <c r="E491" s="33"/>
      <c r="F491" s="30"/>
    </row>
    <row r="492" spans="4:6" x14ac:dyDescent="0.35">
      <c r="D492" s="30"/>
      <c r="E492" s="33"/>
      <c r="F492" s="30"/>
    </row>
    <row r="493" spans="4:6" x14ac:dyDescent="0.35">
      <c r="D493" s="30"/>
      <c r="E493" s="33"/>
      <c r="F493" s="30"/>
    </row>
    <row r="494" spans="4:6" x14ac:dyDescent="0.35">
      <c r="D494" s="30"/>
      <c r="E494" s="33"/>
      <c r="F494" s="30"/>
    </row>
    <row r="495" spans="4:6" x14ac:dyDescent="0.35">
      <c r="D495" s="30"/>
      <c r="E495" s="33"/>
      <c r="F495" s="30"/>
    </row>
    <row r="496" spans="4:6" x14ac:dyDescent="0.35">
      <c r="D496" s="30"/>
      <c r="E496" s="33"/>
      <c r="F496" s="30"/>
    </row>
    <row r="497" spans="4:6" x14ac:dyDescent="0.35">
      <c r="D497" s="30"/>
      <c r="E497" s="33"/>
      <c r="F497" s="30"/>
    </row>
    <row r="498" spans="4:6" x14ac:dyDescent="0.35">
      <c r="D498" s="30"/>
      <c r="E498" s="33"/>
      <c r="F498" s="30"/>
    </row>
    <row r="499" spans="4:6" x14ac:dyDescent="0.35">
      <c r="D499" s="30"/>
      <c r="E499" s="33"/>
      <c r="F499" s="30"/>
    </row>
    <row r="500" spans="4:6" x14ac:dyDescent="0.35">
      <c r="D500" s="30"/>
      <c r="E500" s="33"/>
      <c r="F500" s="30"/>
    </row>
    <row r="501" spans="4:6" x14ac:dyDescent="0.35">
      <c r="D501" s="30"/>
      <c r="E501" s="33"/>
      <c r="F501" s="30"/>
    </row>
    <row r="502" spans="4:6" x14ac:dyDescent="0.35">
      <c r="D502" s="30"/>
      <c r="E502" s="33"/>
      <c r="F502" s="30"/>
    </row>
    <row r="503" spans="4:6" x14ac:dyDescent="0.35">
      <c r="D503" s="30"/>
      <c r="E503" s="33"/>
      <c r="F503" s="30"/>
    </row>
    <row r="504" spans="4:6" x14ac:dyDescent="0.35">
      <c r="D504" s="30"/>
      <c r="E504" s="33"/>
      <c r="F504" s="30"/>
    </row>
    <row r="505" spans="4:6" x14ac:dyDescent="0.35">
      <c r="D505" s="30"/>
      <c r="E505" s="33"/>
      <c r="F505" s="30"/>
    </row>
    <row r="506" spans="4:6" x14ac:dyDescent="0.35">
      <c r="D506" s="30"/>
      <c r="E506" s="33"/>
      <c r="F506" s="30"/>
    </row>
    <row r="507" spans="4:6" x14ac:dyDescent="0.35">
      <c r="D507" s="30"/>
      <c r="E507" s="33"/>
      <c r="F507" s="30"/>
    </row>
    <row r="508" spans="4:6" x14ac:dyDescent="0.35">
      <c r="D508" s="30"/>
      <c r="E508" s="33"/>
      <c r="F508" s="30"/>
    </row>
    <row r="509" spans="4:6" x14ac:dyDescent="0.35">
      <c r="D509" s="30"/>
      <c r="E509" s="33"/>
      <c r="F509" s="30"/>
    </row>
    <row r="510" spans="4:6" x14ac:dyDescent="0.35">
      <c r="D510" s="30"/>
      <c r="E510" s="33"/>
      <c r="F510" s="30"/>
    </row>
    <row r="511" spans="4:6" x14ac:dyDescent="0.35">
      <c r="D511" s="30"/>
      <c r="E511" s="33"/>
      <c r="F511" s="30"/>
    </row>
    <row r="512" spans="4:6" x14ac:dyDescent="0.35">
      <c r="D512" s="30"/>
      <c r="E512" s="33"/>
      <c r="F512" s="30"/>
    </row>
    <row r="513" spans="4:6" x14ac:dyDescent="0.35">
      <c r="D513" s="30"/>
      <c r="E513" s="33"/>
      <c r="F513" s="30"/>
    </row>
    <row r="514" spans="4:6" x14ac:dyDescent="0.35">
      <c r="D514" s="30"/>
      <c r="E514" s="33"/>
      <c r="F514" s="30"/>
    </row>
    <row r="515" spans="4:6" x14ac:dyDescent="0.35">
      <c r="D515" s="30"/>
      <c r="E515" s="33"/>
      <c r="F515" s="30"/>
    </row>
    <row r="516" spans="4:6" x14ac:dyDescent="0.35">
      <c r="D516" s="30"/>
      <c r="E516" s="33"/>
      <c r="F516" s="30"/>
    </row>
    <row r="517" spans="4:6" x14ac:dyDescent="0.35">
      <c r="D517" s="30"/>
      <c r="E517" s="33"/>
      <c r="F517" s="30"/>
    </row>
    <row r="518" spans="4:6" x14ac:dyDescent="0.35">
      <c r="D518" s="30"/>
      <c r="E518" s="33"/>
      <c r="F518" s="30"/>
    </row>
    <row r="519" spans="4:6" x14ac:dyDescent="0.35">
      <c r="D519" s="30"/>
      <c r="E519" s="33"/>
      <c r="F519" s="30"/>
    </row>
    <row r="520" spans="4:6" x14ac:dyDescent="0.35">
      <c r="D520" s="30"/>
      <c r="E520" s="33"/>
      <c r="F520" s="30"/>
    </row>
    <row r="521" spans="4:6" x14ac:dyDescent="0.35">
      <c r="D521" s="30"/>
      <c r="E521" s="33"/>
      <c r="F521" s="30"/>
    </row>
    <row r="522" spans="4:6" x14ac:dyDescent="0.35">
      <c r="D522" s="30"/>
      <c r="E522" s="33"/>
      <c r="F522" s="30"/>
    </row>
    <row r="523" spans="4:6" x14ac:dyDescent="0.35">
      <c r="D523" s="30"/>
      <c r="E523" s="33"/>
      <c r="F523" s="30"/>
    </row>
    <row r="524" spans="4:6" x14ac:dyDescent="0.35">
      <c r="D524" s="30"/>
      <c r="E524" s="33"/>
      <c r="F524" s="30"/>
    </row>
    <row r="525" spans="4:6" x14ac:dyDescent="0.35">
      <c r="D525" s="30"/>
      <c r="E525" s="33"/>
      <c r="F525" s="30"/>
    </row>
    <row r="526" spans="4:6" x14ac:dyDescent="0.35">
      <c r="D526" s="30"/>
      <c r="E526" s="33"/>
      <c r="F526" s="30"/>
    </row>
    <row r="527" spans="4:6" x14ac:dyDescent="0.35">
      <c r="D527" s="30"/>
      <c r="E527" s="33"/>
      <c r="F527" s="30"/>
    </row>
    <row r="528" spans="4:6" x14ac:dyDescent="0.35">
      <c r="D528" s="30"/>
      <c r="E528" s="33"/>
      <c r="F528" s="30"/>
    </row>
    <row r="529" spans="4:6" x14ac:dyDescent="0.35">
      <c r="D529" s="30"/>
      <c r="E529" s="33"/>
      <c r="F529" s="30"/>
    </row>
    <row r="530" spans="4:6" x14ac:dyDescent="0.35">
      <c r="D530" s="30"/>
      <c r="E530" s="33"/>
      <c r="F530" s="30"/>
    </row>
    <row r="531" spans="4:6" x14ac:dyDescent="0.35">
      <c r="D531" s="30"/>
      <c r="E531" s="33"/>
      <c r="F531" s="30"/>
    </row>
    <row r="532" spans="4:6" x14ac:dyDescent="0.35">
      <c r="D532" s="30"/>
      <c r="E532" s="33"/>
      <c r="F532" s="30"/>
    </row>
    <row r="533" spans="4:6" x14ac:dyDescent="0.35">
      <c r="D533" s="30"/>
      <c r="E533" s="33"/>
      <c r="F533" s="30"/>
    </row>
    <row r="534" spans="4:6" x14ac:dyDescent="0.35">
      <c r="D534" s="30"/>
      <c r="E534" s="33"/>
      <c r="F534" s="30"/>
    </row>
    <row r="535" spans="4:6" x14ac:dyDescent="0.35">
      <c r="D535" s="30"/>
      <c r="E535" s="33"/>
      <c r="F535" s="30"/>
    </row>
    <row r="536" spans="4:6" x14ac:dyDescent="0.35">
      <c r="D536" s="30"/>
      <c r="E536" s="33"/>
      <c r="F536" s="30"/>
    </row>
    <row r="537" spans="4:6" x14ac:dyDescent="0.35">
      <c r="D537" s="30"/>
      <c r="E537" s="33"/>
      <c r="F537" s="30"/>
    </row>
    <row r="538" spans="4:6" x14ac:dyDescent="0.35">
      <c r="D538" s="30"/>
      <c r="E538" s="33"/>
      <c r="F538" s="30"/>
    </row>
    <row r="539" spans="4:6" x14ac:dyDescent="0.35">
      <c r="D539" s="30"/>
      <c r="E539" s="33"/>
      <c r="F539" s="30"/>
    </row>
    <row r="540" spans="4:6" x14ac:dyDescent="0.35">
      <c r="D540" s="30"/>
      <c r="E540" s="33"/>
      <c r="F540" s="30"/>
    </row>
    <row r="541" spans="4:6" x14ac:dyDescent="0.35">
      <c r="D541" s="30"/>
      <c r="E541" s="33"/>
      <c r="F541" s="30"/>
    </row>
    <row r="542" spans="4:6" x14ac:dyDescent="0.35">
      <c r="D542" s="30"/>
      <c r="E542" s="33"/>
      <c r="F542" s="30"/>
    </row>
    <row r="543" spans="4:6" x14ac:dyDescent="0.35">
      <c r="D543" s="30"/>
      <c r="E543" s="33"/>
      <c r="F543" s="30"/>
    </row>
    <row r="544" spans="4:6" x14ac:dyDescent="0.35">
      <c r="D544" s="30"/>
      <c r="E544" s="33"/>
      <c r="F544" s="30"/>
    </row>
    <row r="545" spans="4:6" x14ac:dyDescent="0.35">
      <c r="D545" s="30"/>
      <c r="E545" s="33"/>
      <c r="F545" s="30"/>
    </row>
    <row r="546" spans="4:6" x14ac:dyDescent="0.35">
      <c r="D546" s="30"/>
      <c r="E546" s="33"/>
      <c r="F546" s="30"/>
    </row>
    <row r="547" spans="4:6" x14ac:dyDescent="0.35">
      <c r="D547" s="30"/>
      <c r="E547" s="33"/>
      <c r="F547" s="30"/>
    </row>
    <row r="548" spans="4:6" x14ac:dyDescent="0.35">
      <c r="D548" s="30"/>
      <c r="E548" s="33"/>
      <c r="F548" s="30"/>
    </row>
    <row r="549" spans="4:6" x14ac:dyDescent="0.35">
      <c r="D549" s="30"/>
      <c r="E549" s="33"/>
      <c r="F549" s="30"/>
    </row>
    <row r="550" spans="4:6" x14ac:dyDescent="0.35">
      <c r="D550" s="30"/>
      <c r="E550" s="33"/>
      <c r="F550" s="30"/>
    </row>
    <row r="551" spans="4:6" x14ac:dyDescent="0.35">
      <c r="D551" s="30"/>
      <c r="E551" s="33"/>
      <c r="F551" s="30"/>
    </row>
    <row r="552" spans="4:6" x14ac:dyDescent="0.35">
      <c r="D552" s="30"/>
      <c r="E552" s="33"/>
      <c r="F552" s="30"/>
    </row>
    <row r="553" spans="4:6" x14ac:dyDescent="0.35">
      <c r="D553" s="30"/>
      <c r="E553" s="33"/>
      <c r="F553" s="30"/>
    </row>
    <row r="554" spans="4:6" x14ac:dyDescent="0.35">
      <c r="D554" s="30"/>
      <c r="E554" s="33"/>
      <c r="F554" s="30"/>
    </row>
    <row r="555" spans="4:6" x14ac:dyDescent="0.35">
      <c r="D555" s="30"/>
      <c r="E555" s="33"/>
      <c r="F555" s="30"/>
    </row>
    <row r="556" spans="4:6" x14ac:dyDescent="0.35">
      <c r="D556" s="30"/>
      <c r="E556" s="33"/>
      <c r="F556" s="30"/>
    </row>
    <row r="557" spans="4:6" x14ac:dyDescent="0.35">
      <c r="D557" s="30"/>
      <c r="E557" s="33"/>
      <c r="F557" s="30"/>
    </row>
    <row r="558" spans="4:6" x14ac:dyDescent="0.35">
      <c r="D558" s="30"/>
      <c r="E558" s="33"/>
      <c r="F558" s="30"/>
    </row>
    <row r="559" spans="4:6" x14ac:dyDescent="0.35">
      <c r="D559" s="30"/>
      <c r="E559" s="33"/>
      <c r="F559" s="30"/>
    </row>
    <row r="560" spans="4:6" x14ac:dyDescent="0.35">
      <c r="D560" s="30"/>
      <c r="E560" s="33"/>
      <c r="F560" s="30"/>
    </row>
    <row r="561" spans="4:6" x14ac:dyDescent="0.35">
      <c r="D561" s="30"/>
      <c r="E561" s="33"/>
      <c r="F561" s="30"/>
    </row>
    <row r="562" spans="4:6" x14ac:dyDescent="0.35">
      <c r="D562" s="30"/>
      <c r="E562" s="33"/>
      <c r="F562" s="30"/>
    </row>
    <row r="563" spans="4:6" x14ac:dyDescent="0.35">
      <c r="D563" s="30"/>
      <c r="E563" s="33"/>
      <c r="F563" s="30"/>
    </row>
    <row r="564" spans="4:6" x14ac:dyDescent="0.35">
      <c r="D564" s="30"/>
      <c r="E564" s="33"/>
      <c r="F564" s="30"/>
    </row>
    <row r="565" spans="4:6" x14ac:dyDescent="0.35">
      <c r="D565" s="30"/>
      <c r="E565" s="33"/>
      <c r="F565" s="30"/>
    </row>
    <row r="566" spans="4:6" x14ac:dyDescent="0.35">
      <c r="D566" s="30"/>
      <c r="E566" s="33"/>
      <c r="F566" s="30"/>
    </row>
    <row r="567" spans="4:6" x14ac:dyDescent="0.35">
      <c r="D567" s="30"/>
      <c r="E567" s="33"/>
      <c r="F567" s="30"/>
    </row>
    <row r="568" spans="4:6" x14ac:dyDescent="0.35">
      <c r="D568" s="30"/>
      <c r="E568" s="33"/>
      <c r="F568" s="30"/>
    </row>
    <row r="569" spans="4:6" x14ac:dyDescent="0.35">
      <c r="D569" s="30"/>
      <c r="E569" s="33"/>
      <c r="F569" s="30"/>
    </row>
    <row r="570" spans="4:6" x14ac:dyDescent="0.35">
      <c r="D570" s="30"/>
      <c r="E570" s="33"/>
      <c r="F570" s="30"/>
    </row>
    <row r="571" spans="4:6" x14ac:dyDescent="0.35">
      <c r="D571" s="30"/>
      <c r="E571" s="33"/>
      <c r="F571" s="30"/>
    </row>
    <row r="572" spans="4:6" x14ac:dyDescent="0.35">
      <c r="D572" s="30"/>
      <c r="E572" s="33"/>
      <c r="F572" s="30"/>
    </row>
    <row r="573" spans="4:6" x14ac:dyDescent="0.35">
      <c r="D573" s="30"/>
      <c r="E573" s="33"/>
      <c r="F573" s="30"/>
    </row>
    <row r="574" spans="4:6" x14ac:dyDescent="0.35">
      <c r="D574" s="30"/>
      <c r="E574" s="33"/>
      <c r="F574" s="30"/>
    </row>
    <row r="575" spans="4:6" x14ac:dyDescent="0.35">
      <c r="D575" s="30"/>
      <c r="E575" s="33"/>
      <c r="F575" s="30"/>
    </row>
    <row r="576" spans="4:6" x14ac:dyDescent="0.35">
      <c r="D576" s="30"/>
      <c r="E576" s="33"/>
      <c r="F576" s="30"/>
    </row>
    <row r="577" spans="4:6" x14ac:dyDescent="0.35">
      <c r="D577" s="30"/>
      <c r="E577" s="33"/>
      <c r="F577" s="30"/>
    </row>
    <row r="578" spans="4:6" x14ac:dyDescent="0.35">
      <c r="D578" s="30"/>
      <c r="E578" s="33"/>
      <c r="F578" s="30"/>
    </row>
    <row r="579" spans="4:6" x14ac:dyDescent="0.35">
      <c r="D579" s="30"/>
      <c r="E579" s="33"/>
      <c r="F579" s="30"/>
    </row>
    <row r="580" spans="4:6" x14ac:dyDescent="0.35">
      <c r="D580" s="30"/>
      <c r="E580" s="33"/>
      <c r="F580" s="30"/>
    </row>
    <row r="581" spans="4:6" x14ac:dyDescent="0.35">
      <c r="D581" s="30"/>
      <c r="E581" s="33"/>
      <c r="F581" s="30"/>
    </row>
    <row r="582" spans="4:6" x14ac:dyDescent="0.35">
      <c r="D582" s="30"/>
      <c r="E582" s="33"/>
      <c r="F582" s="30"/>
    </row>
    <row r="583" spans="4:6" x14ac:dyDescent="0.35">
      <c r="D583" s="30"/>
      <c r="E583" s="33"/>
      <c r="F583" s="30"/>
    </row>
    <row r="584" spans="4:6" x14ac:dyDescent="0.35">
      <c r="D584" s="30"/>
      <c r="E584" s="33"/>
      <c r="F584" s="30"/>
    </row>
    <row r="585" spans="4:6" x14ac:dyDescent="0.35">
      <c r="D585" s="30"/>
      <c r="E585" s="33"/>
      <c r="F585" s="30"/>
    </row>
    <row r="586" spans="4:6" x14ac:dyDescent="0.35">
      <c r="D586" s="30"/>
      <c r="E586" s="33"/>
      <c r="F586" s="30"/>
    </row>
    <row r="587" spans="4:6" x14ac:dyDescent="0.35">
      <c r="D587" s="30"/>
      <c r="E587" s="33"/>
      <c r="F587" s="30"/>
    </row>
    <row r="588" spans="4:6" x14ac:dyDescent="0.35">
      <c r="D588" s="30"/>
      <c r="E588" s="33"/>
      <c r="F588" s="30"/>
    </row>
    <row r="589" spans="4:6" x14ac:dyDescent="0.35">
      <c r="D589" s="30"/>
      <c r="E589" s="33"/>
      <c r="F589" s="30"/>
    </row>
    <row r="590" spans="4:6" x14ac:dyDescent="0.35">
      <c r="D590" s="30"/>
      <c r="E590" s="33"/>
      <c r="F590" s="30"/>
    </row>
    <row r="591" spans="4:6" x14ac:dyDescent="0.35">
      <c r="D591" s="30"/>
      <c r="E591" s="33"/>
      <c r="F591" s="30"/>
    </row>
    <row r="592" spans="4:6" x14ac:dyDescent="0.35">
      <c r="D592" s="30"/>
      <c r="E592" s="33"/>
      <c r="F592" s="30"/>
    </row>
    <row r="593" spans="4:6" x14ac:dyDescent="0.35">
      <c r="D593" s="30"/>
      <c r="E593" s="33"/>
      <c r="F593" s="30"/>
    </row>
    <row r="594" spans="4:6" x14ac:dyDescent="0.35">
      <c r="D594" s="30"/>
      <c r="E594" s="33"/>
      <c r="F594" s="30"/>
    </row>
    <row r="595" spans="4:6" x14ac:dyDescent="0.35">
      <c r="D595" s="30"/>
      <c r="E595" s="33"/>
      <c r="F595" s="30"/>
    </row>
    <row r="596" spans="4:6" x14ac:dyDescent="0.35">
      <c r="D596" s="30"/>
      <c r="E596" s="33"/>
      <c r="F596" s="30"/>
    </row>
    <row r="597" spans="4:6" x14ac:dyDescent="0.35">
      <c r="D597" s="30"/>
      <c r="E597" s="33"/>
      <c r="F597" s="30"/>
    </row>
    <row r="598" spans="4:6" x14ac:dyDescent="0.35">
      <c r="D598" s="30"/>
      <c r="E598" s="33"/>
      <c r="F598" s="30"/>
    </row>
    <row r="599" spans="4:6" x14ac:dyDescent="0.35">
      <c r="D599" s="30"/>
      <c r="E599" s="33"/>
      <c r="F599" s="30"/>
    </row>
    <row r="600" spans="4:6" x14ac:dyDescent="0.35">
      <c r="D600" s="30"/>
      <c r="E600" s="33"/>
      <c r="F600" s="30"/>
    </row>
    <row r="601" spans="4:6" x14ac:dyDescent="0.35">
      <c r="D601" s="30"/>
      <c r="E601" s="33"/>
      <c r="F601" s="30"/>
    </row>
    <row r="602" spans="4:6" x14ac:dyDescent="0.35">
      <c r="D602" s="30"/>
      <c r="E602" s="33"/>
      <c r="F602" s="30"/>
    </row>
    <row r="603" spans="4:6" x14ac:dyDescent="0.35">
      <c r="D603" s="30"/>
      <c r="E603" s="33"/>
      <c r="F603" s="30"/>
    </row>
    <row r="604" spans="4:6" x14ac:dyDescent="0.35">
      <c r="D604" s="30"/>
      <c r="E604" s="33"/>
      <c r="F604" s="30"/>
    </row>
    <row r="605" spans="4:6" x14ac:dyDescent="0.35">
      <c r="D605" s="30"/>
      <c r="E605" s="33"/>
      <c r="F605" s="30"/>
    </row>
    <row r="606" spans="4:6" x14ac:dyDescent="0.35">
      <c r="D606" s="30"/>
      <c r="E606" s="33"/>
      <c r="F606" s="30"/>
    </row>
    <row r="607" spans="4:6" x14ac:dyDescent="0.35">
      <c r="D607" s="30"/>
      <c r="E607" s="33"/>
      <c r="F607" s="30"/>
    </row>
    <row r="608" spans="4:6" x14ac:dyDescent="0.35">
      <c r="D608" s="30"/>
      <c r="E608" s="33"/>
      <c r="F608" s="30"/>
    </row>
    <row r="609" spans="4:6" x14ac:dyDescent="0.35">
      <c r="D609" s="30"/>
      <c r="E609" s="33"/>
      <c r="F609" s="30"/>
    </row>
    <row r="610" spans="4:6" x14ac:dyDescent="0.35">
      <c r="D610" s="30"/>
      <c r="E610" s="33"/>
      <c r="F610" s="30"/>
    </row>
    <row r="611" spans="4:6" x14ac:dyDescent="0.35">
      <c r="D611" s="30"/>
      <c r="E611" s="33"/>
      <c r="F611" s="30"/>
    </row>
    <row r="612" spans="4:6" x14ac:dyDescent="0.35">
      <c r="D612" s="30"/>
      <c r="E612" s="33"/>
      <c r="F612" s="30"/>
    </row>
    <row r="613" spans="4:6" x14ac:dyDescent="0.35">
      <c r="D613" s="30"/>
      <c r="E613" s="33"/>
      <c r="F613" s="30"/>
    </row>
    <row r="614" spans="4:6" x14ac:dyDescent="0.35">
      <c r="D614" s="30"/>
      <c r="E614" s="33"/>
      <c r="F614" s="30"/>
    </row>
    <row r="615" spans="4:6" x14ac:dyDescent="0.35">
      <c r="D615" s="30"/>
      <c r="E615" s="33"/>
      <c r="F615" s="30"/>
    </row>
    <row r="616" spans="4:6" x14ac:dyDescent="0.35">
      <c r="D616" s="30"/>
      <c r="E616" s="33"/>
      <c r="F616" s="30"/>
    </row>
    <row r="617" spans="4:6" x14ac:dyDescent="0.35">
      <c r="D617" s="30"/>
      <c r="E617" s="33"/>
      <c r="F617" s="30"/>
    </row>
    <row r="618" spans="4:6" x14ac:dyDescent="0.35">
      <c r="D618" s="30"/>
      <c r="E618" s="33"/>
      <c r="F618" s="30"/>
    </row>
    <row r="619" spans="4:6" x14ac:dyDescent="0.35">
      <c r="D619" s="30"/>
      <c r="E619" s="33"/>
      <c r="F619" s="30"/>
    </row>
    <row r="620" spans="4:6" x14ac:dyDescent="0.35">
      <c r="D620" s="30"/>
      <c r="E620" s="33"/>
      <c r="F620" s="30"/>
    </row>
    <row r="621" spans="4:6" x14ac:dyDescent="0.35">
      <c r="D621" s="30"/>
      <c r="E621" s="33"/>
      <c r="F621" s="30"/>
    </row>
    <row r="622" spans="4:6" x14ac:dyDescent="0.35">
      <c r="D622" s="30"/>
      <c r="E622" s="33"/>
      <c r="F622" s="30"/>
    </row>
    <row r="623" spans="4:6" x14ac:dyDescent="0.35">
      <c r="D623" s="30"/>
      <c r="E623" s="33"/>
      <c r="F623" s="30"/>
    </row>
    <row r="624" spans="4:6" x14ac:dyDescent="0.35">
      <c r="D624" s="30"/>
      <c r="E624" s="33"/>
      <c r="F624" s="30"/>
    </row>
    <row r="625" spans="4:6" x14ac:dyDescent="0.35">
      <c r="D625" s="30"/>
      <c r="E625" s="33"/>
      <c r="F625" s="30"/>
    </row>
    <row r="626" spans="4:6" x14ac:dyDescent="0.35">
      <c r="D626" s="30"/>
      <c r="E626" s="33"/>
      <c r="F626" s="30"/>
    </row>
    <row r="627" spans="4:6" x14ac:dyDescent="0.35">
      <c r="D627" s="30"/>
      <c r="E627" s="33"/>
      <c r="F627" s="30"/>
    </row>
    <row r="628" spans="4:6" x14ac:dyDescent="0.35">
      <c r="D628" s="30"/>
      <c r="E628" s="33"/>
      <c r="F628" s="30"/>
    </row>
    <row r="629" spans="4:6" x14ac:dyDescent="0.35">
      <c r="D629" s="30"/>
      <c r="E629" s="33"/>
      <c r="F629" s="30"/>
    </row>
    <row r="630" spans="4:6" x14ac:dyDescent="0.35">
      <c r="D630" s="30"/>
      <c r="E630" s="33"/>
      <c r="F630" s="30"/>
    </row>
    <row r="631" spans="4:6" x14ac:dyDescent="0.35">
      <c r="D631" s="30"/>
      <c r="E631" s="33"/>
      <c r="F631" s="30"/>
    </row>
    <row r="632" spans="4:6" x14ac:dyDescent="0.35">
      <c r="D632" s="30"/>
      <c r="E632" s="33"/>
      <c r="F632" s="30"/>
    </row>
    <row r="633" spans="4:6" x14ac:dyDescent="0.35">
      <c r="D633" s="30"/>
      <c r="E633" s="33"/>
      <c r="F633" s="30"/>
    </row>
    <row r="634" spans="4:6" x14ac:dyDescent="0.35">
      <c r="D634" s="30"/>
      <c r="E634" s="33"/>
      <c r="F634" s="30"/>
    </row>
    <row r="635" spans="4:6" x14ac:dyDescent="0.35">
      <c r="D635" s="30"/>
      <c r="E635" s="33"/>
      <c r="F635" s="30"/>
    </row>
    <row r="636" spans="4:6" x14ac:dyDescent="0.35">
      <c r="D636" s="30"/>
      <c r="E636" s="33"/>
      <c r="F636" s="30"/>
    </row>
    <row r="637" spans="4:6" x14ac:dyDescent="0.35">
      <c r="D637" s="30"/>
      <c r="E637" s="33"/>
      <c r="F637" s="30"/>
    </row>
    <row r="638" spans="4:6" x14ac:dyDescent="0.35">
      <c r="D638" s="30"/>
      <c r="E638" s="33"/>
      <c r="F638" s="30"/>
    </row>
    <row r="639" spans="4:6" x14ac:dyDescent="0.35">
      <c r="D639" s="30"/>
      <c r="E639" s="33"/>
      <c r="F639" s="30"/>
    </row>
    <row r="640" spans="4:6" x14ac:dyDescent="0.35">
      <c r="D640" s="30"/>
      <c r="E640" s="33"/>
      <c r="F640" s="30"/>
    </row>
    <row r="641" spans="4:6" x14ac:dyDescent="0.35">
      <c r="D641" s="30"/>
      <c r="E641" s="33"/>
      <c r="F641" s="30"/>
    </row>
    <row r="642" spans="4:6" x14ac:dyDescent="0.35">
      <c r="D642" s="30"/>
      <c r="E642" s="33"/>
      <c r="F642" s="30"/>
    </row>
    <row r="643" spans="4:6" x14ac:dyDescent="0.35">
      <c r="D643" s="30"/>
      <c r="E643" s="33"/>
      <c r="F643" s="30"/>
    </row>
    <row r="644" spans="4:6" x14ac:dyDescent="0.35">
      <c r="D644" s="30"/>
      <c r="E644" s="33"/>
      <c r="F644" s="30"/>
    </row>
    <row r="645" spans="4:6" x14ac:dyDescent="0.35">
      <c r="D645" s="30"/>
      <c r="E645" s="33"/>
      <c r="F645" s="30"/>
    </row>
    <row r="646" spans="4:6" x14ac:dyDescent="0.35">
      <c r="D646" s="30"/>
      <c r="E646" s="33"/>
      <c r="F646" s="30"/>
    </row>
    <row r="647" spans="4:6" x14ac:dyDescent="0.35">
      <c r="D647" s="30"/>
      <c r="E647" s="33"/>
      <c r="F647" s="30"/>
    </row>
    <row r="648" spans="4:6" x14ac:dyDescent="0.35">
      <c r="D648" s="30"/>
      <c r="E648" s="33"/>
      <c r="F648" s="30"/>
    </row>
    <row r="649" spans="4:6" x14ac:dyDescent="0.35">
      <c r="D649" s="30"/>
      <c r="E649" s="33"/>
      <c r="F649" s="30"/>
    </row>
    <row r="650" spans="4:6" x14ac:dyDescent="0.35">
      <c r="D650" s="30"/>
      <c r="E650" s="33"/>
      <c r="F650" s="30"/>
    </row>
    <row r="651" spans="4:6" x14ac:dyDescent="0.35">
      <c r="D651" s="30"/>
      <c r="E651" s="33"/>
      <c r="F651" s="30"/>
    </row>
    <row r="652" spans="4:6" x14ac:dyDescent="0.35">
      <c r="D652" s="30"/>
      <c r="E652" s="33"/>
      <c r="F652" s="30"/>
    </row>
    <row r="653" spans="4:6" x14ac:dyDescent="0.35">
      <c r="D653" s="30"/>
      <c r="E653" s="33"/>
      <c r="F653" s="30"/>
    </row>
    <row r="654" spans="4:6" x14ac:dyDescent="0.35">
      <c r="D654" s="30"/>
      <c r="E654" s="33"/>
      <c r="F654" s="30"/>
    </row>
    <row r="655" spans="4:6" x14ac:dyDescent="0.35">
      <c r="D655" s="30"/>
      <c r="E655" s="33"/>
      <c r="F655" s="30"/>
    </row>
    <row r="656" spans="4:6" x14ac:dyDescent="0.35">
      <c r="D656" s="30"/>
      <c r="E656" s="33"/>
      <c r="F656" s="30"/>
    </row>
    <row r="657" spans="4:6" x14ac:dyDescent="0.35">
      <c r="D657" s="30"/>
      <c r="E657" s="33"/>
      <c r="F657" s="30"/>
    </row>
    <row r="658" spans="4:6" x14ac:dyDescent="0.35">
      <c r="D658" s="30"/>
      <c r="E658" s="33"/>
      <c r="F658" s="30"/>
    </row>
    <row r="659" spans="4:6" x14ac:dyDescent="0.35">
      <c r="D659" s="30"/>
      <c r="E659" s="33"/>
      <c r="F659" s="30"/>
    </row>
    <row r="660" spans="4:6" x14ac:dyDescent="0.35">
      <c r="D660" s="30"/>
      <c r="E660" s="33"/>
      <c r="F660" s="30"/>
    </row>
    <row r="661" spans="4:6" x14ac:dyDescent="0.35">
      <c r="D661" s="30"/>
      <c r="E661" s="33"/>
      <c r="F661" s="30"/>
    </row>
    <row r="662" spans="4:6" x14ac:dyDescent="0.35">
      <c r="D662" s="30"/>
      <c r="E662" s="33"/>
      <c r="F662" s="30"/>
    </row>
    <row r="663" spans="4:6" x14ac:dyDescent="0.35">
      <c r="D663" s="30"/>
      <c r="E663" s="33"/>
      <c r="F663" s="30"/>
    </row>
    <row r="664" spans="4:6" x14ac:dyDescent="0.35">
      <c r="D664" s="30"/>
      <c r="E664" s="33"/>
      <c r="F664" s="30"/>
    </row>
    <row r="665" spans="4:6" x14ac:dyDescent="0.35">
      <c r="D665" s="30"/>
      <c r="E665" s="33"/>
      <c r="F665" s="30"/>
    </row>
    <row r="666" spans="4:6" x14ac:dyDescent="0.35">
      <c r="D666" s="30"/>
      <c r="E666" s="33"/>
      <c r="F666" s="30"/>
    </row>
    <row r="667" spans="4:6" x14ac:dyDescent="0.35">
      <c r="D667" s="30"/>
      <c r="E667" s="33"/>
      <c r="F667" s="30"/>
    </row>
    <row r="668" spans="4:6" x14ac:dyDescent="0.35">
      <c r="D668" s="30"/>
      <c r="E668" s="33"/>
      <c r="F668" s="30"/>
    </row>
    <row r="669" spans="4:6" x14ac:dyDescent="0.35">
      <c r="D669" s="30"/>
      <c r="E669" s="33"/>
      <c r="F669" s="30"/>
    </row>
    <row r="670" spans="4:6" x14ac:dyDescent="0.35">
      <c r="D670" s="30"/>
      <c r="E670" s="33"/>
      <c r="F670" s="30"/>
    </row>
    <row r="671" spans="4:6" x14ac:dyDescent="0.35">
      <c r="D671" s="30"/>
      <c r="E671" s="33"/>
      <c r="F671" s="30"/>
    </row>
    <row r="672" spans="4:6" x14ac:dyDescent="0.35">
      <c r="D672" s="30"/>
      <c r="E672" s="33"/>
      <c r="F672" s="30"/>
    </row>
    <row r="673" spans="4:6" x14ac:dyDescent="0.35">
      <c r="D673" s="30"/>
      <c r="E673" s="33"/>
      <c r="F673" s="30"/>
    </row>
    <row r="674" spans="4:6" x14ac:dyDescent="0.35">
      <c r="D674" s="30"/>
      <c r="E674" s="33"/>
      <c r="F674" s="30"/>
    </row>
    <row r="675" spans="4:6" x14ac:dyDescent="0.35">
      <c r="D675" s="30"/>
      <c r="E675" s="33"/>
      <c r="F675" s="30"/>
    </row>
    <row r="676" spans="4:6" x14ac:dyDescent="0.35">
      <c r="D676" s="30"/>
      <c r="E676" s="33"/>
      <c r="F676" s="30"/>
    </row>
    <row r="677" spans="4:6" x14ac:dyDescent="0.35">
      <c r="D677" s="30"/>
      <c r="E677" s="33"/>
      <c r="F677" s="30"/>
    </row>
    <row r="678" spans="4:6" x14ac:dyDescent="0.35">
      <c r="D678" s="30"/>
      <c r="E678" s="33"/>
      <c r="F678" s="30"/>
    </row>
    <row r="679" spans="4:6" x14ac:dyDescent="0.35">
      <c r="D679" s="30"/>
      <c r="E679" s="33"/>
      <c r="F679" s="30"/>
    </row>
    <row r="680" spans="4:6" x14ac:dyDescent="0.35">
      <c r="D680" s="30"/>
      <c r="E680" s="33"/>
      <c r="F680" s="30"/>
    </row>
    <row r="681" spans="4:6" x14ac:dyDescent="0.35">
      <c r="D681" s="30"/>
      <c r="E681" s="33"/>
      <c r="F681" s="30"/>
    </row>
    <row r="682" spans="4:6" x14ac:dyDescent="0.35">
      <c r="D682" s="30"/>
      <c r="E682" s="33"/>
      <c r="F682" s="30"/>
    </row>
    <row r="683" spans="4:6" x14ac:dyDescent="0.35">
      <c r="D683" s="30"/>
      <c r="E683" s="33"/>
      <c r="F683" s="30"/>
    </row>
    <row r="684" spans="4:6" x14ac:dyDescent="0.35">
      <c r="D684" s="30"/>
      <c r="E684" s="33"/>
      <c r="F684" s="30"/>
    </row>
    <row r="685" spans="4:6" x14ac:dyDescent="0.35">
      <c r="D685" s="30"/>
      <c r="E685" s="33"/>
      <c r="F685" s="30"/>
    </row>
    <row r="686" spans="4:6" x14ac:dyDescent="0.35">
      <c r="D686" s="30"/>
      <c r="E686" s="33"/>
      <c r="F686" s="30"/>
    </row>
    <row r="687" spans="4:6" x14ac:dyDescent="0.35">
      <c r="D687" s="30"/>
      <c r="E687" s="33"/>
      <c r="F687" s="30"/>
    </row>
    <row r="688" spans="4:6" x14ac:dyDescent="0.35">
      <c r="D688" s="30"/>
      <c r="E688" s="33"/>
      <c r="F688" s="30"/>
    </row>
    <row r="689" spans="4:6" x14ac:dyDescent="0.35">
      <c r="D689" s="30"/>
      <c r="E689" s="33"/>
      <c r="F689" s="30"/>
    </row>
    <row r="690" spans="4:6" x14ac:dyDescent="0.35">
      <c r="D690" s="30"/>
      <c r="E690" s="33"/>
      <c r="F690" s="30"/>
    </row>
    <row r="691" spans="4:6" x14ac:dyDescent="0.35">
      <c r="D691" s="30"/>
      <c r="E691" s="33"/>
      <c r="F691" s="30"/>
    </row>
    <row r="692" spans="4:6" x14ac:dyDescent="0.35">
      <c r="D692" s="30"/>
      <c r="E692" s="33"/>
      <c r="F692" s="30"/>
    </row>
    <row r="693" spans="4:6" x14ac:dyDescent="0.35">
      <c r="D693" s="30"/>
      <c r="E693" s="33"/>
      <c r="F693" s="30"/>
    </row>
    <row r="694" spans="4:6" x14ac:dyDescent="0.35">
      <c r="D694" s="30"/>
      <c r="E694" s="33"/>
      <c r="F694" s="30"/>
    </row>
    <row r="695" spans="4:6" x14ac:dyDescent="0.35">
      <c r="D695" s="30"/>
      <c r="E695" s="33"/>
      <c r="F695" s="30"/>
    </row>
    <row r="696" spans="4:6" x14ac:dyDescent="0.35">
      <c r="D696" s="30"/>
      <c r="E696" s="33"/>
      <c r="F696" s="30"/>
    </row>
    <row r="697" spans="4:6" x14ac:dyDescent="0.35">
      <c r="D697" s="30"/>
      <c r="E697" s="33"/>
      <c r="F697" s="30"/>
    </row>
    <row r="698" spans="4:6" x14ac:dyDescent="0.35">
      <c r="D698" s="30"/>
      <c r="E698" s="33"/>
      <c r="F698" s="30"/>
    </row>
    <row r="699" spans="4:6" x14ac:dyDescent="0.35">
      <c r="D699" s="30"/>
      <c r="E699" s="33"/>
      <c r="F699" s="30"/>
    </row>
    <row r="700" spans="4:6" x14ac:dyDescent="0.35">
      <c r="D700" s="30"/>
      <c r="E700" s="33"/>
      <c r="F700" s="30"/>
    </row>
    <row r="701" spans="4:6" x14ac:dyDescent="0.35">
      <c r="D701" s="30"/>
      <c r="E701" s="33"/>
      <c r="F701" s="30"/>
    </row>
    <row r="702" spans="4:6" x14ac:dyDescent="0.35">
      <c r="D702" s="30"/>
      <c r="E702" s="33"/>
      <c r="F702" s="30"/>
    </row>
    <row r="703" spans="4:6" x14ac:dyDescent="0.35">
      <c r="D703" s="30"/>
      <c r="E703" s="33"/>
      <c r="F703" s="30"/>
    </row>
    <row r="704" spans="4:6" x14ac:dyDescent="0.35">
      <c r="D704" s="30"/>
      <c r="E704" s="33"/>
      <c r="F704" s="30"/>
    </row>
    <row r="705" spans="4:6" x14ac:dyDescent="0.35">
      <c r="D705" s="30"/>
      <c r="E705" s="33"/>
      <c r="F705" s="30"/>
    </row>
    <row r="706" spans="4:6" x14ac:dyDescent="0.35">
      <c r="D706" s="30"/>
      <c r="E706" s="33"/>
      <c r="F706" s="30"/>
    </row>
    <row r="707" spans="4:6" x14ac:dyDescent="0.35">
      <c r="D707" s="30"/>
      <c r="E707" s="33"/>
      <c r="F707" s="30"/>
    </row>
    <row r="708" spans="4:6" x14ac:dyDescent="0.35">
      <c r="D708" s="30"/>
      <c r="E708" s="33"/>
      <c r="F708" s="30"/>
    </row>
    <row r="709" spans="4:6" x14ac:dyDescent="0.35">
      <c r="D709" s="30"/>
      <c r="E709" s="33"/>
      <c r="F709" s="30"/>
    </row>
    <row r="710" spans="4:6" x14ac:dyDescent="0.35">
      <c r="D710" s="30"/>
      <c r="E710" s="33"/>
      <c r="F710" s="30"/>
    </row>
    <row r="711" spans="4:6" x14ac:dyDescent="0.35">
      <c r="D711" s="30"/>
      <c r="E711" s="33"/>
      <c r="F711" s="30"/>
    </row>
    <row r="712" spans="4:6" x14ac:dyDescent="0.35">
      <c r="D712" s="30"/>
      <c r="E712" s="33"/>
      <c r="F712" s="30"/>
    </row>
    <row r="713" spans="4:6" x14ac:dyDescent="0.35">
      <c r="D713" s="30"/>
      <c r="E713" s="33"/>
      <c r="F713" s="30"/>
    </row>
    <row r="714" spans="4:6" x14ac:dyDescent="0.35">
      <c r="D714" s="30"/>
      <c r="E714" s="33"/>
      <c r="F714" s="30"/>
    </row>
    <row r="715" spans="4:6" x14ac:dyDescent="0.35">
      <c r="D715" s="30"/>
      <c r="E715" s="33"/>
      <c r="F715" s="30"/>
    </row>
    <row r="716" spans="4:6" x14ac:dyDescent="0.35">
      <c r="D716" s="30"/>
      <c r="E716" s="33"/>
      <c r="F716" s="30"/>
    </row>
    <row r="717" spans="4:6" x14ac:dyDescent="0.35">
      <c r="D717" s="30"/>
      <c r="E717" s="33"/>
      <c r="F717" s="30"/>
    </row>
    <row r="718" spans="4:6" x14ac:dyDescent="0.35">
      <c r="D718" s="30"/>
      <c r="E718" s="33"/>
      <c r="F718" s="30"/>
    </row>
    <row r="719" spans="4:6" x14ac:dyDescent="0.35">
      <c r="D719" s="30"/>
      <c r="E719" s="33"/>
      <c r="F719" s="30"/>
    </row>
    <row r="720" spans="4:6" x14ac:dyDescent="0.35">
      <c r="D720" s="30"/>
      <c r="E720" s="33"/>
      <c r="F720" s="30"/>
    </row>
    <row r="721" spans="4:6" x14ac:dyDescent="0.35">
      <c r="D721" s="30"/>
      <c r="E721" s="33"/>
      <c r="F721" s="30"/>
    </row>
    <row r="722" spans="4:6" x14ac:dyDescent="0.35">
      <c r="D722" s="30"/>
      <c r="E722" s="33"/>
      <c r="F722" s="30"/>
    </row>
    <row r="723" spans="4:6" x14ac:dyDescent="0.35">
      <c r="D723" s="30"/>
      <c r="E723" s="33"/>
      <c r="F723" s="30"/>
    </row>
    <row r="724" spans="4:6" x14ac:dyDescent="0.35">
      <c r="D724" s="30"/>
      <c r="E724" s="33"/>
      <c r="F724" s="30"/>
    </row>
    <row r="725" spans="4:6" x14ac:dyDescent="0.35">
      <c r="D725" s="30"/>
      <c r="E725" s="33"/>
      <c r="F725" s="30"/>
    </row>
    <row r="726" spans="4:6" x14ac:dyDescent="0.35">
      <c r="D726" s="30"/>
      <c r="E726" s="33"/>
      <c r="F726" s="30"/>
    </row>
    <row r="727" spans="4:6" x14ac:dyDescent="0.35">
      <c r="D727" s="30"/>
      <c r="E727" s="33"/>
      <c r="F727" s="30"/>
    </row>
    <row r="728" spans="4:6" x14ac:dyDescent="0.35">
      <c r="D728" s="30"/>
      <c r="E728" s="33"/>
      <c r="F728" s="30"/>
    </row>
    <row r="729" spans="4:6" x14ac:dyDescent="0.35">
      <c r="D729" s="30"/>
      <c r="E729" s="33"/>
      <c r="F729" s="30"/>
    </row>
    <row r="730" spans="4:6" x14ac:dyDescent="0.35">
      <c r="D730" s="30"/>
      <c r="E730" s="33"/>
      <c r="F730" s="30"/>
    </row>
    <row r="731" spans="4:6" x14ac:dyDescent="0.35">
      <c r="D731" s="30"/>
      <c r="E731" s="33"/>
      <c r="F731" s="30"/>
    </row>
    <row r="732" spans="4:6" x14ac:dyDescent="0.35">
      <c r="D732" s="30"/>
      <c r="E732" s="33"/>
      <c r="F732" s="30"/>
    </row>
    <row r="733" spans="4:6" x14ac:dyDescent="0.35">
      <c r="D733" s="30"/>
      <c r="E733" s="33"/>
      <c r="F733" s="30"/>
    </row>
    <row r="734" spans="4:6" x14ac:dyDescent="0.35">
      <c r="D734" s="30"/>
      <c r="E734" s="33"/>
      <c r="F734" s="30"/>
    </row>
    <row r="735" spans="4:6" x14ac:dyDescent="0.35">
      <c r="D735" s="30"/>
      <c r="E735" s="33"/>
      <c r="F735" s="30"/>
    </row>
    <row r="736" spans="4:6" x14ac:dyDescent="0.35">
      <c r="D736" s="30"/>
      <c r="E736" s="33"/>
      <c r="F736" s="30"/>
    </row>
    <row r="737" spans="4:6" x14ac:dyDescent="0.35">
      <c r="D737" s="30"/>
      <c r="E737" s="33"/>
      <c r="F737" s="30"/>
    </row>
    <row r="738" spans="4:6" x14ac:dyDescent="0.35">
      <c r="D738" s="30"/>
      <c r="E738" s="33"/>
      <c r="F738" s="30"/>
    </row>
    <row r="739" spans="4:6" x14ac:dyDescent="0.35">
      <c r="D739" s="30"/>
      <c r="E739" s="33"/>
      <c r="F739" s="30"/>
    </row>
    <row r="740" spans="4:6" x14ac:dyDescent="0.35">
      <c r="D740" s="30"/>
      <c r="E740" s="33"/>
      <c r="F740" s="30"/>
    </row>
    <row r="741" spans="4:6" x14ac:dyDescent="0.35">
      <c r="D741" s="30"/>
      <c r="E741" s="33"/>
      <c r="F741" s="30"/>
    </row>
    <row r="742" spans="4:6" x14ac:dyDescent="0.35">
      <c r="D742" s="30"/>
      <c r="E742" s="33"/>
      <c r="F742" s="30"/>
    </row>
    <row r="743" spans="4:6" x14ac:dyDescent="0.35">
      <c r="D743" s="30"/>
      <c r="E743" s="33"/>
      <c r="F743" s="30"/>
    </row>
    <row r="744" spans="4:6" x14ac:dyDescent="0.35">
      <c r="D744" s="30"/>
      <c r="E744" s="33"/>
      <c r="F744" s="30"/>
    </row>
    <row r="745" spans="4:6" x14ac:dyDescent="0.35">
      <c r="D745" s="30"/>
      <c r="E745" s="33"/>
      <c r="F745" s="30"/>
    </row>
    <row r="746" spans="4:6" x14ac:dyDescent="0.35">
      <c r="D746" s="30"/>
      <c r="E746" s="33"/>
      <c r="F746" s="30"/>
    </row>
    <row r="747" spans="4:6" x14ac:dyDescent="0.35">
      <c r="D747" s="30"/>
      <c r="E747" s="33"/>
      <c r="F747" s="30"/>
    </row>
    <row r="748" spans="4:6" x14ac:dyDescent="0.35">
      <c r="D748" s="30"/>
      <c r="E748" s="33"/>
      <c r="F748" s="30"/>
    </row>
    <row r="749" spans="4:6" x14ac:dyDescent="0.35">
      <c r="D749" s="30"/>
      <c r="E749" s="33"/>
      <c r="F749" s="30"/>
    </row>
    <row r="750" spans="4:6" x14ac:dyDescent="0.35">
      <c r="D750" s="30"/>
      <c r="E750" s="33"/>
      <c r="F750" s="30"/>
    </row>
    <row r="751" spans="4:6" x14ac:dyDescent="0.35">
      <c r="D751" s="30"/>
      <c r="E751" s="33"/>
      <c r="F751" s="30"/>
    </row>
    <row r="752" spans="4:6" x14ac:dyDescent="0.35">
      <c r="D752" s="30"/>
      <c r="E752" s="33"/>
      <c r="F752" s="30"/>
    </row>
    <row r="753" spans="4:6" x14ac:dyDescent="0.35">
      <c r="D753" s="30"/>
      <c r="E753" s="33"/>
      <c r="F753" s="30"/>
    </row>
    <row r="754" spans="4:6" x14ac:dyDescent="0.35">
      <c r="D754" s="30"/>
      <c r="E754" s="33"/>
      <c r="F754" s="30"/>
    </row>
    <row r="755" spans="4:6" x14ac:dyDescent="0.35">
      <c r="D755" s="30"/>
      <c r="E755" s="33"/>
      <c r="F755" s="30"/>
    </row>
    <row r="756" spans="4:6" x14ac:dyDescent="0.35">
      <c r="D756" s="30"/>
      <c r="E756" s="33"/>
      <c r="F756" s="30"/>
    </row>
    <row r="757" spans="4:6" x14ac:dyDescent="0.35">
      <c r="D757" s="30"/>
      <c r="E757" s="33"/>
      <c r="F757" s="30"/>
    </row>
    <row r="758" spans="4:6" x14ac:dyDescent="0.35">
      <c r="D758" s="30"/>
      <c r="E758" s="33"/>
      <c r="F758" s="30"/>
    </row>
    <row r="759" spans="4:6" x14ac:dyDescent="0.35">
      <c r="D759" s="30"/>
      <c r="E759" s="33"/>
      <c r="F759" s="30"/>
    </row>
    <row r="760" spans="4:6" x14ac:dyDescent="0.35">
      <c r="D760" s="30"/>
      <c r="E760" s="33"/>
      <c r="F760" s="30"/>
    </row>
    <row r="761" spans="4:6" x14ac:dyDescent="0.35">
      <c r="D761" s="30"/>
      <c r="E761" s="33"/>
      <c r="F761" s="30"/>
    </row>
    <row r="762" spans="4:6" x14ac:dyDescent="0.35">
      <c r="D762" s="30"/>
      <c r="E762" s="33"/>
      <c r="F762" s="30"/>
    </row>
    <row r="763" spans="4:6" x14ac:dyDescent="0.35">
      <c r="D763" s="30"/>
      <c r="E763" s="33"/>
      <c r="F763" s="30"/>
    </row>
    <row r="764" spans="4:6" x14ac:dyDescent="0.35">
      <c r="D764" s="30"/>
      <c r="E764" s="33"/>
      <c r="F764" s="30"/>
    </row>
    <row r="765" spans="4:6" x14ac:dyDescent="0.35">
      <c r="D765" s="30"/>
      <c r="E765" s="33"/>
      <c r="F765" s="30"/>
    </row>
    <row r="766" spans="4:6" x14ac:dyDescent="0.35">
      <c r="D766" s="30"/>
      <c r="E766" s="33"/>
      <c r="F766" s="30"/>
    </row>
    <row r="767" spans="4:6" x14ac:dyDescent="0.35">
      <c r="D767" s="30"/>
      <c r="E767" s="33"/>
      <c r="F767" s="30"/>
    </row>
    <row r="768" spans="4:6" x14ac:dyDescent="0.35">
      <c r="D768" s="30"/>
      <c r="E768" s="33"/>
      <c r="F768" s="30"/>
    </row>
    <row r="769" spans="4:6" x14ac:dyDescent="0.35">
      <c r="D769" s="30"/>
      <c r="E769" s="33"/>
      <c r="F769" s="30"/>
    </row>
    <row r="770" spans="4:6" x14ac:dyDescent="0.35">
      <c r="D770" s="30"/>
      <c r="E770" s="33"/>
      <c r="F770" s="30"/>
    </row>
    <row r="771" spans="4:6" x14ac:dyDescent="0.35">
      <c r="D771" s="30"/>
      <c r="E771" s="33"/>
      <c r="F771" s="30"/>
    </row>
    <row r="772" spans="4:6" x14ac:dyDescent="0.35">
      <c r="D772" s="30"/>
      <c r="E772" s="33"/>
      <c r="F772" s="30"/>
    </row>
    <row r="773" spans="4:6" x14ac:dyDescent="0.35">
      <c r="D773" s="30"/>
      <c r="E773" s="33"/>
      <c r="F773" s="30"/>
    </row>
    <row r="774" spans="4:6" x14ac:dyDescent="0.35">
      <c r="D774" s="30"/>
      <c r="E774" s="33"/>
      <c r="F774" s="30"/>
    </row>
    <row r="775" spans="4:6" x14ac:dyDescent="0.35">
      <c r="D775" s="30"/>
      <c r="E775" s="33"/>
      <c r="F775" s="30"/>
    </row>
    <row r="776" spans="4:6" x14ac:dyDescent="0.35">
      <c r="D776" s="30"/>
      <c r="E776" s="33"/>
      <c r="F776" s="30"/>
    </row>
    <row r="777" spans="4:6" x14ac:dyDescent="0.35">
      <c r="D777" s="30"/>
      <c r="E777" s="33"/>
      <c r="F777" s="30"/>
    </row>
    <row r="778" spans="4:6" x14ac:dyDescent="0.35">
      <c r="D778" s="30"/>
      <c r="E778" s="33"/>
      <c r="F778" s="30"/>
    </row>
    <row r="779" spans="4:6" x14ac:dyDescent="0.35">
      <c r="D779" s="30"/>
      <c r="E779" s="33"/>
      <c r="F779" s="30"/>
    </row>
    <row r="780" spans="4:6" x14ac:dyDescent="0.35">
      <c r="D780" s="30"/>
      <c r="E780" s="33"/>
      <c r="F780" s="30"/>
    </row>
    <row r="781" spans="4:6" x14ac:dyDescent="0.35">
      <c r="D781" s="30"/>
      <c r="E781" s="33"/>
      <c r="F781" s="30"/>
    </row>
    <row r="782" spans="4:6" x14ac:dyDescent="0.35">
      <c r="D782" s="30"/>
      <c r="E782" s="33"/>
      <c r="F782" s="30"/>
    </row>
    <row r="783" spans="4:6" x14ac:dyDescent="0.35">
      <c r="D783" s="30"/>
      <c r="E783" s="33"/>
      <c r="F783" s="30"/>
    </row>
    <row r="784" spans="4:6" x14ac:dyDescent="0.35">
      <c r="D784" s="30"/>
      <c r="E784" s="33"/>
      <c r="F784" s="30"/>
    </row>
    <row r="785" spans="4:6" x14ac:dyDescent="0.35">
      <c r="D785" s="30"/>
      <c r="E785" s="33"/>
      <c r="F785" s="30"/>
    </row>
    <row r="786" spans="4:6" x14ac:dyDescent="0.35">
      <c r="D786" s="30"/>
      <c r="E786" s="33"/>
      <c r="F786" s="30"/>
    </row>
    <row r="787" spans="4:6" x14ac:dyDescent="0.35">
      <c r="D787" s="30"/>
      <c r="E787" s="33"/>
      <c r="F787" s="30"/>
    </row>
    <row r="788" spans="4:6" x14ac:dyDescent="0.35">
      <c r="D788" s="30"/>
      <c r="E788" s="33"/>
      <c r="F788" s="30"/>
    </row>
    <row r="789" spans="4:6" x14ac:dyDescent="0.35">
      <c r="D789" s="30"/>
      <c r="E789" s="33"/>
      <c r="F789" s="30"/>
    </row>
    <row r="790" spans="4:6" x14ac:dyDescent="0.35">
      <c r="D790" s="30"/>
      <c r="E790" s="33"/>
      <c r="F790" s="30"/>
    </row>
    <row r="791" spans="4:6" x14ac:dyDescent="0.35">
      <c r="D791" s="30"/>
      <c r="E791" s="33"/>
      <c r="F791" s="30"/>
    </row>
    <row r="792" spans="4:6" x14ac:dyDescent="0.35">
      <c r="D792" s="30"/>
      <c r="E792" s="33"/>
      <c r="F792" s="30"/>
    </row>
    <row r="793" spans="4:6" x14ac:dyDescent="0.35">
      <c r="D793" s="30"/>
      <c r="E793" s="33"/>
      <c r="F793" s="30"/>
    </row>
    <row r="794" spans="4:6" x14ac:dyDescent="0.35">
      <c r="D794" s="30"/>
      <c r="E794" s="33"/>
      <c r="F794" s="30"/>
    </row>
    <row r="795" spans="4:6" x14ac:dyDescent="0.35">
      <c r="D795" s="30"/>
      <c r="E795" s="33"/>
      <c r="F795" s="30"/>
    </row>
    <row r="796" spans="4:6" x14ac:dyDescent="0.35">
      <c r="D796" s="30"/>
      <c r="E796" s="33"/>
      <c r="F796" s="30"/>
    </row>
    <row r="797" spans="4:6" x14ac:dyDescent="0.35">
      <c r="D797" s="30"/>
      <c r="E797" s="33"/>
      <c r="F797" s="30"/>
    </row>
    <row r="798" spans="4:6" x14ac:dyDescent="0.35">
      <c r="D798" s="30"/>
      <c r="E798" s="33"/>
      <c r="F798" s="30"/>
    </row>
    <row r="799" spans="4:6" x14ac:dyDescent="0.35">
      <c r="D799" s="30"/>
      <c r="E799" s="33"/>
      <c r="F799" s="30"/>
    </row>
    <row r="800" spans="4:6" x14ac:dyDescent="0.35">
      <c r="D800" s="30"/>
      <c r="E800" s="33"/>
      <c r="F800" s="30"/>
    </row>
    <row r="801" spans="4:6" x14ac:dyDescent="0.35">
      <c r="D801" s="30"/>
      <c r="E801" s="33"/>
      <c r="F801" s="30"/>
    </row>
    <row r="802" spans="4:6" x14ac:dyDescent="0.35">
      <c r="D802" s="30"/>
      <c r="E802" s="33"/>
      <c r="F802" s="30"/>
    </row>
    <row r="803" spans="4:6" x14ac:dyDescent="0.35">
      <c r="D803" s="30"/>
      <c r="E803" s="33"/>
      <c r="F803" s="30"/>
    </row>
    <row r="804" spans="4:6" x14ac:dyDescent="0.35">
      <c r="D804" s="30"/>
      <c r="E804" s="33"/>
      <c r="F804" s="30"/>
    </row>
    <row r="805" spans="4:6" x14ac:dyDescent="0.35">
      <c r="D805" s="30"/>
      <c r="E805" s="33"/>
      <c r="F805" s="30"/>
    </row>
    <row r="806" spans="4:6" x14ac:dyDescent="0.35">
      <c r="D806" s="30"/>
      <c r="E806" s="33"/>
      <c r="F806" s="30"/>
    </row>
    <row r="807" spans="4:6" x14ac:dyDescent="0.35">
      <c r="D807" s="30"/>
      <c r="E807" s="33"/>
      <c r="F807" s="30"/>
    </row>
    <row r="808" spans="4:6" x14ac:dyDescent="0.35">
      <c r="D808" s="30"/>
      <c r="E808" s="33"/>
      <c r="F808" s="30"/>
    </row>
    <row r="809" spans="4:6" x14ac:dyDescent="0.35">
      <c r="D809" s="30"/>
      <c r="E809" s="33"/>
      <c r="F809" s="30"/>
    </row>
    <row r="810" spans="4:6" x14ac:dyDescent="0.35">
      <c r="D810" s="30"/>
      <c r="E810" s="33"/>
      <c r="F810" s="30"/>
    </row>
    <row r="811" spans="4:6" x14ac:dyDescent="0.35">
      <c r="D811" s="30"/>
      <c r="E811" s="33"/>
      <c r="F811" s="30"/>
    </row>
    <row r="812" spans="4:6" x14ac:dyDescent="0.35">
      <c r="D812" s="30"/>
      <c r="E812" s="33"/>
      <c r="F812" s="30"/>
    </row>
    <row r="813" spans="4:6" x14ac:dyDescent="0.35">
      <c r="D813" s="30"/>
      <c r="E813" s="33"/>
      <c r="F813" s="30"/>
    </row>
    <row r="814" spans="4:6" x14ac:dyDescent="0.35">
      <c r="D814" s="30"/>
      <c r="E814" s="33"/>
      <c r="F814" s="30"/>
    </row>
    <row r="815" spans="4:6" x14ac:dyDescent="0.35">
      <c r="D815" s="30"/>
      <c r="E815" s="33"/>
      <c r="F815" s="30"/>
    </row>
    <row r="816" spans="4:6" x14ac:dyDescent="0.35">
      <c r="D816" s="30"/>
      <c r="E816" s="33"/>
      <c r="F816" s="30"/>
    </row>
    <row r="817" spans="4:6" x14ac:dyDescent="0.35">
      <c r="D817" s="30"/>
      <c r="E817" s="33"/>
      <c r="F817" s="30"/>
    </row>
    <row r="818" spans="4:6" x14ac:dyDescent="0.35">
      <c r="D818" s="30"/>
      <c r="E818" s="33"/>
      <c r="F818" s="30"/>
    </row>
    <row r="819" spans="4:6" x14ac:dyDescent="0.35">
      <c r="D819" s="30"/>
      <c r="E819" s="33"/>
      <c r="F819" s="30"/>
    </row>
    <row r="820" spans="4:6" x14ac:dyDescent="0.35">
      <c r="D820" s="30"/>
      <c r="E820" s="33"/>
      <c r="F820" s="30"/>
    </row>
    <row r="821" spans="4:6" x14ac:dyDescent="0.35">
      <c r="D821" s="30"/>
      <c r="E821" s="33"/>
      <c r="F821" s="30"/>
    </row>
    <row r="822" spans="4:6" x14ac:dyDescent="0.35">
      <c r="D822" s="30"/>
      <c r="E822" s="33"/>
      <c r="F822" s="30"/>
    </row>
    <row r="823" spans="4:6" x14ac:dyDescent="0.35">
      <c r="D823" s="30"/>
      <c r="E823" s="33"/>
      <c r="F823" s="30"/>
    </row>
    <row r="824" spans="4:6" x14ac:dyDescent="0.35">
      <c r="D824" s="30"/>
      <c r="E824" s="33"/>
      <c r="F824" s="30"/>
    </row>
    <row r="825" spans="4:6" x14ac:dyDescent="0.35">
      <c r="D825" s="30"/>
      <c r="E825" s="33"/>
      <c r="F825" s="30"/>
    </row>
    <row r="826" spans="4:6" x14ac:dyDescent="0.35">
      <c r="D826" s="30"/>
      <c r="E826" s="33"/>
      <c r="F826" s="30"/>
    </row>
    <row r="827" spans="4:6" x14ac:dyDescent="0.35">
      <c r="D827" s="30"/>
      <c r="E827" s="33"/>
      <c r="F827" s="30"/>
    </row>
    <row r="828" spans="4:6" x14ac:dyDescent="0.35">
      <c r="D828" s="30"/>
      <c r="E828" s="33"/>
      <c r="F828" s="30"/>
    </row>
    <row r="829" spans="4:6" x14ac:dyDescent="0.35">
      <c r="D829" s="30"/>
      <c r="E829" s="33"/>
      <c r="F829" s="30"/>
    </row>
    <row r="830" spans="4:6" x14ac:dyDescent="0.35">
      <c r="D830" s="30"/>
      <c r="E830" s="33"/>
      <c r="F830" s="30"/>
    </row>
    <row r="831" spans="4:6" x14ac:dyDescent="0.35">
      <c r="D831" s="30"/>
      <c r="E831" s="33"/>
      <c r="F831" s="30"/>
    </row>
    <row r="832" spans="4:6" x14ac:dyDescent="0.35">
      <c r="D832" s="30"/>
      <c r="E832" s="33"/>
      <c r="F832" s="30"/>
    </row>
    <row r="833" spans="4:6" x14ac:dyDescent="0.35">
      <c r="D833" s="30"/>
      <c r="E833" s="33"/>
      <c r="F833" s="30"/>
    </row>
    <row r="834" spans="4:6" x14ac:dyDescent="0.35">
      <c r="D834" s="30"/>
      <c r="E834" s="33"/>
      <c r="F834" s="30"/>
    </row>
    <row r="835" spans="4:6" x14ac:dyDescent="0.35">
      <c r="D835" s="30"/>
      <c r="E835" s="33"/>
      <c r="F835" s="30"/>
    </row>
    <row r="836" spans="4:6" x14ac:dyDescent="0.35">
      <c r="D836" s="30"/>
      <c r="E836" s="33"/>
      <c r="F836" s="30"/>
    </row>
    <row r="837" spans="4:6" x14ac:dyDescent="0.35">
      <c r="D837" s="30"/>
      <c r="E837" s="33"/>
      <c r="F837" s="30"/>
    </row>
    <row r="838" spans="4:6" x14ac:dyDescent="0.35">
      <c r="D838" s="30"/>
      <c r="E838" s="33"/>
      <c r="F838" s="30"/>
    </row>
    <row r="839" spans="4:6" x14ac:dyDescent="0.35">
      <c r="D839" s="30"/>
      <c r="E839" s="33"/>
      <c r="F839" s="30"/>
    </row>
    <row r="840" spans="4:6" x14ac:dyDescent="0.35">
      <c r="D840" s="30"/>
      <c r="E840" s="33"/>
      <c r="F840" s="30"/>
    </row>
    <row r="841" spans="4:6" x14ac:dyDescent="0.35">
      <c r="D841" s="30"/>
      <c r="E841" s="33"/>
      <c r="F841" s="30"/>
    </row>
    <row r="842" spans="4:6" x14ac:dyDescent="0.35">
      <c r="D842" s="30"/>
      <c r="E842" s="33"/>
      <c r="F842" s="30"/>
    </row>
    <row r="843" spans="4:6" x14ac:dyDescent="0.35">
      <c r="D843" s="30"/>
      <c r="E843" s="33"/>
      <c r="F843" s="30"/>
    </row>
    <row r="844" spans="4:6" x14ac:dyDescent="0.35">
      <c r="D844" s="30"/>
      <c r="E844" s="33"/>
      <c r="F844" s="30"/>
    </row>
    <row r="845" spans="4:6" x14ac:dyDescent="0.35">
      <c r="D845" s="30"/>
      <c r="E845" s="33"/>
      <c r="F845" s="30"/>
    </row>
    <row r="846" spans="4:6" x14ac:dyDescent="0.35">
      <c r="D846" s="30"/>
      <c r="E846" s="33"/>
      <c r="F846" s="30"/>
    </row>
    <row r="847" spans="4:6" x14ac:dyDescent="0.35">
      <c r="D847" s="30"/>
      <c r="E847" s="33"/>
      <c r="F847" s="30"/>
    </row>
    <row r="848" spans="4:6" x14ac:dyDescent="0.35">
      <c r="D848" s="30"/>
      <c r="E848" s="33"/>
      <c r="F848" s="30"/>
    </row>
    <row r="849" spans="4:6" x14ac:dyDescent="0.35">
      <c r="D849" s="30"/>
      <c r="E849" s="33"/>
      <c r="F849" s="30"/>
    </row>
    <row r="850" spans="4:6" x14ac:dyDescent="0.35">
      <c r="D850" s="30"/>
      <c r="E850" s="33"/>
      <c r="F850" s="30"/>
    </row>
    <row r="851" spans="4:6" x14ac:dyDescent="0.35">
      <c r="D851" s="30"/>
      <c r="E851" s="33"/>
      <c r="F851" s="30"/>
    </row>
    <row r="852" spans="4:6" x14ac:dyDescent="0.35">
      <c r="D852" s="30"/>
      <c r="E852" s="33"/>
      <c r="F852" s="30"/>
    </row>
    <row r="853" spans="4:6" x14ac:dyDescent="0.35">
      <c r="D853" s="30"/>
      <c r="E853" s="33"/>
      <c r="F853" s="30"/>
    </row>
    <row r="854" spans="4:6" x14ac:dyDescent="0.35">
      <c r="D854" s="30"/>
      <c r="E854" s="33"/>
      <c r="F854" s="30"/>
    </row>
    <row r="855" spans="4:6" x14ac:dyDescent="0.35">
      <c r="D855" s="30"/>
      <c r="E855" s="33"/>
      <c r="F855" s="30"/>
    </row>
    <row r="856" spans="4:6" x14ac:dyDescent="0.35">
      <c r="D856" s="30"/>
      <c r="E856" s="33"/>
      <c r="F856" s="30"/>
    </row>
    <row r="857" spans="4:6" x14ac:dyDescent="0.35">
      <c r="D857" s="30"/>
      <c r="E857" s="33"/>
      <c r="F857" s="30"/>
    </row>
    <row r="858" spans="4:6" x14ac:dyDescent="0.35">
      <c r="D858" s="30"/>
      <c r="E858" s="33"/>
      <c r="F858" s="30"/>
    </row>
    <row r="859" spans="4:6" x14ac:dyDescent="0.35">
      <c r="D859" s="30"/>
      <c r="E859" s="33"/>
      <c r="F859" s="30"/>
    </row>
    <row r="860" spans="4:6" x14ac:dyDescent="0.35">
      <c r="D860" s="30"/>
      <c r="E860" s="33"/>
      <c r="F860" s="30"/>
    </row>
    <row r="861" spans="4:6" x14ac:dyDescent="0.35">
      <c r="D861" s="30"/>
      <c r="E861" s="33"/>
      <c r="F861" s="30"/>
    </row>
    <row r="862" spans="4:6" x14ac:dyDescent="0.35">
      <c r="D862" s="30"/>
      <c r="E862" s="33"/>
      <c r="F862" s="30"/>
    </row>
    <row r="863" spans="4:6" x14ac:dyDescent="0.35">
      <c r="D863" s="30"/>
      <c r="E863" s="33"/>
      <c r="F863" s="30"/>
    </row>
    <row r="864" spans="4:6" x14ac:dyDescent="0.35">
      <c r="D864" s="30"/>
      <c r="E864" s="33"/>
      <c r="F864" s="30"/>
    </row>
    <row r="865" spans="4:6" x14ac:dyDescent="0.35">
      <c r="D865" s="30"/>
      <c r="E865" s="33"/>
      <c r="F865" s="30"/>
    </row>
    <row r="866" spans="4:6" x14ac:dyDescent="0.35">
      <c r="D866" s="30"/>
      <c r="E866" s="33"/>
      <c r="F866" s="30"/>
    </row>
    <row r="867" spans="4:6" x14ac:dyDescent="0.35">
      <c r="D867" s="30"/>
      <c r="E867" s="33"/>
      <c r="F867" s="30"/>
    </row>
    <row r="868" spans="4:6" x14ac:dyDescent="0.35">
      <c r="D868" s="30"/>
      <c r="E868" s="33"/>
      <c r="F868" s="30"/>
    </row>
    <row r="869" spans="4:6" x14ac:dyDescent="0.35">
      <c r="D869" s="30"/>
      <c r="E869" s="33"/>
      <c r="F869" s="30"/>
    </row>
    <row r="870" spans="4:6" x14ac:dyDescent="0.35">
      <c r="D870" s="30"/>
      <c r="E870" s="33"/>
      <c r="F870" s="30"/>
    </row>
    <row r="871" spans="4:6" x14ac:dyDescent="0.35">
      <c r="D871" s="30"/>
      <c r="E871" s="33"/>
      <c r="F871" s="30"/>
    </row>
    <row r="872" spans="4:6" x14ac:dyDescent="0.35">
      <c r="D872" s="30"/>
      <c r="E872" s="33"/>
      <c r="F872" s="30"/>
    </row>
    <row r="873" spans="4:6" x14ac:dyDescent="0.35">
      <c r="D873" s="30"/>
      <c r="E873" s="33"/>
      <c r="F873" s="30"/>
    </row>
    <row r="874" spans="4:6" x14ac:dyDescent="0.35">
      <c r="D874" s="30"/>
      <c r="E874" s="33"/>
      <c r="F874" s="30"/>
    </row>
    <row r="875" spans="4:6" x14ac:dyDescent="0.35">
      <c r="D875" s="30"/>
      <c r="E875" s="33"/>
      <c r="F875" s="30"/>
    </row>
    <row r="876" spans="4:6" x14ac:dyDescent="0.35">
      <c r="D876" s="30"/>
      <c r="E876" s="33"/>
      <c r="F876" s="30"/>
    </row>
    <row r="877" spans="4:6" x14ac:dyDescent="0.35">
      <c r="D877" s="30"/>
      <c r="E877" s="33"/>
      <c r="F877" s="30"/>
    </row>
    <row r="878" spans="4:6" x14ac:dyDescent="0.35">
      <c r="D878" s="30"/>
      <c r="E878" s="33"/>
      <c r="F878" s="30"/>
    </row>
    <row r="879" spans="4:6" x14ac:dyDescent="0.35">
      <c r="D879" s="30"/>
      <c r="E879" s="33"/>
      <c r="F879" s="30"/>
    </row>
    <row r="880" spans="4:6" x14ac:dyDescent="0.35">
      <c r="D880" s="30"/>
      <c r="E880" s="33"/>
      <c r="F880" s="30"/>
    </row>
    <row r="881" spans="4:6" x14ac:dyDescent="0.35">
      <c r="D881" s="30"/>
      <c r="E881" s="33"/>
      <c r="F881" s="30"/>
    </row>
    <row r="882" spans="4:6" x14ac:dyDescent="0.35">
      <c r="D882" s="30"/>
      <c r="E882" s="33"/>
      <c r="F882" s="30"/>
    </row>
    <row r="883" spans="4:6" x14ac:dyDescent="0.35">
      <c r="D883" s="30"/>
      <c r="E883" s="33"/>
      <c r="F883" s="30"/>
    </row>
    <row r="884" spans="4:6" x14ac:dyDescent="0.35">
      <c r="D884" s="30"/>
      <c r="E884" s="33"/>
      <c r="F884" s="30"/>
    </row>
    <row r="885" spans="4:6" x14ac:dyDescent="0.35">
      <c r="D885" s="30"/>
      <c r="E885" s="33"/>
      <c r="F885" s="30"/>
    </row>
    <row r="886" spans="4:6" x14ac:dyDescent="0.35">
      <c r="D886" s="30"/>
      <c r="E886" s="33"/>
      <c r="F886" s="30"/>
    </row>
    <row r="887" spans="4:6" x14ac:dyDescent="0.35">
      <c r="D887" s="30"/>
      <c r="E887" s="33"/>
      <c r="F887" s="30"/>
    </row>
    <row r="888" spans="4:6" x14ac:dyDescent="0.35">
      <c r="D888" s="30"/>
      <c r="E888" s="33"/>
      <c r="F888" s="30"/>
    </row>
    <row r="889" spans="4:6" x14ac:dyDescent="0.35">
      <c r="D889" s="30"/>
      <c r="E889" s="33"/>
      <c r="F889" s="30"/>
    </row>
    <row r="890" spans="4:6" x14ac:dyDescent="0.35">
      <c r="D890" s="30"/>
      <c r="E890" s="33"/>
      <c r="F890" s="30"/>
    </row>
    <row r="891" spans="4:6" x14ac:dyDescent="0.35">
      <c r="D891" s="30"/>
      <c r="E891" s="33"/>
      <c r="F891" s="30"/>
    </row>
    <row r="892" spans="4:6" x14ac:dyDescent="0.35">
      <c r="D892" s="30"/>
      <c r="E892" s="33"/>
      <c r="F892" s="30"/>
    </row>
    <row r="893" spans="4:6" x14ac:dyDescent="0.35">
      <c r="D893" s="30"/>
      <c r="E893" s="33"/>
      <c r="F893" s="30"/>
    </row>
    <row r="894" spans="4:6" x14ac:dyDescent="0.35">
      <c r="D894" s="30"/>
      <c r="E894" s="33"/>
      <c r="F894" s="30"/>
    </row>
    <row r="895" spans="4:6" x14ac:dyDescent="0.35">
      <c r="D895" s="30"/>
      <c r="E895" s="33"/>
      <c r="F895" s="30"/>
    </row>
    <row r="896" spans="4:6" x14ac:dyDescent="0.35">
      <c r="D896" s="30"/>
      <c r="E896" s="33"/>
      <c r="F896" s="30"/>
    </row>
    <row r="897" spans="4:6" x14ac:dyDescent="0.35">
      <c r="D897" s="30"/>
      <c r="E897" s="33"/>
      <c r="F897" s="30"/>
    </row>
    <row r="898" spans="4:6" x14ac:dyDescent="0.35">
      <c r="D898" s="30"/>
      <c r="E898" s="33"/>
      <c r="F898" s="30"/>
    </row>
    <row r="899" spans="4:6" x14ac:dyDescent="0.35">
      <c r="D899" s="30"/>
      <c r="E899" s="33"/>
      <c r="F899" s="30"/>
    </row>
    <row r="900" spans="4:6" x14ac:dyDescent="0.35">
      <c r="D900" s="30"/>
      <c r="E900" s="33"/>
      <c r="F900" s="30"/>
    </row>
    <row r="901" spans="4:6" x14ac:dyDescent="0.35">
      <c r="D901" s="30"/>
      <c r="E901" s="33"/>
      <c r="F901" s="30"/>
    </row>
    <row r="902" spans="4:6" x14ac:dyDescent="0.35">
      <c r="D902" s="30"/>
      <c r="E902" s="33"/>
      <c r="F902" s="30"/>
    </row>
    <row r="903" spans="4:6" x14ac:dyDescent="0.35">
      <c r="D903" s="30"/>
      <c r="E903" s="33"/>
      <c r="F903" s="30"/>
    </row>
    <row r="904" spans="4:6" x14ac:dyDescent="0.35">
      <c r="D904" s="30"/>
      <c r="E904" s="33"/>
      <c r="F904" s="30"/>
    </row>
    <row r="905" spans="4:6" x14ac:dyDescent="0.35">
      <c r="D905" s="30"/>
      <c r="E905" s="33"/>
      <c r="F905" s="30"/>
    </row>
    <row r="906" spans="4:6" x14ac:dyDescent="0.35">
      <c r="D906" s="30"/>
      <c r="E906" s="33"/>
      <c r="F906" s="30"/>
    </row>
    <row r="907" spans="4:6" x14ac:dyDescent="0.35">
      <c r="D907" s="30"/>
      <c r="E907" s="33"/>
      <c r="F907" s="30"/>
    </row>
    <row r="908" spans="4:6" x14ac:dyDescent="0.35">
      <c r="D908" s="30"/>
      <c r="E908" s="33"/>
      <c r="F908" s="30"/>
    </row>
    <row r="909" spans="4:6" x14ac:dyDescent="0.35">
      <c r="D909" s="30"/>
      <c r="E909" s="33"/>
      <c r="F909" s="30"/>
    </row>
    <row r="910" spans="4:6" x14ac:dyDescent="0.35">
      <c r="D910" s="30"/>
      <c r="E910" s="33"/>
      <c r="F910" s="30"/>
    </row>
    <row r="911" spans="4:6" x14ac:dyDescent="0.35">
      <c r="D911" s="30"/>
      <c r="E911" s="33"/>
      <c r="F911" s="30"/>
    </row>
    <row r="912" spans="4:6" x14ac:dyDescent="0.35">
      <c r="D912" s="30"/>
      <c r="E912" s="33"/>
      <c r="F912" s="30"/>
    </row>
    <row r="913" spans="4:6" x14ac:dyDescent="0.35">
      <c r="D913" s="30"/>
      <c r="E913" s="33"/>
      <c r="F913" s="30"/>
    </row>
    <row r="914" spans="4:6" x14ac:dyDescent="0.35">
      <c r="D914" s="30"/>
      <c r="E914" s="33"/>
      <c r="F914" s="30"/>
    </row>
    <row r="915" spans="4:6" x14ac:dyDescent="0.35">
      <c r="D915" s="30"/>
      <c r="E915" s="33"/>
      <c r="F915" s="30"/>
    </row>
    <row r="916" spans="4:6" x14ac:dyDescent="0.35">
      <c r="D916" s="30"/>
      <c r="E916" s="33"/>
      <c r="F916" s="30"/>
    </row>
    <row r="917" spans="4:6" x14ac:dyDescent="0.35">
      <c r="D917" s="30"/>
      <c r="E917" s="33"/>
      <c r="F917" s="30"/>
    </row>
    <row r="918" spans="4:6" x14ac:dyDescent="0.35">
      <c r="D918" s="30"/>
      <c r="E918" s="33"/>
      <c r="F918" s="30"/>
    </row>
  </sheetData>
  <conditionalFormatting sqref="B1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8:C417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17:F417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41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4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41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B984-A22A-4381-AA8C-08C84D189B4C}">
  <dimension ref="A1:D812"/>
  <sheetViews>
    <sheetView zoomScale="60" zoomScaleNormal="60" workbookViewId="0">
      <selection activeCell="T9" sqref="T9"/>
    </sheetView>
  </sheetViews>
  <sheetFormatPr baseColWidth="10" defaultRowHeight="14.25" x14ac:dyDescent="0.45"/>
  <cols>
    <col min="1" max="1" width="20.59765625" style="71" customWidth="1"/>
    <col min="2" max="2" width="20.59765625" style="77" customWidth="1"/>
    <col min="3" max="3" width="20.59765625" style="11" customWidth="1"/>
    <col min="4" max="4" width="19.33203125" style="11" customWidth="1"/>
    <col min="5" max="16384" width="10.6640625" style="11"/>
  </cols>
  <sheetData>
    <row r="1" spans="1:4" ht="31.9" customHeight="1" x14ac:dyDescent="0.45">
      <c r="A1" s="65" t="s">
        <v>39</v>
      </c>
      <c r="B1" s="75" t="s">
        <v>52</v>
      </c>
      <c r="C1" s="65" t="s">
        <v>53</v>
      </c>
      <c r="D1" s="65" t="s">
        <v>41</v>
      </c>
    </row>
    <row r="2" spans="1:4" x14ac:dyDescent="0.45">
      <c r="A2" s="72">
        <v>20821</v>
      </c>
      <c r="B2" s="76">
        <v>44.720001000000003</v>
      </c>
      <c r="C2" s="73"/>
      <c r="D2" s="84">
        <f>VLOOKUP(A2,PMI!$A$2:$B$918,2,FALSE)</f>
        <v>53.6</v>
      </c>
    </row>
    <row r="3" spans="1:4" x14ac:dyDescent="0.45">
      <c r="A3" s="72">
        <v>20852</v>
      </c>
      <c r="B3" s="76">
        <v>43.259998000000003</v>
      </c>
      <c r="C3" s="73"/>
      <c r="D3" s="84">
        <f>VLOOKUP(A3,PMI!$A$2:$B$918,2,FALSE)</f>
        <v>51</v>
      </c>
    </row>
    <row r="4" spans="1:4" x14ac:dyDescent="0.45">
      <c r="A4" s="72">
        <v>20880</v>
      </c>
      <c r="B4" s="76">
        <v>44.110000999999997</v>
      </c>
      <c r="C4" s="73"/>
      <c r="D4" s="84">
        <f>VLOOKUP(A4,PMI!$A$2:$B$918,2,FALSE)</f>
        <v>47.5</v>
      </c>
    </row>
    <row r="5" spans="1:4" x14ac:dyDescent="0.45">
      <c r="A5" s="72">
        <v>20911</v>
      </c>
      <c r="B5" s="76">
        <v>45.740001999999997</v>
      </c>
      <c r="C5" s="73"/>
      <c r="D5" s="84">
        <f>VLOOKUP(A5,PMI!$A$2:$B$918,2,FALSE)</f>
        <v>43.1</v>
      </c>
    </row>
    <row r="6" spans="1:4" x14ac:dyDescent="0.45">
      <c r="A6" s="72">
        <v>20941</v>
      </c>
      <c r="B6" s="76">
        <v>47.43</v>
      </c>
      <c r="C6" s="73"/>
      <c r="D6" s="84">
        <f>VLOOKUP(A6,PMI!$A$2:$B$918,2,FALSE)</f>
        <v>43.4</v>
      </c>
    </row>
    <row r="7" spans="1:4" x14ac:dyDescent="0.45">
      <c r="A7" s="72">
        <v>20972</v>
      </c>
      <c r="B7" s="76">
        <v>47.369999</v>
      </c>
      <c r="C7" s="73"/>
      <c r="D7" s="84">
        <f>VLOOKUP(A7,PMI!$A$2:$B$918,2,FALSE)</f>
        <v>45.9</v>
      </c>
    </row>
    <row r="8" spans="1:4" x14ac:dyDescent="0.45">
      <c r="A8" s="72">
        <v>21002</v>
      </c>
      <c r="B8" s="76">
        <v>47.91</v>
      </c>
      <c r="C8" s="73"/>
      <c r="D8" s="84">
        <f>VLOOKUP(A8,PMI!$A$2:$B$918,2,FALSE)</f>
        <v>45.7</v>
      </c>
    </row>
    <row r="9" spans="1:4" x14ac:dyDescent="0.45">
      <c r="A9" s="72">
        <v>21033</v>
      </c>
      <c r="B9" s="76">
        <v>45.220001000000003</v>
      </c>
      <c r="C9" s="73"/>
      <c r="D9" s="84">
        <f>VLOOKUP(A9,PMI!$A$2:$B$918,2,FALSE)</f>
        <v>45.3</v>
      </c>
    </row>
    <row r="10" spans="1:4" x14ac:dyDescent="0.45">
      <c r="A10" s="72">
        <v>21064</v>
      </c>
      <c r="B10" s="76">
        <v>42.419998</v>
      </c>
      <c r="C10" s="73"/>
      <c r="D10" s="84">
        <f>VLOOKUP(A10,PMI!$A$2:$B$918,2,FALSE)</f>
        <v>45.8</v>
      </c>
    </row>
    <row r="11" spans="1:4" x14ac:dyDescent="0.45">
      <c r="A11" s="72">
        <v>21094</v>
      </c>
      <c r="B11" s="76">
        <v>41.060001</v>
      </c>
      <c r="C11" s="73"/>
      <c r="D11" s="84">
        <f>VLOOKUP(A11,PMI!$A$2:$B$918,2,FALSE)</f>
        <v>41.1</v>
      </c>
    </row>
    <row r="12" spans="1:4" x14ac:dyDescent="0.45">
      <c r="A12" s="72">
        <v>21125</v>
      </c>
      <c r="B12" s="76">
        <v>41.720001000000003</v>
      </c>
      <c r="C12" s="73"/>
      <c r="D12" s="84">
        <f>VLOOKUP(A12,PMI!$A$2:$B$918,2,FALSE)</f>
        <v>40.4</v>
      </c>
    </row>
    <row r="13" spans="1:4" x14ac:dyDescent="0.45">
      <c r="A13" s="72">
        <v>21155</v>
      </c>
      <c r="B13" s="76">
        <v>39.990001999999997</v>
      </c>
      <c r="C13" s="73"/>
      <c r="D13" s="84">
        <f>VLOOKUP(A13,PMI!$A$2:$B$918,2,FALSE)</f>
        <v>36.799999999999997</v>
      </c>
    </row>
    <row r="14" spans="1:4" x14ac:dyDescent="0.45">
      <c r="A14" s="72">
        <v>21186</v>
      </c>
      <c r="B14" s="76">
        <v>41.700001</v>
      </c>
      <c r="C14" s="78">
        <f>B14/B2-1</f>
        <v>-6.7531304393307234E-2</v>
      </c>
      <c r="D14" s="84">
        <f>VLOOKUP(A14,PMI!$A$2:$B$918,2,FALSE)</f>
        <v>33.4</v>
      </c>
    </row>
    <row r="15" spans="1:4" x14ac:dyDescent="0.45">
      <c r="A15" s="72">
        <v>21217</v>
      </c>
      <c r="B15" s="76">
        <v>40.840000000000003</v>
      </c>
      <c r="C15" s="78">
        <f t="shared" ref="C15:C78" si="0">B15/B3-1</f>
        <v>-5.5940779285287956E-2</v>
      </c>
      <c r="D15" s="84">
        <f>VLOOKUP(A15,PMI!$A$2:$B$918,2,FALSE)</f>
        <v>37.200000000000003</v>
      </c>
    </row>
    <row r="16" spans="1:4" x14ac:dyDescent="0.45">
      <c r="A16" s="72">
        <v>21245</v>
      </c>
      <c r="B16" s="76">
        <v>42.099997999999999</v>
      </c>
      <c r="C16" s="78">
        <f t="shared" si="0"/>
        <v>-4.5567965414464617E-2</v>
      </c>
      <c r="D16" s="84">
        <f>VLOOKUP(A16,PMI!$A$2:$B$918,2,FALSE)</f>
        <v>39.799999999999997</v>
      </c>
    </row>
    <row r="17" spans="1:4" x14ac:dyDescent="0.45">
      <c r="A17" s="72">
        <v>21276</v>
      </c>
      <c r="B17" s="76">
        <v>43.439999</v>
      </c>
      <c r="C17" s="78">
        <f t="shared" si="0"/>
        <v>-5.0284278518396119E-2</v>
      </c>
      <c r="D17" s="84">
        <f>VLOOKUP(A17,PMI!$A$2:$B$918,2,FALSE)</f>
        <v>39.1</v>
      </c>
    </row>
    <row r="18" spans="1:4" x14ac:dyDescent="0.45">
      <c r="A18" s="72">
        <v>21306</v>
      </c>
      <c r="B18" s="76">
        <v>44.09</v>
      </c>
      <c r="C18" s="78">
        <f t="shared" si="0"/>
        <v>-7.0419565675732598E-2</v>
      </c>
      <c r="D18" s="84">
        <f>VLOOKUP(A18,PMI!$A$2:$B$918,2,FALSE)</f>
        <v>46.6</v>
      </c>
    </row>
    <row r="19" spans="1:4" x14ac:dyDescent="0.45">
      <c r="A19" s="72">
        <v>21337</v>
      </c>
      <c r="B19" s="76">
        <v>45.240001999999997</v>
      </c>
      <c r="C19" s="78">
        <f t="shared" si="0"/>
        <v>-4.4965105445748499E-2</v>
      </c>
      <c r="D19" s="84">
        <f>VLOOKUP(A19,PMI!$A$2:$B$918,2,FALSE)</f>
        <v>51.4</v>
      </c>
    </row>
    <row r="20" spans="1:4" x14ac:dyDescent="0.45">
      <c r="A20" s="72">
        <v>21367</v>
      </c>
      <c r="B20" s="76">
        <v>47.189999</v>
      </c>
      <c r="C20" s="78">
        <f t="shared" si="0"/>
        <v>-1.5028198705906881E-2</v>
      </c>
      <c r="D20" s="84">
        <f>VLOOKUP(A20,PMI!$A$2:$B$918,2,FALSE)</f>
        <v>54.7</v>
      </c>
    </row>
    <row r="21" spans="1:4" x14ac:dyDescent="0.45">
      <c r="A21" s="72">
        <v>21398</v>
      </c>
      <c r="B21" s="76">
        <v>47.75</v>
      </c>
      <c r="C21" s="78">
        <f t="shared" si="0"/>
        <v>5.5948671916216774E-2</v>
      </c>
      <c r="D21" s="84">
        <f>VLOOKUP(A21,PMI!$A$2:$B$918,2,FALSE)</f>
        <v>57.3</v>
      </c>
    </row>
    <row r="22" spans="1:4" x14ac:dyDescent="0.45">
      <c r="A22" s="72">
        <v>21429</v>
      </c>
      <c r="B22" s="76">
        <v>50.060001</v>
      </c>
      <c r="C22" s="78">
        <f t="shared" si="0"/>
        <v>0.18010380387099501</v>
      </c>
      <c r="D22" s="84">
        <f>VLOOKUP(A22,PMI!$A$2:$B$918,2,FALSE)</f>
        <v>59.8</v>
      </c>
    </row>
    <row r="23" spans="1:4" x14ac:dyDescent="0.45">
      <c r="A23" s="72">
        <v>21459</v>
      </c>
      <c r="B23" s="76">
        <v>51.330002</v>
      </c>
      <c r="C23" s="78">
        <f t="shared" si="0"/>
        <v>0.25012179127808598</v>
      </c>
      <c r="D23" s="84">
        <f>VLOOKUP(A23,PMI!$A$2:$B$918,2,FALSE)</f>
        <v>62.3</v>
      </c>
    </row>
    <row r="24" spans="1:4" x14ac:dyDescent="0.45">
      <c r="A24" s="72">
        <v>21490</v>
      </c>
      <c r="B24" s="76">
        <v>52.48</v>
      </c>
      <c r="C24" s="78">
        <f t="shared" si="0"/>
        <v>0.25790984520829685</v>
      </c>
      <c r="D24" s="84">
        <f>VLOOKUP(A24,PMI!$A$2:$B$918,2,FALSE)</f>
        <v>62.7</v>
      </c>
    </row>
    <row r="25" spans="1:4" x14ac:dyDescent="0.45">
      <c r="A25" s="72">
        <v>21520</v>
      </c>
      <c r="B25" s="76">
        <v>55.209999000000003</v>
      </c>
      <c r="C25" s="78">
        <f t="shared" si="0"/>
        <v>0.38059505473393096</v>
      </c>
      <c r="D25" s="84">
        <f>VLOOKUP(A25,PMI!$A$2:$B$918,2,FALSE)</f>
        <v>60.5</v>
      </c>
    </row>
    <row r="26" spans="1:4" x14ac:dyDescent="0.45">
      <c r="A26" s="72">
        <v>21551</v>
      </c>
      <c r="B26" s="76">
        <v>55.450001</v>
      </c>
      <c r="C26" s="78">
        <f t="shared" si="0"/>
        <v>0.32973620312383201</v>
      </c>
      <c r="D26" s="84">
        <f>VLOOKUP(A26,PMI!$A$2:$B$918,2,FALSE)</f>
        <v>64.400000000000006</v>
      </c>
    </row>
    <row r="27" spans="1:4" x14ac:dyDescent="0.45">
      <c r="A27" s="72">
        <v>21582</v>
      </c>
      <c r="B27" s="76">
        <v>55.41</v>
      </c>
      <c r="C27" s="78">
        <f t="shared" si="0"/>
        <v>0.35675808031341805</v>
      </c>
      <c r="D27" s="84">
        <f>VLOOKUP(A27,PMI!$A$2:$B$918,2,FALSE)</f>
        <v>66.900000000000006</v>
      </c>
    </row>
    <row r="28" spans="1:4" x14ac:dyDescent="0.45">
      <c r="A28" s="72">
        <v>21610</v>
      </c>
      <c r="B28" s="76">
        <v>55.439999</v>
      </c>
      <c r="C28" s="78">
        <f t="shared" si="0"/>
        <v>0.31686464688193094</v>
      </c>
      <c r="D28" s="84">
        <f>VLOOKUP(A28,PMI!$A$2:$B$918,2,FALSE)</f>
        <v>67.099999999999994</v>
      </c>
    </row>
    <row r="29" spans="1:4" x14ac:dyDescent="0.45">
      <c r="A29" s="72">
        <v>21641</v>
      </c>
      <c r="B29" s="76">
        <v>57.59</v>
      </c>
      <c r="C29" s="78">
        <f t="shared" si="0"/>
        <v>0.3257366787692606</v>
      </c>
      <c r="D29" s="84">
        <f>VLOOKUP(A29,PMI!$A$2:$B$918,2,FALSE)</f>
        <v>66.900000000000006</v>
      </c>
    </row>
    <row r="30" spans="1:4" x14ac:dyDescent="0.45">
      <c r="A30" s="72">
        <v>21671</v>
      </c>
      <c r="B30" s="76">
        <v>58.68</v>
      </c>
      <c r="C30" s="78">
        <f t="shared" si="0"/>
        <v>0.33091403946473119</v>
      </c>
      <c r="D30" s="84">
        <f>VLOOKUP(A30,PMI!$A$2:$B$918,2,FALSE)</f>
        <v>68.2</v>
      </c>
    </row>
    <row r="31" spans="1:4" x14ac:dyDescent="0.45">
      <c r="A31" s="72">
        <v>21702</v>
      </c>
      <c r="B31" s="76">
        <v>58.470001000000003</v>
      </c>
      <c r="C31" s="78">
        <f t="shared" si="0"/>
        <v>0.29244028326966043</v>
      </c>
      <c r="D31" s="84">
        <f>VLOOKUP(A31,PMI!$A$2:$B$918,2,FALSE)</f>
        <v>64.400000000000006</v>
      </c>
    </row>
    <row r="32" spans="1:4" x14ac:dyDescent="0.45">
      <c r="A32" s="72">
        <v>21732</v>
      </c>
      <c r="B32" s="76">
        <v>60.509998000000003</v>
      </c>
      <c r="C32" s="78">
        <f t="shared" si="0"/>
        <v>0.28226317614458951</v>
      </c>
      <c r="D32" s="84">
        <f>VLOOKUP(A32,PMI!$A$2:$B$918,2,FALSE)</f>
        <v>61.5</v>
      </c>
    </row>
    <row r="33" spans="1:4" x14ac:dyDescent="0.45">
      <c r="A33" s="72">
        <v>21763</v>
      </c>
      <c r="B33" s="76">
        <v>59.599997999999999</v>
      </c>
      <c r="C33" s="78">
        <f t="shared" si="0"/>
        <v>0.24816749738219901</v>
      </c>
      <c r="D33" s="84">
        <f>VLOOKUP(A33,PMI!$A$2:$B$918,2,FALSE)</f>
        <v>55.1</v>
      </c>
    </row>
    <row r="34" spans="1:4" x14ac:dyDescent="0.45">
      <c r="A34" s="72">
        <v>21794</v>
      </c>
      <c r="B34" s="76">
        <v>56.880001</v>
      </c>
      <c r="C34" s="78">
        <f t="shared" si="0"/>
        <v>0.1362365134591188</v>
      </c>
      <c r="D34" s="84">
        <f>VLOOKUP(A34,PMI!$A$2:$B$918,2,FALSE)</f>
        <v>48.3</v>
      </c>
    </row>
    <row r="35" spans="1:4" x14ac:dyDescent="0.45">
      <c r="A35" s="72">
        <v>21824</v>
      </c>
      <c r="B35" s="76">
        <v>57.52</v>
      </c>
      <c r="C35" s="78">
        <f t="shared" si="0"/>
        <v>0.12059220258748482</v>
      </c>
      <c r="D35" s="84">
        <f>VLOOKUP(A35,PMI!$A$2:$B$918,2,FALSE)</f>
        <v>49.7</v>
      </c>
    </row>
    <row r="36" spans="1:4" x14ac:dyDescent="0.45">
      <c r="A36" s="72">
        <v>21855</v>
      </c>
      <c r="B36" s="76">
        <v>58.279998999999997</v>
      </c>
      <c r="C36" s="78">
        <f t="shared" si="0"/>
        <v>0.11051827362804878</v>
      </c>
      <c r="D36" s="84">
        <f>VLOOKUP(A36,PMI!$A$2:$B$918,2,FALSE)</f>
        <v>50.6</v>
      </c>
    </row>
    <row r="37" spans="1:4" x14ac:dyDescent="0.45">
      <c r="A37" s="72">
        <v>21885</v>
      </c>
      <c r="B37" s="76">
        <v>59.889999000000003</v>
      </c>
      <c r="C37" s="78">
        <f t="shared" si="0"/>
        <v>8.4767253844724832E-2</v>
      </c>
      <c r="D37" s="84">
        <f>VLOOKUP(A37,PMI!$A$2:$B$918,2,FALSE)</f>
        <v>58.2</v>
      </c>
    </row>
    <row r="38" spans="1:4" x14ac:dyDescent="0.45">
      <c r="A38" s="72">
        <v>21916</v>
      </c>
      <c r="B38" s="76">
        <v>55.610000999999997</v>
      </c>
      <c r="C38" s="78">
        <f t="shared" si="0"/>
        <v>2.8854823645538819E-3</v>
      </c>
      <c r="D38" s="84">
        <f>VLOOKUP(A38,PMI!$A$2:$B$918,2,FALSE)</f>
        <v>61.5</v>
      </c>
    </row>
    <row r="39" spans="1:4" x14ac:dyDescent="0.45">
      <c r="A39" s="72">
        <v>21947</v>
      </c>
      <c r="B39" s="76">
        <v>56.119999</v>
      </c>
      <c r="C39" s="78">
        <f t="shared" si="0"/>
        <v>1.2813553510196751E-2</v>
      </c>
      <c r="D39" s="84">
        <f>VLOOKUP(A39,PMI!$A$2:$B$918,2,FALSE)</f>
        <v>52.3</v>
      </c>
    </row>
    <row r="40" spans="1:4" x14ac:dyDescent="0.45">
      <c r="A40" s="72">
        <v>21976</v>
      </c>
      <c r="B40" s="76">
        <v>55.34</v>
      </c>
      <c r="C40" s="78">
        <f t="shared" si="0"/>
        <v>-1.8037337987686364E-3</v>
      </c>
      <c r="D40" s="84">
        <f>VLOOKUP(A40,PMI!$A$2:$B$918,2,FALSE)</f>
        <v>47.8</v>
      </c>
    </row>
    <row r="41" spans="1:4" x14ac:dyDescent="0.45">
      <c r="A41" s="72">
        <v>22007</v>
      </c>
      <c r="B41" s="76">
        <v>54.369999</v>
      </c>
      <c r="C41" s="78">
        <f t="shared" si="0"/>
        <v>-5.5912502170515799E-2</v>
      </c>
      <c r="D41" s="84">
        <f>VLOOKUP(A41,PMI!$A$2:$B$918,2,FALSE)</f>
        <v>45.3</v>
      </c>
    </row>
    <row r="42" spans="1:4" x14ac:dyDescent="0.45">
      <c r="A42" s="72">
        <v>22037</v>
      </c>
      <c r="B42" s="76">
        <v>55.830002</v>
      </c>
      <c r="C42" s="78">
        <f t="shared" si="0"/>
        <v>-4.8568473074301233E-2</v>
      </c>
      <c r="D42" s="84">
        <f>VLOOKUP(A42,PMI!$A$2:$B$918,2,FALSE)</f>
        <v>42.6</v>
      </c>
    </row>
    <row r="43" spans="1:4" x14ac:dyDescent="0.45">
      <c r="A43" s="72">
        <v>22068</v>
      </c>
      <c r="B43" s="76">
        <v>56.919998</v>
      </c>
      <c r="C43" s="78">
        <f t="shared" si="0"/>
        <v>-2.6509371874305354E-2</v>
      </c>
      <c r="D43" s="84">
        <f>VLOOKUP(A43,PMI!$A$2:$B$918,2,FALSE)</f>
        <v>44.4</v>
      </c>
    </row>
    <row r="44" spans="1:4" x14ac:dyDescent="0.45">
      <c r="A44" s="72">
        <v>22098</v>
      </c>
      <c r="B44" s="76">
        <v>55.509998000000003</v>
      </c>
      <c r="C44" s="78">
        <f t="shared" si="0"/>
        <v>-8.2630972818739767E-2</v>
      </c>
      <c r="D44" s="84">
        <f>VLOOKUP(A44,PMI!$A$2:$B$918,2,FALSE)</f>
        <v>43.7</v>
      </c>
    </row>
    <row r="45" spans="1:4" x14ac:dyDescent="0.45">
      <c r="A45" s="72">
        <v>22129</v>
      </c>
      <c r="B45" s="76">
        <v>56.959999000000003</v>
      </c>
      <c r="C45" s="78">
        <f t="shared" si="0"/>
        <v>-4.4295286721318328E-2</v>
      </c>
      <c r="D45" s="84">
        <f>VLOOKUP(A45,PMI!$A$2:$B$918,2,FALSE)</f>
        <v>47.6</v>
      </c>
    </row>
    <row r="46" spans="1:4" x14ac:dyDescent="0.45">
      <c r="A46" s="72">
        <v>22160</v>
      </c>
      <c r="B46" s="76">
        <v>53.52</v>
      </c>
      <c r="C46" s="78">
        <f t="shared" si="0"/>
        <v>-5.9071746500145017E-2</v>
      </c>
      <c r="D46" s="84">
        <f>VLOOKUP(A46,PMI!$A$2:$B$918,2,FALSE)</f>
        <v>45.4</v>
      </c>
    </row>
    <row r="47" spans="1:4" x14ac:dyDescent="0.45">
      <c r="A47" s="72">
        <v>22190</v>
      </c>
      <c r="B47" s="76">
        <v>53.389999000000003</v>
      </c>
      <c r="C47" s="78">
        <f t="shared" si="0"/>
        <v>-7.1801130041724615E-2</v>
      </c>
      <c r="D47" s="84">
        <f>VLOOKUP(A47,PMI!$A$2:$B$918,2,FALSE)</f>
        <v>46</v>
      </c>
    </row>
    <row r="48" spans="1:4" x14ac:dyDescent="0.45">
      <c r="A48" s="72">
        <v>22221</v>
      </c>
      <c r="B48" s="76">
        <v>55.540000999999997</v>
      </c>
      <c r="C48" s="78">
        <f t="shared" si="0"/>
        <v>-4.7014379667370987E-2</v>
      </c>
      <c r="D48" s="84">
        <f>VLOOKUP(A48,PMI!$A$2:$B$918,2,FALSE)</f>
        <v>44.3</v>
      </c>
    </row>
    <row r="49" spans="1:4" x14ac:dyDescent="0.45">
      <c r="A49" s="72">
        <v>22251</v>
      </c>
      <c r="B49" s="76">
        <v>58.110000999999997</v>
      </c>
      <c r="C49" s="78">
        <f t="shared" si="0"/>
        <v>-2.9721122553366675E-2</v>
      </c>
      <c r="D49" s="84">
        <f>VLOOKUP(A49,PMI!$A$2:$B$918,2,FALSE)</f>
        <v>44.3</v>
      </c>
    </row>
    <row r="50" spans="1:4" x14ac:dyDescent="0.45">
      <c r="A50" s="72">
        <v>22282</v>
      </c>
      <c r="B50" s="76">
        <v>61.779998999999997</v>
      </c>
      <c r="C50" s="78">
        <f t="shared" si="0"/>
        <v>0.11095122979767624</v>
      </c>
      <c r="D50" s="84">
        <f>VLOOKUP(A50,PMI!$A$2:$B$918,2,FALSE)</f>
        <v>43.9</v>
      </c>
    </row>
    <row r="51" spans="1:4" x14ac:dyDescent="0.45">
      <c r="A51" s="72">
        <v>22313</v>
      </c>
      <c r="B51" s="76">
        <v>63.439999</v>
      </c>
      <c r="C51" s="78">
        <f t="shared" si="0"/>
        <v>0.13043478493290772</v>
      </c>
      <c r="D51" s="84">
        <f>VLOOKUP(A51,PMI!$A$2:$B$918,2,FALSE)</f>
        <v>43.6</v>
      </c>
    </row>
    <row r="52" spans="1:4" x14ac:dyDescent="0.45">
      <c r="A52" s="72">
        <v>22341</v>
      </c>
      <c r="B52" s="76">
        <v>65.059997999999993</v>
      </c>
      <c r="C52" s="78">
        <f t="shared" si="0"/>
        <v>0.17564145283700738</v>
      </c>
      <c r="D52" s="84">
        <f>VLOOKUP(A52,PMI!$A$2:$B$918,2,FALSE)</f>
        <v>49.1</v>
      </c>
    </row>
    <row r="53" spans="1:4" x14ac:dyDescent="0.45">
      <c r="A53" s="72">
        <v>22372</v>
      </c>
      <c r="B53" s="76">
        <v>65.309997999999993</v>
      </c>
      <c r="C53" s="78">
        <f t="shared" si="0"/>
        <v>0.20121389003520118</v>
      </c>
      <c r="D53" s="84">
        <f>VLOOKUP(A53,PMI!$A$2:$B$918,2,FALSE)</f>
        <v>57.6</v>
      </c>
    </row>
    <row r="54" spans="1:4" x14ac:dyDescent="0.45">
      <c r="A54" s="72">
        <v>22402</v>
      </c>
      <c r="B54" s="76">
        <v>66.559997999999993</v>
      </c>
      <c r="C54" s="78">
        <f t="shared" si="0"/>
        <v>0.19219050001108706</v>
      </c>
      <c r="D54" s="84">
        <f>VLOOKUP(A54,PMI!$A$2:$B$918,2,FALSE)</f>
        <v>58.9</v>
      </c>
    </row>
    <row r="55" spans="1:4" x14ac:dyDescent="0.45">
      <c r="A55" s="72">
        <v>22433</v>
      </c>
      <c r="B55" s="76">
        <v>64.639999000000003</v>
      </c>
      <c r="C55" s="78">
        <f t="shared" si="0"/>
        <v>0.13562897525049111</v>
      </c>
      <c r="D55" s="84">
        <f>VLOOKUP(A55,PMI!$A$2:$B$918,2,FALSE)</f>
        <v>58.1</v>
      </c>
    </row>
    <row r="56" spans="1:4" x14ac:dyDescent="0.45">
      <c r="A56" s="72">
        <v>22463</v>
      </c>
      <c r="B56" s="76">
        <v>66.760002</v>
      </c>
      <c r="C56" s="78">
        <f t="shared" si="0"/>
        <v>0.20266626563380519</v>
      </c>
      <c r="D56" s="84">
        <f>VLOOKUP(A56,PMI!$A$2:$B$918,2,FALSE)</f>
        <v>58.2</v>
      </c>
    </row>
    <row r="57" spans="1:4" x14ac:dyDescent="0.45">
      <c r="A57" s="72">
        <v>22494</v>
      </c>
      <c r="B57" s="76">
        <v>68.069999999999993</v>
      </c>
      <c r="C57" s="78">
        <f t="shared" si="0"/>
        <v>0.19504917828386881</v>
      </c>
      <c r="D57" s="84">
        <f>VLOOKUP(A57,PMI!$A$2:$B$918,2,FALSE)</f>
        <v>60.7</v>
      </c>
    </row>
    <row r="58" spans="1:4" x14ac:dyDescent="0.45">
      <c r="A58" s="72">
        <v>22525</v>
      </c>
      <c r="B58" s="76">
        <v>66.730002999999996</v>
      </c>
      <c r="C58" s="78">
        <f t="shared" si="0"/>
        <v>0.24682367339312394</v>
      </c>
      <c r="D58" s="84">
        <f>VLOOKUP(A58,PMI!$A$2:$B$918,2,FALSE)</f>
        <v>63</v>
      </c>
    </row>
    <row r="59" spans="1:4" x14ac:dyDescent="0.45">
      <c r="A59" s="72">
        <v>22555</v>
      </c>
      <c r="B59" s="76">
        <v>68.620002999999997</v>
      </c>
      <c r="C59" s="78">
        <f t="shared" si="0"/>
        <v>0.28525949213821855</v>
      </c>
      <c r="D59" s="84">
        <f>VLOOKUP(A59,PMI!$A$2:$B$918,2,FALSE)</f>
        <v>62.2</v>
      </c>
    </row>
    <row r="60" spans="1:4" x14ac:dyDescent="0.45">
      <c r="A60" s="72">
        <v>22586</v>
      </c>
      <c r="B60" s="76">
        <v>71.319999999999993</v>
      </c>
      <c r="C60" s="78">
        <f t="shared" si="0"/>
        <v>0.28411953035434756</v>
      </c>
      <c r="D60" s="84">
        <f>VLOOKUP(A60,PMI!$A$2:$B$918,2,FALSE)</f>
        <v>59</v>
      </c>
    </row>
    <row r="61" spans="1:4" x14ac:dyDescent="0.45">
      <c r="A61" s="72">
        <v>22616</v>
      </c>
      <c r="B61" s="76">
        <v>71.550003000000004</v>
      </c>
      <c r="C61" s="78">
        <f t="shared" si="0"/>
        <v>0.23128552346781084</v>
      </c>
      <c r="D61" s="84">
        <f>VLOOKUP(A61,PMI!$A$2:$B$918,2,FALSE)</f>
        <v>64.2</v>
      </c>
    </row>
    <row r="62" spans="1:4" x14ac:dyDescent="0.45">
      <c r="A62" s="72">
        <v>22647</v>
      </c>
      <c r="B62" s="76">
        <v>68.839995999999999</v>
      </c>
      <c r="C62" s="78">
        <f t="shared" si="0"/>
        <v>0.11427641816569145</v>
      </c>
      <c r="D62" s="84">
        <f>VLOOKUP(A62,PMI!$A$2:$B$918,2,FALSE)</f>
        <v>60.9</v>
      </c>
    </row>
    <row r="63" spans="1:4" x14ac:dyDescent="0.45">
      <c r="A63" s="72">
        <v>22678</v>
      </c>
      <c r="B63" s="76">
        <v>69.959998999999996</v>
      </c>
      <c r="C63" s="78">
        <f t="shared" si="0"/>
        <v>0.10277427652544557</v>
      </c>
      <c r="D63" s="84">
        <f>VLOOKUP(A63,PMI!$A$2:$B$918,2,FALSE)</f>
        <v>61.1</v>
      </c>
    </row>
    <row r="64" spans="1:4" x14ac:dyDescent="0.45">
      <c r="A64" s="72">
        <v>22706</v>
      </c>
      <c r="B64" s="76">
        <v>69.550003000000004</v>
      </c>
      <c r="C64" s="78">
        <f t="shared" si="0"/>
        <v>6.9013297541140606E-2</v>
      </c>
      <c r="D64" s="84">
        <f>VLOOKUP(A64,PMI!$A$2:$B$918,2,FALSE)</f>
        <v>60.6</v>
      </c>
    </row>
    <row r="65" spans="1:4" x14ac:dyDescent="0.45">
      <c r="A65" s="72">
        <v>22737</v>
      </c>
      <c r="B65" s="76">
        <v>65.239998</v>
      </c>
      <c r="C65" s="78">
        <f t="shared" si="0"/>
        <v>-1.0718113940225704E-3</v>
      </c>
      <c r="D65" s="84">
        <f>VLOOKUP(A65,PMI!$A$2:$B$918,2,FALSE)</f>
        <v>55.1</v>
      </c>
    </row>
    <row r="66" spans="1:4" x14ac:dyDescent="0.45">
      <c r="A66" s="72">
        <v>22767</v>
      </c>
      <c r="B66" s="76">
        <v>59.630001</v>
      </c>
      <c r="C66" s="78">
        <f t="shared" si="0"/>
        <v>-0.10411654459484798</v>
      </c>
      <c r="D66" s="84">
        <f>VLOOKUP(A66,PMI!$A$2:$B$918,2,FALSE)</f>
        <v>52.2</v>
      </c>
    </row>
    <row r="67" spans="1:4" x14ac:dyDescent="0.45">
      <c r="A67" s="72">
        <v>22798</v>
      </c>
      <c r="B67" s="76">
        <v>54.75</v>
      </c>
      <c r="C67" s="78">
        <f t="shared" si="0"/>
        <v>-0.15300122452043974</v>
      </c>
      <c r="D67" s="84">
        <f>VLOOKUP(A67,PMI!$A$2:$B$918,2,FALSE)</f>
        <v>50.8</v>
      </c>
    </row>
    <row r="68" spans="1:4" x14ac:dyDescent="0.45">
      <c r="A68" s="72">
        <v>22828</v>
      </c>
      <c r="B68" s="76">
        <v>58.23</v>
      </c>
      <c r="C68" s="78">
        <f t="shared" si="0"/>
        <v>-0.12777114656167932</v>
      </c>
      <c r="D68" s="84">
        <f>VLOOKUP(A68,PMI!$A$2:$B$918,2,FALSE)</f>
        <v>51</v>
      </c>
    </row>
    <row r="69" spans="1:4" x14ac:dyDescent="0.45">
      <c r="A69" s="72">
        <v>22859</v>
      </c>
      <c r="B69" s="76">
        <v>59.119999</v>
      </c>
      <c r="C69" s="78">
        <f t="shared" si="0"/>
        <v>-0.13148231232554719</v>
      </c>
      <c r="D69" s="84">
        <f>VLOOKUP(A69,PMI!$A$2:$B$918,2,FALSE)</f>
        <v>49.5</v>
      </c>
    </row>
    <row r="70" spans="1:4" x14ac:dyDescent="0.45">
      <c r="A70" s="72">
        <v>22890</v>
      </c>
      <c r="B70" s="76">
        <v>56.27</v>
      </c>
      <c r="C70" s="78">
        <f t="shared" si="0"/>
        <v>-0.15675112437804017</v>
      </c>
      <c r="D70" s="84">
        <f>VLOOKUP(A70,PMI!$A$2:$B$918,2,FALSE)</f>
        <v>50</v>
      </c>
    </row>
    <row r="71" spans="1:4" x14ac:dyDescent="0.45">
      <c r="A71" s="72">
        <v>22920</v>
      </c>
      <c r="B71" s="76">
        <v>56.52</v>
      </c>
      <c r="C71" s="78">
        <f t="shared" si="0"/>
        <v>-0.17633346649664228</v>
      </c>
      <c r="D71" s="84">
        <f>VLOOKUP(A71,PMI!$A$2:$B$918,2,FALSE)</f>
        <v>51.2</v>
      </c>
    </row>
    <row r="72" spans="1:4" x14ac:dyDescent="0.45">
      <c r="A72" s="72">
        <v>22951</v>
      </c>
      <c r="B72" s="76">
        <v>62.259998000000003</v>
      </c>
      <c r="C72" s="78">
        <f t="shared" si="0"/>
        <v>-0.12703311833987652</v>
      </c>
      <c r="D72" s="84">
        <f>VLOOKUP(A72,PMI!$A$2:$B$918,2,FALSE)</f>
        <v>53.8</v>
      </c>
    </row>
    <row r="73" spans="1:4" x14ac:dyDescent="0.45">
      <c r="A73" s="72">
        <v>22981</v>
      </c>
      <c r="B73" s="76">
        <v>63.099997999999999</v>
      </c>
      <c r="C73" s="78">
        <f t="shared" si="0"/>
        <v>-0.11809929623622806</v>
      </c>
      <c r="D73" s="84">
        <f>VLOOKUP(A73,PMI!$A$2:$B$918,2,FALSE)</f>
        <v>57.2</v>
      </c>
    </row>
    <row r="74" spans="1:4" x14ac:dyDescent="0.45">
      <c r="A74" s="72">
        <v>23012</v>
      </c>
      <c r="B74" s="76">
        <v>66.199996999999996</v>
      </c>
      <c r="C74" s="78">
        <f t="shared" si="0"/>
        <v>-3.8349784331771386E-2</v>
      </c>
      <c r="D74" s="84">
        <f>VLOOKUP(A74,PMI!$A$2:$B$918,2,FALSE)</f>
        <v>55.2</v>
      </c>
    </row>
    <row r="75" spans="1:4" x14ac:dyDescent="0.45">
      <c r="A75" s="72">
        <v>23043</v>
      </c>
      <c r="B75" s="76">
        <v>64.290001000000004</v>
      </c>
      <c r="C75" s="78">
        <f t="shared" si="0"/>
        <v>-8.1046284749089148E-2</v>
      </c>
      <c r="D75" s="84">
        <f>VLOOKUP(A75,PMI!$A$2:$B$918,2,FALSE)</f>
        <v>55.1</v>
      </c>
    </row>
    <row r="76" spans="1:4" x14ac:dyDescent="0.45">
      <c r="A76" s="72">
        <v>23071</v>
      </c>
      <c r="B76" s="76">
        <v>66.569999999999993</v>
      </c>
      <c r="C76" s="78">
        <f t="shared" si="0"/>
        <v>-4.2846914039673112E-2</v>
      </c>
      <c r="D76" s="84">
        <f>VLOOKUP(A76,PMI!$A$2:$B$918,2,FALSE)</f>
        <v>54.7</v>
      </c>
    </row>
    <row r="77" spans="1:4" x14ac:dyDescent="0.45">
      <c r="A77" s="72">
        <v>23102</v>
      </c>
      <c r="B77" s="76">
        <v>69.800003000000004</v>
      </c>
      <c r="C77" s="78">
        <f t="shared" si="0"/>
        <v>6.9895848249412973E-2</v>
      </c>
      <c r="D77" s="84">
        <f>VLOOKUP(A77,PMI!$A$2:$B$918,2,FALSE)</f>
        <v>57.6</v>
      </c>
    </row>
    <row r="78" spans="1:4" x14ac:dyDescent="0.45">
      <c r="A78" s="72">
        <v>23132</v>
      </c>
      <c r="B78" s="76">
        <v>70.800003000000004</v>
      </c>
      <c r="C78" s="78">
        <f t="shared" si="0"/>
        <v>0.18732184827566911</v>
      </c>
      <c r="D78" s="84">
        <f>VLOOKUP(A78,PMI!$A$2:$B$918,2,FALSE)</f>
        <v>59.8</v>
      </c>
    </row>
    <row r="79" spans="1:4" x14ac:dyDescent="0.45">
      <c r="A79" s="72">
        <v>23163</v>
      </c>
      <c r="B79" s="76">
        <v>69.370002999999997</v>
      </c>
      <c r="C79" s="78">
        <f t="shared" ref="C79:C142" si="1">B79/B67-1</f>
        <v>0.26703201826484002</v>
      </c>
      <c r="D79" s="84">
        <f>VLOOKUP(A79,PMI!$A$2:$B$918,2,FALSE)</f>
        <v>58.2</v>
      </c>
    </row>
    <row r="80" spans="1:4" x14ac:dyDescent="0.45">
      <c r="A80" s="72">
        <v>23193</v>
      </c>
      <c r="B80" s="76">
        <v>69.129997000000003</v>
      </c>
      <c r="C80" s="78">
        <f t="shared" si="1"/>
        <v>0.18718868280954837</v>
      </c>
      <c r="D80" s="84">
        <f>VLOOKUP(A80,PMI!$A$2:$B$918,2,FALSE)</f>
        <v>55.5</v>
      </c>
    </row>
    <row r="81" spans="1:4" x14ac:dyDescent="0.45">
      <c r="A81" s="72">
        <v>23224</v>
      </c>
      <c r="B81" s="76">
        <v>72.5</v>
      </c>
      <c r="C81" s="78">
        <f t="shared" si="1"/>
        <v>0.22631937121649814</v>
      </c>
      <c r="D81" s="84">
        <f>VLOOKUP(A81,PMI!$A$2:$B$918,2,FALSE)</f>
        <v>55.1</v>
      </c>
    </row>
    <row r="82" spans="1:4" x14ac:dyDescent="0.45">
      <c r="A82" s="72">
        <v>23255</v>
      </c>
      <c r="B82" s="76">
        <v>71.699996999999996</v>
      </c>
      <c r="C82" s="78">
        <f t="shared" si="1"/>
        <v>0.2742135596232449</v>
      </c>
      <c r="D82" s="84">
        <f>VLOOKUP(A82,PMI!$A$2:$B$918,2,FALSE)</f>
        <v>56.9</v>
      </c>
    </row>
    <row r="83" spans="1:4" x14ac:dyDescent="0.45">
      <c r="A83" s="72">
        <v>23285</v>
      </c>
      <c r="B83" s="76">
        <v>74.010002</v>
      </c>
      <c r="C83" s="78">
        <f t="shared" si="1"/>
        <v>0.30944801840056613</v>
      </c>
      <c r="D83" s="84">
        <f>VLOOKUP(A83,PMI!$A$2:$B$918,2,FALSE)</f>
        <v>57.7</v>
      </c>
    </row>
    <row r="84" spans="1:4" x14ac:dyDescent="0.45">
      <c r="A84" s="72">
        <v>23316</v>
      </c>
      <c r="B84" s="76">
        <v>73.230002999999996</v>
      </c>
      <c r="C84" s="78">
        <f t="shared" si="1"/>
        <v>0.17619668089292251</v>
      </c>
      <c r="D84" s="84">
        <f>VLOOKUP(A84,PMI!$A$2:$B$918,2,FALSE)</f>
        <v>57.5</v>
      </c>
    </row>
    <row r="85" spans="1:4" x14ac:dyDescent="0.45">
      <c r="A85" s="72">
        <v>23346</v>
      </c>
      <c r="B85" s="76">
        <v>75.019997000000004</v>
      </c>
      <c r="C85" s="78">
        <f t="shared" si="1"/>
        <v>0.18890648776248775</v>
      </c>
      <c r="D85" s="84">
        <f>VLOOKUP(A85,PMI!$A$2:$B$918,2,FALSE)</f>
        <v>54</v>
      </c>
    </row>
    <row r="86" spans="1:4" x14ac:dyDescent="0.45">
      <c r="A86" s="72">
        <v>23377</v>
      </c>
      <c r="B86" s="76">
        <v>77.040001000000004</v>
      </c>
      <c r="C86" s="78">
        <f t="shared" si="1"/>
        <v>0.16374629140844243</v>
      </c>
      <c r="D86" s="84">
        <f>VLOOKUP(A86,PMI!$A$2:$B$918,2,FALSE)</f>
        <v>57.1</v>
      </c>
    </row>
    <row r="87" spans="1:4" x14ac:dyDescent="0.45">
      <c r="A87" s="72">
        <v>23408</v>
      </c>
      <c r="B87" s="76">
        <v>77.800003000000004</v>
      </c>
      <c r="C87" s="78">
        <f t="shared" si="1"/>
        <v>0.21014157395953381</v>
      </c>
      <c r="D87" s="84">
        <f>VLOOKUP(A87,PMI!$A$2:$B$918,2,FALSE)</f>
        <v>57.9</v>
      </c>
    </row>
    <row r="88" spans="1:4" x14ac:dyDescent="0.45">
      <c r="A88" s="72">
        <v>23437</v>
      </c>
      <c r="B88" s="76">
        <v>78.980002999999996</v>
      </c>
      <c r="C88" s="78">
        <f t="shared" si="1"/>
        <v>0.18642035451404548</v>
      </c>
      <c r="D88" s="84">
        <f>VLOOKUP(A88,PMI!$A$2:$B$918,2,FALSE)</f>
        <v>60.2</v>
      </c>
    </row>
    <row r="89" spans="1:4" x14ac:dyDescent="0.45">
      <c r="A89" s="72">
        <v>23468</v>
      </c>
      <c r="B89" s="76">
        <v>79.459998999999996</v>
      </c>
      <c r="C89" s="78">
        <f t="shared" si="1"/>
        <v>0.13839535221796462</v>
      </c>
      <c r="D89" s="84">
        <f>VLOOKUP(A89,PMI!$A$2:$B$918,2,FALSE)</f>
        <v>59.2</v>
      </c>
    </row>
    <row r="90" spans="1:4" x14ac:dyDescent="0.45">
      <c r="A90" s="72">
        <v>23498</v>
      </c>
      <c r="B90" s="76">
        <v>80.370002999999997</v>
      </c>
      <c r="C90" s="78">
        <f t="shared" si="1"/>
        <v>0.13516948579790311</v>
      </c>
      <c r="D90" s="84">
        <f>VLOOKUP(A90,PMI!$A$2:$B$918,2,FALSE)</f>
        <v>58.7</v>
      </c>
    </row>
    <row r="91" spans="1:4" x14ac:dyDescent="0.45">
      <c r="A91" s="72">
        <v>23529</v>
      </c>
      <c r="B91" s="76">
        <v>81.690002000000007</v>
      </c>
      <c r="C91" s="78">
        <f t="shared" si="1"/>
        <v>0.17759836337328694</v>
      </c>
      <c r="D91" s="84">
        <f>VLOOKUP(A91,PMI!$A$2:$B$918,2,FALSE)</f>
        <v>60.1</v>
      </c>
    </row>
    <row r="92" spans="1:4" x14ac:dyDescent="0.45">
      <c r="A92" s="72">
        <v>23559</v>
      </c>
      <c r="B92" s="76">
        <v>83.18</v>
      </c>
      <c r="C92" s="78">
        <f t="shared" si="1"/>
        <v>0.20324032416781401</v>
      </c>
      <c r="D92" s="84">
        <f>VLOOKUP(A92,PMI!$A$2:$B$918,2,FALSE)</f>
        <v>62.9</v>
      </c>
    </row>
    <row r="93" spans="1:4" x14ac:dyDescent="0.45">
      <c r="A93" s="72">
        <v>23590</v>
      </c>
      <c r="B93" s="76">
        <v>81.830001999999993</v>
      </c>
      <c r="C93" s="78">
        <f t="shared" si="1"/>
        <v>0.12868968275862058</v>
      </c>
      <c r="D93" s="84">
        <f>VLOOKUP(A93,PMI!$A$2:$B$918,2,FALSE)</f>
        <v>63.3</v>
      </c>
    </row>
    <row r="94" spans="1:4" x14ac:dyDescent="0.45">
      <c r="A94" s="72">
        <v>23621</v>
      </c>
      <c r="B94" s="76">
        <v>84.18</v>
      </c>
      <c r="C94" s="78">
        <f t="shared" si="1"/>
        <v>0.17405862652964976</v>
      </c>
      <c r="D94" s="84">
        <f>VLOOKUP(A94,PMI!$A$2:$B$918,2,FALSE)</f>
        <v>63.3</v>
      </c>
    </row>
    <row r="95" spans="1:4" x14ac:dyDescent="0.45">
      <c r="A95" s="72">
        <v>23651</v>
      </c>
      <c r="B95" s="76">
        <v>84.860000999999997</v>
      </c>
      <c r="C95" s="78">
        <f t="shared" si="1"/>
        <v>0.14660179309277677</v>
      </c>
      <c r="D95" s="84">
        <f>VLOOKUP(A95,PMI!$A$2:$B$918,2,FALSE)</f>
        <v>60.7</v>
      </c>
    </row>
    <row r="96" spans="1:4" x14ac:dyDescent="0.45">
      <c r="A96" s="72">
        <v>23682</v>
      </c>
      <c r="B96" s="76">
        <v>84.419998000000007</v>
      </c>
      <c r="C96" s="78">
        <f t="shared" si="1"/>
        <v>0.15280615241815587</v>
      </c>
      <c r="D96" s="84">
        <f>VLOOKUP(A96,PMI!$A$2:$B$918,2,FALSE)</f>
        <v>61.8</v>
      </c>
    </row>
    <row r="97" spans="1:4" x14ac:dyDescent="0.45">
      <c r="A97" s="72">
        <v>23712</v>
      </c>
      <c r="B97" s="76">
        <v>84.75</v>
      </c>
      <c r="C97" s="78">
        <f t="shared" si="1"/>
        <v>0.12969879217670455</v>
      </c>
      <c r="D97" s="84">
        <f>VLOOKUP(A97,PMI!$A$2:$B$918,2,FALSE)</f>
        <v>62.4</v>
      </c>
    </row>
    <row r="98" spans="1:4" x14ac:dyDescent="0.45">
      <c r="A98" s="72">
        <v>23743</v>
      </c>
      <c r="B98" s="76">
        <v>87.559997999999993</v>
      </c>
      <c r="C98" s="78">
        <f t="shared" si="1"/>
        <v>0.1365523995774609</v>
      </c>
      <c r="D98" s="84">
        <f>VLOOKUP(A98,PMI!$A$2:$B$918,2,FALSE)</f>
        <v>61</v>
      </c>
    </row>
    <row r="99" spans="1:4" x14ac:dyDescent="0.45">
      <c r="A99" s="72">
        <v>23774</v>
      </c>
      <c r="B99" s="76">
        <v>87.43</v>
      </c>
      <c r="C99" s="78">
        <f t="shared" si="1"/>
        <v>0.12377887697510759</v>
      </c>
      <c r="D99" s="84">
        <f>VLOOKUP(A99,PMI!$A$2:$B$918,2,FALSE)</f>
        <v>62.1</v>
      </c>
    </row>
    <row r="100" spans="1:4" x14ac:dyDescent="0.45">
      <c r="A100" s="72">
        <v>23802</v>
      </c>
      <c r="B100" s="76">
        <v>86.160004000000001</v>
      </c>
      <c r="C100" s="78">
        <f t="shared" si="1"/>
        <v>9.0909100117405828E-2</v>
      </c>
      <c r="D100" s="84">
        <f>VLOOKUP(A100,PMI!$A$2:$B$918,2,FALSE)</f>
        <v>64.900000000000006</v>
      </c>
    </row>
    <row r="101" spans="1:4" x14ac:dyDescent="0.45">
      <c r="A101" s="72">
        <v>23833</v>
      </c>
      <c r="B101" s="76">
        <v>89.110000999999997</v>
      </c>
      <c r="C101" s="78">
        <f t="shared" si="1"/>
        <v>0.12144477877478965</v>
      </c>
      <c r="D101" s="84">
        <f>VLOOKUP(A101,PMI!$A$2:$B$918,2,FALSE)</f>
        <v>62</v>
      </c>
    </row>
    <row r="102" spans="1:4" x14ac:dyDescent="0.45">
      <c r="A102" s="72">
        <v>23863</v>
      </c>
      <c r="B102" s="76">
        <v>88.419998000000007</v>
      </c>
      <c r="C102" s="78">
        <f t="shared" si="1"/>
        <v>0.10016168594643471</v>
      </c>
      <c r="D102" s="84">
        <f>VLOOKUP(A102,PMI!$A$2:$B$918,2,FALSE)</f>
        <v>61.3</v>
      </c>
    </row>
    <row r="103" spans="1:4" x14ac:dyDescent="0.45">
      <c r="A103" s="72">
        <v>23894</v>
      </c>
      <c r="B103" s="76">
        <v>84.120002999999997</v>
      </c>
      <c r="C103" s="78">
        <f t="shared" si="1"/>
        <v>2.9746614524504444E-2</v>
      </c>
      <c r="D103" s="84">
        <f>VLOOKUP(A103,PMI!$A$2:$B$918,2,FALSE)</f>
        <v>58.7</v>
      </c>
    </row>
    <row r="104" spans="1:4" x14ac:dyDescent="0.45">
      <c r="A104" s="72">
        <v>23924</v>
      </c>
      <c r="B104" s="76">
        <v>85.25</v>
      </c>
      <c r="C104" s="78">
        <f t="shared" si="1"/>
        <v>2.488578985333012E-2</v>
      </c>
      <c r="D104" s="84">
        <f>VLOOKUP(A104,PMI!$A$2:$B$918,2,FALSE)</f>
        <v>58.1</v>
      </c>
    </row>
    <row r="105" spans="1:4" x14ac:dyDescent="0.45">
      <c r="A105" s="72">
        <v>23955</v>
      </c>
      <c r="B105" s="76">
        <v>87.169998000000007</v>
      </c>
      <c r="C105" s="78">
        <f t="shared" si="1"/>
        <v>6.5257190144025756E-2</v>
      </c>
      <c r="D105" s="84">
        <f>VLOOKUP(A105,PMI!$A$2:$B$918,2,FALSE)</f>
        <v>58.1</v>
      </c>
    </row>
    <row r="106" spans="1:4" x14ac:dyDescent="0.45">
      <c r="A106" s="72">
        <v>23986</v>
      </c>
      <c r="B106" s="76">
        <v>89.959998999999996</v>
      </c>
      <c r="C106" s="78">
        <f t="shared" si="1"/>
        <v>6.8662378237110744E-2</v>
      </c>
      <c r="D106" s="84">
        <f>VLOOKUP(A106,PMI!$A$2:$B$918,2,FALSE)</f>
        <v>61</v>
      </c>
    </row>
    <row r="107" spans="1:4" x14ac:dyDescent="0.45">
      <c r="A107" s="72">
        <v>24016</v>
      </c>
      <c r="B107" s="76">
        <v>92.419998000000007</v>
      </c>
      <c r="C107" s="78">
        <f t="shared" si="1"/>
        <v>8.9087873095829995E-2</v>
      </c>
      <c r="D107" s="84">
        <f>VLOOKUP(A107,PMI!$A$2:$B$918,2,FALSE)</f>
        <v>58.6</v>
      </c>
    </row>
    <row r="108" spans="1:4" x14ac:dyDescent="0.45">
      <c r="A108" s="72">
        <v>24047</v>
      </c>
      <c r="B108" s="76">
        <v>91.610000999999997</v>
      </c>
      <c r="C108" s="78">
        <f t="shared" si="1"/>
        <v>8.5169428693897764E-2</v>
      </c>
      <c r="D108" s="84">
        <f>VLOOKUP(A108,PMI!$A$2:$B$918,2,FALSE)</f>
        <v>59.4</v>
      </c>
    </row>
    <row r="109" spans="1:4" x14ac:dyDescent="0.45">
      <c r="A109" s="72">
        <v>24077</v>
      </c>
      <c r="B109" s="76">
        <v>92.43</v>
      </c>
      <c r="C109" s="78">
        <f t="shared" si="1"/>
        <v>9.0619469026548716E-2</v>
      </c>
      <c r="D109" s="84">
        <f>VLOOKUP(A109,PMI!$A$2:$B$918,2,FALSE)</f>
        <v>62.8</v>
      </c>
    </row>
    <row r="110" spans="1:4" x14ac:dyDescent="0.45">
      <c r="A110" s="72">
        <v>24108</v>
      </c>
      <c r="B110" s="76">
        <v>92.879997000000003</v>
      </c>
      <c r="C110" s="78">
        <f t="shared" si="1"/>
        <v>6.0758327107316878E-2</v>
      </c>
      <c r="D110" s="84">
        <f>VLOOKUP(A110,PMI!$A$2:$B$918,2,FALSE)</f>
        <v>65.8</v>
      </c>
    </row>
    <row r="111" spans="1:4" x14ac:dyDescent="0.45">
      <c r="A111" s="72">
        <v>24139</v>
      </c>
      <c r="B111" s="76">
        <v>91.220000999999996</v>
      </c>
      <c r="C111" s="78">
        <f t="shared" si="1"/>
        <v>4.33489763239161E-2</v>
      </c>
      <c r="D111" s="84">
        <f>VLOOKUP(A111,PMI!$A$2:$B$918,2,FALSE)</f>
        <v>65.5</v>
      </c>
    </row>
    <row r="112" spans="1:4" x14ac:dyDescent="0.45">
      <c r="A112" s="72">
        <v>24167</v>
      </c>
      <c r="B112" s="76">
        <v>89.230002999999996</v>
      </c>
      <c r="C112" s="78">
        <f t="shared" si="1"/>
        <v>3.5631370212099833E-2</v>
      </c>
      <c r="D112" s="84">
        <f>VLOOKUP(A112,PMI!$A$2:$B$918,2,FALSE)</f>
        <v>65.7</v>
      </c>
    </row>
    <row r="113" spans="1:4" x14ac:dyDescent="0.45">
      <c r="A113" s="72">
        <v>24198</v>
      </c>
      <c r="B113" s="76">
        <v>91.059997999999993</v>
      </c>
      <c r="C113" s="78">
        <f t="shared" si="1"/>
        <v>2.188303196181085E-2</v>
      </c>
      <c r="D113" s="84">
        <f>VLOOKUP(A113,PMI!$A$2:$B$918,2,FALSE)</f>
        <v>64.2</v>
      </c>
    </row>
    <row r="114" spans="1:4" x14ac:dyDescent="0.45">
      <c r="A114" s="72">
        <v>24228</v>
      </c>
      <c r="B114" s="76">
        <v>86.129997000000003</v>
      </c>
      <c r="C114" s="78">
        <f t="shared" si="1"/>
        <v>-2.5899129742120164E-2</v>
      </c>
      <c r="D114" s="84">
        <f>VLOOKUP(A114,PMI!$A$2:$B$918,2,FALSE)</f>
        <v>57.7</v>
      </c>
    </row>
    <row r="115" spans="1:4" x14ac:dyDescent="0.45">
      <c r="A115" s="72">
        <v>24259</v>
      </c>
      <c r="B115" s="76">
        <v>84.739998</v>
      </c>
      <c r="C115" s="78">
        <f t="shared" si="1"/>
        <v>7.3703635031967529E-3</v>
      </c>
      <c r="D115" s="84">
        <f>VLOOKUP(A115,PMI!$A$2:$B$918,2,FALSE)</f>
        <v>59</v>
      </c>
    </row>
    <row r="116" spans="1:4" x14ac:dyDescent="0.45">
      <c r="A116" s="72">
        <v>24289</v>
      </c>
      <c r="B116" s="76">
        <v>83.599997999999999</v>
      </c>
      <c r="C116" s="78">
        <f t="shared" si="1"/>
        <v>-1.9354862170087972E-2</v>
      </c>
      <c r="D116" s="84">
        <f>VLOOKUP(A116,PMI!$A$2:$B$918,2,FALSE)</f>
        <v>60.3</v>
      </c>
    </row>
    <row r="117" spans="1:4" x14ac:dyDescent="0.45">
      <c r="A117" s="72">
        <v>24320</v>
      </c>
      <c r="B117" s="76">
        <v>77.099997999999999</v>
      </c>
      <c r="C117" s="78">
        <f t="shared" si="1"/>
        <v>-0.11552139762582081</v>
      </c>
      <c r="D117" s="84">
        <f>VLOOKUP(A117,PMI!$A$2:$B$918,2,FALSE)</f>
        <v>58.5</v>
      </c>
    </row>
    <row r="118" spans="1:4" x14ac:dyDescent="0.45">
      <c r="A118" s="72">
        <v>24351</v>
      </c>
      <c r="B118" s="76">
        <v>76.559997999999993</v>
      </c>
      <c r="C118" s="78">
        <f t="shared" si="1"/>
        <v>-0.14895510392346722</v>
      </c>
      <c r="D118" s="84">
        <f>VLOOKUP(A118,PMI!$A$2:$B$918,2,FALSE)</f>
        <v>58.7</v>
      </c>
    </row>
    <row r="119" spans="1:4" x14ac:dyDescent="0.45">
      <c r="A119" s="72">
        <v>24381</v>
      </c>
      <c r="B119" s="76">
        <v>80.199996999999996</v>
      </c>
      <c r="C119" s="78">
        <f t="shared" si="1"/>
        <v>-0.13222247635192563</v>
      </c>
      <c r="D119" s="84">
        <f>VLOOKUP(A119,PMI!$A$2:$B$918,2,FALSE)</f>
        <v>57.2</v>
      </c>
    </row>
    <row r="120" spans="1:4" x14ac:dyDescent="0.45">
      <c r="A120" s="72">
        <v>24412</v>
      </c>
      <c r="B120" s="76">
        <v>80.449996999999996</v>
      </c>
      <c r="C120" s="78">
        <f t="shared" si="1"/>
        <v>-0.12182080425913322</v>
      </c>
      <c r="D120" s="84">
        <f>VLOOKUP(A120,PMI!$A$2:$B$918,2,FALSE)</f>
        <v>53.7</v>
      </c>
    </row>
    <row r="121" spans="1:4" x14ac:dyDescent="0.45">
      <c r="A121" s="72">
        <v>24442</v>
      </c>
      <c r="B121" s="76">
        <v>80.330001999999993</v>
      </c>
      <c r="C121" s="78">
        <f t="shared" si="1"/>
        <v>-0.13090985610732464</v>
      </c>
      <c r="D121" s="84">
        <f>VLOOKUP(A121,PMI!$A$2:$B$918,2,FALSE)</f>
        <v>52.4</v>
      </c>
    </row>
    <row r="122" spans="1:4" x14ac:dyDescent="0.45">
      <c r="A122" s="72">
        <v>24473</v>
      </c>
      <c r="B122" s="76">
        <v>86.610000999999997</v>
      </c>
      <c r="C122" s="78">
        <f t="shared" si="1"/>
        <v>-6.7506419062438261E-2</v>
      </c>
      <c r="D122" s="84">
        <f>VLOOKUP(A122,PMI!$A$2:$B$918,2,FALSE)</f>
        <v>49.1</v>
      </c>
    </row>
    <row r="123" spans="1:4" x14ac:dyDescent="0.45">
      <c r="A123" s="72">
        <v>24504</v>
      </c>
      <c r="B123" s="76">
        <v>86.779999000000004</v>
      </c>
      <c r="C123" s="78">
        <f t="shared" si="1"/>
        <v>-4.8673557896584452E-2</v>
      </c>
      <c r="D123" s="84">
        <f>VLOOKUP(A123,PMI!$A$2:$B$918,2,FALSE)</f>
        <v>47.6</v>
      </c>
    </row>
    <row r="124" spans="1:4" x14ac:dyDescent="0.45">
      <c r="A124" s="72">
        <v>24532</v>
      </c>
      <c r="B124" s="76">
        <v>90.199996999999996</v>
      </c>
      <c r="C124" s="78">
        <f t="shared" si="1"/>
        <v>1.0870715761378991E-2</v>
      </c>
      <c r="D124" s="84">
        <f>VLOOKUP(A124,PMI!$A$2:$B$918,2,FALSE)</f>
        <v>45.3</v>
      </c>
    </row>
    <row r="125" spans="1:4" x14ac:dyDescent="0.45">
      <c r="A125" s="72">
        <v>24563</v>
      </c>
      <c r="B125" s="76">
        <v>94.010002</v>
      </c>
      <c r="C125" s="78">
        <f t="shared" si="1"/>
        <v>3.239626690964803E-2</v>
      </c>
      <c r="D125" s="84">
        <f>VLOOKUP(A125,PMI!$A$2:$B$918,2,FALSE)</f>
        <v>42.8</v>
      </c>
    </row>
    <row r="126" spans="1:4" x14ac:dyDescent="0.45">
      <c r="A126" s="72">
        <v>24593</v>
      </c>
      <c r="B126" s="76">
        <v>89.080001999999993</v>
      </c>
      <c r="C126" s="78">
        <f t="shared" si="1"/>
        <v>3.4250610736698217E-2</v>
      </c>
      <c r="D126" s="84">
        <f>VLOOKUP(A126,PMI!$A$2:$B$918,2,FALSE)</f>
        <v>44.5</v>
      </c>
    </row>
    <row r="127" spans="1:4" x14ac:dyDescent="0.45">
      <c r="A127" s="72">
        <v>24624</v>
      </c>
      <c r="B127" s="76">
        <v>90.639999000000003</v>
      </c>
      <c r="C127" s="78">
        <f t="shared" si="1"/>
        <v>6.9624747926003039E-2</v>
      </c>
      <c r="D127" s="84">
        <f>VLOOKUP(A127,PMI!$A$2:$B$918,2,FALSE)</f>
        <v>46.8</v>
      </c>
    </row>
    <row r="128" spans="1:4" x14ac:dyDescent="0.45">
      <c r="A128" s="72">
        <v>24654</v>
      </c>
      <c r="B128" s="76">
        <v>94.75</v>
      </c>
      <c r="C128" s="78">
        <f t="shared" si="1"/>
        <v>0.13337323285581903</v>
      </c>
      <c r="D128" s="84">
        <f>VLOOKUP(A128,PMI!$A$2:$B$918,2,FALSE)</f>
        <v>49.5</v>
      </c>
    </row>
    <row r="129" spans="1:4" x14ac:dyDescent="0.45">
      <c r="A129" s="72">
        <v>24685</v>
      </c>
      <c r="B129" s="76">
        <v>93.639999000000003</v>
      </c>
      <c r="C129" s="78">
        <f t="shared" si="1"/>
        <v>0.21452660738071616</v>
      </c>
      <c r="D129" s="84">
        <f>VLOOKUP(A129,PMI!$A$2:$B$918,2,FALSE)</f>
        <v>52.2</v>
      </c>
    </row>
    <row r="130" spans="1:4" x14ac:dyDescent="0.45">
      <c r="A130" s="72">
        <v>24716</v>
      </c>
      <c r="B130" s="76">
        <v>96.709998999999996</v>
      </c>
      <c r="C130" s="78">
        <f t="shared" si="1"/>
        <v>0.26319228743971501</v>
      </c>
      <c r="D130" s="84">
        <f>VLOOKUP(A130,PMI!$A$2:$B$918,2,FALSE)</f>
        <v>54.9</v>
      </c>
    </row>
    <row r="131" spans="1:4" x14ac:dyDescent="0.45">
      <c r="A131" s="72">
        <v>24746</v>
      </c>
      <c r="B131" s="76">
        <v>93.300003000000004</v>
      </c>
      <c r="C131" s="78">
        <f t="shared" si="1"/>
        <v>0.16334172680829417</v>
      </c>
      <c r="D131" s="84">
        <f>VLOOKUP(A131,PMI!$A$2:$B$918,2,FALSE)</f>
        <v>54.1</v>
      </c>
    </row>
    <row r="132" spans="1:4" x14ac:dyDescent="0.45">
      <c r="A132" s="72">
        <v>24777</v>
      </c>
      <c r="B132" s="76">
        <v>94</v>
      </c>
      <c r="C132" s="78">
        <f t="shared" si="1"/>
        <v>0.16842763835031604</v>
      </c>
      <c r="D132" s="84">
        <f>VLOOKUP(A132,PMI!$A$2:$B$918,2,FALSE)</f>
        <v>54.2</v>
      </c>
    </row>
    <row r="133" spans="1:4" x14ac:dyDescent="0.45">
      <c r="A133" s="72">
        <v>24807</v>
      </c>
      <c r="B133" s="76">
        <v>96.470000999999996</v>
      </c>
      <c r="C133" s="78">
        <f t="shared" si="1"/>
        <v>0.20092118259875069</v>
      </c>
      <c r="D133" s="84">
        <f>VLOOKUP(A133,PMI!$A$2:$B$918,2,FALSE)</f>
        <v>55.6</v>
      </c>
    </row>
    <row r="134" spans="1:4" x14ac:dyDescent="0.45">
      <c r="A134" s="72">
        <v>24838</v>
      </c>
      <c r="B134" s="76">
        <v>92.239998</v>
      </c>
      <c r="C134" s="78">
        <f t="shared" si="1"/>
        <v>6.5004005715229241E-2</v>
      </c>
      <c r="D134" s="84">
        <f>VLOOKUP(A134,PMI!$A$2:$B$918,2,FALSE)</f>
        <v>56.6</v>
      </c>
    </row>
    <row r="135" spans="1:4" x14ac:dyDescent="0.45">
      <c r="A135" s="72">
        <v>24869</v>
      </c>
      <c r="B135" s="76">
        <v>89.360000999999997</v>
      </c>
      <c r="C135" s="78">
        <f t="shared" si="1"/>
        <v>2.9730376005189685E-2</v>
      </c>
      <c r="D135" s="84">
        <f>VLOOKUP(A135,PMI!$A$2:$B$918,2,FALSE)</f>
        <v>55</v>
      </c>
    </row>
    <row r="136" spans="1:4" x14ac:dyDescent="0.45">
      <c r="A136" s="72">
        <v>24898</v>
      </c>
      <c r="B136" s="76">
        <v>90.199996999999996</v>
      </c>
      <c r="C136" s="78">
        <f t="shared" si="1"/>
        <v>0</v>
      </c>
      <c r="D136" s="84">
        <f>VLOOKUP(A136,PMI!$A$2:$B$918,2,FALSE)</f>
        <v>53.8</v>
      </c>
    </row>
    <row r="137" spans="1:4" x14ac:dyDescent="0.45">
      <c r="A137" s="72">
        <v>24929</v>
      </c>
      <c r="B137" s="76">
        <v>97.459998999999996</v>
      </c>
      <c r="C137" s="78">
        <f t="shared" si="1"/>
        <v>3.6698190901006456E-2</v>
      </c>
      <c r="D137" s="84">
        <f>VLOOKUP(A137,PMI!$A$2:$B$918,2,FALSE)</f>
        <v>58</v>
      </c>
    </row>
    <row r="138" spans="1:4" x14ac:dyDescent="0.45">
      <c r="A138" s="72">
        <v>24959</v>
      </c>
      <c r="B138" s="76">
        <v>98.68</v>
      </c>
      <c r="C138" s="78">
        <f t="shared" si="1"/>
        <v>0.10776827328764549</v>
      </c>
      <c r="D138" s="84">
        <f>VLOOKUP(A138,PMI!$A$2:$B$918,2,FALSE)</f>
        <v>55.3</v>
      </c>
    </row>
    <row r="139" spans="1:4" x14ac:dyDescent="0.45">
      <c r="A139" s="72">
        <v>24990</v>
      </c>
      <c r="B139" s="76">
        <v>99.580001999999993</v>
      </c>
      <c r="C139" s="78">
        <f t="shared" si="1"/>
        <v>9.8631984759840918E-2</v>
      </c>
      <c r="D139" s="84">
        <f>VLOOKUP(A139,PMI!$A$2:$B$918,2,FALSE)</f>
        <v>53.5</v>
      </c>
    </row>
    <row r="140" spans="1:4" x14ac:dyDescent="0.45">
      <c r="A140" s="72">
        <v>25020</v>
      </c>
      <c r="B140" s="76">
        <v>97.739998</v>
      </c>
      <c r="C140" s="78">
        <f t="shared" si="1"/>
        <v>3.1556707124010597E-2</v>
      </c>
      <c r="D140" s="84">
        <f>VLOOKUP(A140,PMI!$A$2:$B$918,2,FALSE)</f>
        <v>54.1</v>
      </c>
    </row>
    <row r="141" spans="1:4" x14ac:dyDescent="0.45">
      <c r="A141" s="72">
        <v>25051</v>
      </c>
      <c r="B141" s="76">
        <v>98.860000999999997</v>
      </c>
      <c r="C141" s="78">
        <f t="shared" si="1"/>
        <v>5.574542989903275E-2</v>
      </c>
      <c r="D141" s="84">
        <f>VLOOKUP(A141,PMI!$A$2:$B$918,2,FALSE)</f>
        <v>52.7</v>
      </c>
    </row>
    <row r="142" spans="1:4" x14ac:dyDescent="0.45">
      <c r="A142" s="72">
        <v>25082</v>
      </c>
      <c r="B142" s="76">
        <v>102.66999800000001</v>
      </c>
      <c r="C142" s="78">
        <f t="shared" si="1"/>
        <v>6.1627536569409003E-2</v>
      </c>
      <c r="D142" s="84">
        <f>VLOOKUP(A142,PMI!$A$2:$B$918,2,FALSE)</f>
        <v>51.8</v>
      </c>
    </row>
    <row r="143" spans="1:4" x14ac:dyDescent="0.45">
      <c r="A143" s="72">
        <v>25112</v>
      </c>
      <c r="B143" s="76">
        <v>103.410004</v>
      </c>
      <c r="C143" s="78">
        <f t="shared" ref="C143:C206" si="2">B143/B131-1</f>
        <v>0.10836013585122828</v>
      </c>
      <c r="D143" s="84">
        <f>VLOOKUP(A143,PMI!$A$2:$B$918,2,FALSE)</f>
        <v>55.8</v>
      </c>
    </row>
    <row r="144" spans="1:4" x14ac:dyDescent="0.45">
      <c r="A144" s="72">
        <v>25143</v>
      </c>
      <c r="B144" s="76">
        <v>108.370003</v>
      </c>
      <c r="C144" s="78">
        <f t="shared" si="2"/>
        <v>0.1528723723404255</v>
      </c>
      <c r="D144" s="84">
        <f>VLOOKUP(A144,PMI!$A$2:$B$918,2,FALSE)</f>
        <v>58.1</v>
      </c>
    </row>
    <row r="145" spans="1:4" x14ac:dyDescent="0.45">
      <c r="A145" s="72">
        <v>25173</v>
      </c>
      <c r="B145" s="76">
        <v>103.860001</v>
      </c>
      <c r="C145" s="78">
        <f t="shared" si="2"/>
        <v>7.6604124840840448E-2</v>
      </c>
      <c r="D145" s="84">
        <f>VLOOKUP(A145,PMI!$A$2:$B$918,2,FALSE)</f>
        <v>56.1</v>
      </c>
    </row>
    <row r="146" spans="1:4" x14ac:dyDescent="0.45">
      <c r="A146" s="72">
        <v>25204</v>
      </c>
      <c r="B146" s="76">
        <v>103.010002</v>
      </c>
      <c r="C146" s="78">
        <f t="shared" si="2"/>
        <v>0.11676067035474125</v>
      </c>
      <c r="D146" s="84">
        <f>VLOOKUP(A146,PMI!$A$2:$B$918,2,FALSE)</f>
        <v>54.9</v>
      </c>
    </row>
    <row r="147" spans="1:4" x14ac:dyDescent="0.45">
      <c r="A147" s="72">
        <v>25235</v>
      </c>
      <c r="B147" s="76">
        <v>98.129997000000003</v>
      </c>
      <c r="C147" s="78">
        <f t="shared" si="2"/>
        <v>9.8142299707449698E-2</v>
      </c>
      <c r="D147" s="84">
        <f>VLOOKUP(A147,PMI!$A$2:$B$918,2,FALSE)</f>
        <v>57</v>
      </c>
    </row>
    <row r="148" spans="1:4" x14ac:dyDescent="0.45">
      <c r="A148" s="72">
        <v>25263</v>
      </c>
      <c r="B148" s="76">
        <v>101.510002</v>
      </c>
      <c r="C148" s="78">
        <f t="shared" si="2"/>
        <v>0.12538808621024677</v>
      </c>
      <c r="D148" s="84">
        <f>VLOOKUP(A148,PMI!$A$2:$B$918,2,FALSE)</f>
        <v>57.1</v>
      </c>
    </row>
    <row r="149" spans="1:4" x14ac:dyDescent="0.45">
      <c r="A149" s="72">
        <v>25294</v>
      </c>
      <c r="B149" s="76">
        <v>103.69000200000001</v>
      </c>
      <c r="C149" s="78">
        <f t="shared" si="2"/>
        <v>6.3923692426879786E-2</v>
      </c>
      <c r="D149" s="84">
        <f>VLOOKUP(A149,PMI!$A$2:$B$918,2,FALSE)</f>
        <v>55.2</v>
      </c>
    </row>
    <row r="150" spans="1:4" x14ac:dyDescent="0.45">
      <c r="A150" s="72">
        <v>25324</v>
      </c>
      <c r="B150" s="76">
        <v>103.459999</v>
      </c>
      <c r="C150" s="78">
        <f t="shared" si="2"/>
        <v>4.8439389947304345E-2</v>
      </c>
      <c r="D150" s="84">
        <f>VLOOKUP(A150,PMI!$A$2:$B$918,2,FALSE)</f>
        <v>56.7</v>
      </c>
    </row>
    <row r="151" spans="1:4" x14ac:dyDescent="0.45">
      <c r="A151" s="72">
        <v>25355</v>
      </c>
      <c r="B151" s="76">
        <v>97.709998999999996</v>
      </c>
      <c r="C151" s="78">
        <f t="shared" si="2"/>
        <v>-1.8778901008658311E-2</v>
      </c>
      <c r="D151" s="84">
        <f>VLOOKUP(A151,PMI!$A$2:$B$918,2,FALSE)</f>
        <v>55.5</v>
      </c>
    </row>
    <row r="152" spans="1:4" x14ac:dyDescent="0.45">
      <c r="A152" s="72">
        <v>25385</v>
      </c>
      <c r="B152" s="76">
        <v>91.830001999999993</v>
      </c>
      <c r="C152" s="78">
        <f t="shared" si="2"/>
        <v>-6.0466504204348404E-2</v>
      </c>
      <c r="D152" s="84">
        <f>VLOOKUP(A152,PMI!$A$2:$B$918,2,FALSE)</f>
        <v>53.1</v>
      </c>
    </row>
    <row r="153" spans="1:4" x14ac:dyDescent="0.45">
      <c r="A153" s="72">
        <v>25416</v>
      </c>
      <c r="B153" s="76">
        <v>95.510002</v>
      </c>
      <c r="C153" s="78">
        <f t="shared" si="2"/>
        <v>-3.3886293405965051E-2</v>
      </c>
      <c r="D153" s="84">
        <f>VLOOKUP(A153,PMI!$A$2:$B$918,2,FALSE)</f>
        <v>54.8</v>
      </c>
    </row>
    <row r="154" spans="1:4" x14ac:dyDescent="0.45">
      <c r="A154" s="72">
        <v>25447</v>
      </c>
      <c r="B154" s="76">
        <v>93.120002999999997</v>
      </c>
      <c r="C154" s="78">
        <f t="shared" si="2"/>
        <v>-9.3016413616760829E-2</v>
      </c>
      <c r="D154" s="84">
        <f>VLOOKUP(A154,PMI!$A$2:$B$918,2,FALSE)</f>
        <v>54.1</v>
      </c>
    </row>
    <row r="155" spans="1:4" x14ac:dyDescent="0.45">
      <c r="A155" s="72">
        <v>25477</v>
      </c>
      <c r="B155" s="76">
        <v>97.120002999999997</v>
      </c>
      <c r="C155" s="78">
        <f t="shared" si="2"/>
        <v>-6.0825846211165491E-2</v>
      </c>
      <c r="D155" s="84">
        <f>VLOOKUP(A155,PMI!$A$2:$B$918,2,FALSE)</f>
        <v>54.6</v>
      </c>
    </row>
    <row r="156" spans="1:4" x14ac:dyDescent="0.45">
      <c r="A156" s="72">
        <v>25508</v>
      </c>
      <c r="B156" s="76">
        <v>93.809997999999993</v>
      </c>
      <c r="C156" s="78">
        <f t="shared" si="2"/>
        <v>-0.13435456857927741</v>
      </c>
      <c r="D156" s="84">
        <f>VLOOKUP(A156,PMI!$A$2:$B$918,2,FALSE)</f>
        <v>53.2</v>
      </c>
    </row>
    <row r="157" spans="1:4" x14ac:dyDescent="0.45">
      <c r="A157" s="72">
        <v>25538</v>
      </c>
      <c r="B157" s="76">
        <v>92.059997999999993</v>
      </c>
      <c r="C157" s="78">
        <f t="shared" si="2"/>
        <v>-0.11361450882327651</v>
      </c>
      <c r="D157" s="84">
        <f>VLOOKUP(A157,PMI!$A$2:$B$918,2,FALSE)</f>
        <v>52</v>
      </c>
    </row>
    <row r="158" spans="1:4" x14ac:dyDescent="0.45">
      <c r="A158" s="72">
        <v>25569</v>
      </c>
      <c r="B158" s="76">
        <v>85.019997000000004</v>
      </c>
      <c r="C158" s="78">
        <f t="shared" si="2"/>
        <v>-0.17464328366870618</v>
      </c>
      <c r="D158" s="84">
        <f>VLOOKUP(A158,PMI!$A$2:$B$918,2,FALSE)</f>
        <v>48.7</v>
      </c>
    </row>
    <row r="159" spans="1:4" x14ac:dyDescent="0.45">
      <c r="A159" s="72">
        <v>25600</v>
      </c>
      <c r="B159" s="76">
        <v>89.5</v>
      </c>
      <c r="C159" s="78">
        <f t="shared" si="2"/>
        <v>-8.7944535451274897E-2</v>
      </c>
      <c r="D159" s="84">
        <f>VLOOKUP(A159,PMI!$A$2:$B$918,2,FALSE)</f>
        <v>47.4</v>
      </c>
    </row>
    <row r="160" spans="1:4" x14ac:dyDescent="0.45">
      <c r="A160" s="72">
        <v>25628</v>
      </c>
      <c r="B160" s="76">
        <v>89.629997000000003</v>
      </c>
      <c r="C160" s="78">
        <f t="shared" si="2"/>
        <v>-0.11703285160018018</v>
      </c>
      <c r="D160" s="84">
        <f>VLOOKUP(A160,PMI!$A$2:$B$918,2,FALSE)</f>
        <v>46.9</v>
      </c>
    </row>
    <row r="161" spans="1:4" x14ac:dyDescent="0.45">
      <c r="A161" s="72">
        <v>25659</v>
      </c>
      <c r="B161" s="76">
        <v>81.519997000000004</v>
      </c>
      <c r="C161" s="78">
        <f t="shared" si="2"/>
        <v>-0.21381044047043229</v>
      </c>
      <c r="D161" s="84">
        <f>VLOOKUP(A161,PMI!$A$2:$B$918,2,FALSE)</f>
        <v>45</v>
      </c>
    </row>
    <row r="162" spans="1:4" x14ac:dyDescent="0.45">
      <c r="A162" s="72">
        <v>25689</v>
      </c>
      <c r="B162" s="76">
        <v>76.550003000000004</v>
      </c>
      <c r="C162" s="78">
        <f t="shared" si="2"/>
        <v>-0.26010048579258149</v>
      </c>
      <c r="D162" s="84">
        <f>VLOOKUP(A162,PMI!$A$2:$B$918,2,FALSE)</f>
        <v>47.2</v>
      </c>
    </row>
    <row r="163" spans="1:4" x14ac:dyDescent="0.45">
      <c r="A163" s="72">
        <v>25720</v>
      </c>
      <c r="B163" s="76">
        <v>72.720000999999996</v>
      </c>
      <c r="C163" s="78">
        <f t="shared" si="2"/>
        <v>-0.25575681358875058</v>
      </c>
      <c r="D163" s="84">
        <f>VLOOKUP(A163,PMI!$A$2:$B$918,2,FALSE)</f>
        <v>51.1</v>
      </c>
    </row>
    <row r="164" spans="1:4" x14ac:dyDescent="0.45">
      <c r="A164" s="72">
        <v>25750</v>
      </c>
      <c r="B164" s="76">
        <v>78.050003000000004</v>
      </c>
      <c r="C164" s="78">
        <f t="shared" si="2"/>
        <v>-0.15005987912316487</v>
      </c>
      <c r="D164" s="84">
        <f>VLOOKUP(A164,PMI!$A$2:$B$918,2,FALSE)</f>
        <v>49.5</v>
      </c>
    </row>
    <row r="165" spans="1:4" x14ac:dyDescent="0.45">
      <c r="A165" s="72">
        <v>25781</v>
      </c>
      <c r="B165" s="76">
        <v>81.519997000000004</v>
      </c>
      <c r="C165" s="78">
        <f t="shared" si="2"/>
        <v>-0.1464768579944119</v>
      </c>
      <c r="D165" s="84">
        <f>VLOOKUP(A165,PMI!$A$2:$B$918,2,FALSE)</f>
        <v>47.3</v>
      </c>
    </row>
    <row r="166" spans="1:4" x14ac:dyDescent="0.45">
      <c r="A166" s="72">
        <v>25812</v>
      </c>
      <c r="B166" s="76">
        <v>84.300003000000004</v>
      </c>
      <c r="C166" s="78">
        <f t="shared" si="2"/>
        <v>-9.4716491793927382E-2</v>
      </c>
      <c r="D166" s="84">
        <f>VLOOKUP(A166,PMI!$A$2:$B$918,2,FALSE)</f>
        <v>44.1</v>
      </c>
    </row>
    <row r="167" spans="1:4" x14ac:dyDescent="0.45">
      <c r="A167" s="72">
        <v>25842</v>
      </c>
      <c r="B167" s="76">
        <v>83.25</v>
      </c>
      <c r="C167" s="78">
        <f t="shared" si="2"/>
        <v>-0.14281304130519845</v>
      </c>
      <c r="D167" s="84">
        <f>VLOOKUP(A167,PMI!$A$2:$B$918,2,FALSE)</f>
        <v>42.4</v>
      </c>
    </row>
    <row r="168" spans="1:4" x14ac:dyDescent="0.45">
      <c r="A168" s="72">
        <v>25873</v>
      </c>
      <c r="B168" s="76">
        <v>87.199996999999996</v>
      </c>
      <c r="C168" s="78">
        <f t="shared" si="2"/>
        <v>-7.046158342312292E-2</v>
      </c>
      <c r="D168" s="84">
        <f>VLOOKUP(A168,PMI!$A$2:$B$918,2,FALSE)</f>
        <v>39.700000000000003</v>
      </c>
    </row>
    <row r="169" spans="1:4" x14ac:dyDescent="0.45">
      <c r="A169" s="72">
        <v>25903</v>
      </c>
      <c r="B169" s="76">
        <v>92.150002000000001</v>
      </c>
      <c r="C169" s="78">
        <f t="shared" si="2"/>
        <v>9.7766676032295941E-4</v>
      </c>
      <c r="D169" s="84">
        <f>VLOOKUP(A169,PMI!$A$2:$B$918,2,FALSE)</f>
        <v>45.4</v>
      </c>
    </row>
    <row r="170" spans="1:4" x14ac:dyDescent="0.45">
      <c r="A170" s="72">
        <v>25934</v>
      </c>
      <c r="B170" s="76">
        <v>95.879997000000003</v>
      </c>
      <c r="C170" s="78">
        <f t="shared" si="2"/>
        <v>0.12773465517765192</v>
      </c>
      <c r="D170" s="84">
        <f>VLOOKUP(A170,PMI!$A$2:$B$918,2,FALSE)</f>
        <v>47.9</v>
      </c>
    </row>
    <row r="171" spans="1:4" x14ac:dyDescent="0.45">
      <c r="A171" s="72">
        <v>25965</v>
      </c>
      <c r="B171" s="76">
        <v>96.75</v>
      </c>
      <c r="C171" s="78">
        <f t="shared" si="2"/>
        <v>8.1005586592178824E-2</v>
      </c>
      <c r="D171" s="84">
        <f>VLOOKUP(A171,PMI!$A$2:$B$918,2,FALSE)</f>
        <v>54.8</v>
      </c>
    </row>
    <row r="172" spans="1:4" x14ac:dyDescent="0.45">
      <c r="A172" s="72">
        <v>25993</v>
      </c>
      <c r="B172" s="76">
        <v>100.30999799999999</v>
      </c>
      <c r="C172" s="78">
        <f t="shared" si="2"/>
        <v>0.1191565475562828</v>
      </c>
      <c r="D172" s="84">
        <f>VLOOKUP(A172,PMI!$A$2:$B$918,2,FALSE)</f>
        <v>51.2</v>
      </c>
    </row>
    <row r="173" spans="1:4" x14ac:dyDescent="0.45">
      <c r="A173" s="72">
        <v>26024</v>
      </c>
      <c r="B173" s="76">
        <v>103.949997</v>
      </c>
      <c r="C173" s="78">
        <f t="shared" si="2"/>
        <v>0.27514721326596692</v>
      </c>
      <c r="D173" s="84">
        <f>VLOOKUP(A173,PMI!$A$2:$B$918,2,FALSE)</f>
        <v>54.5</v>
      </c>
    </row>
    <row r="174" spans="1:4" x14ac:dyDescent="0.45">
      <c r="A174" s="72">
        <v>26054</v>
      </c>
      <c r="B174" s="76">
        <v>99.629997000000003</v>
      </c>
      <c r="C174" s="78">
        <f t="shared" si="2"/>
        <v>0.30150219589148808</v>
      </c>
      <c r="D174" s="84">
        <f>VLOOKUP(A174,PMI!$A$2:$B$918,2,FALSE)</f>
        <v>54.2</v>
      </c>
    </row>
    <row r="175" spans="1:4" x14ac:dyDescent="0.45">
      <c r="A175" s="72">
        <v>26085</v>
      </c>
      <c r="B175" s="76">
        <v>98.699996999999996</v>
      </c>
      <c r="C175" s="78">
        <f t="shared" si="2"/>
        <v>0.3572606661542812</v>
      </c>
      <c r="D175" s="84">
        <f>VLOOKUP(A175,PMI!$A$2:$B$918,2,FALSE)</f>
        <v>53.8</v>
      </c>
    </row>
    <row r="176" spans="1:4" x14ac:dyDescent="0.45">
      <c r="A176" s="72">
        <v>26115</v>
      </c>
      <c r="B176" s="76">
        <v>95.580001999999993</v>
      </c>
      <c r="C176" s="78">
        <f t="shared" si="2"/>
        <v>0.22459959418579389</v>
      </c>
      <c r="D176" s="84">
        <f>VLOOKUP(A176,PMI!$A$2:$B$918,2,FALSE)</f>
        <v>54.4</v>
      </c>
    </row>
    <row r="177" spans="1:4" x14ac:dyDescent="0.45">
      <c r="A177" s="72">
        <v>26146</v>
      </c>
      <c r="B177" s="76">
        <v>99.029999000000004</v>
      </c>
      <c r="C177" s="78">
        <f t="shared" si="2"/>
        <v>0.2147939480419756</v>
      </c>
      <c r="D177" s="84">
        <f>VLOOKUP(A177,PMI!$A$2:$B$918,2,FALSE)</f>
        <v>53.6</v>
      </c>
    </row>
    <row r="178" spans="1:4" x14ac:dyDescent="0.45">
      <c r="A178" s="72">
        <v>26177</v>
      </c>
      <c r="B178" s="76">
        <v>98.339995999999999</v>
      </c>
      <c r="C178" s="78">
        <f t="shared" si="2"/>
        <v>0.16654795374087938</v>
      </c>
      <c r="D178" s="84">
        <f>VLOOKUP(A178,PMI!$A$2:$B$918,2,FALSE)</f>
        <v>55.1</v>
      </c>
    </row>
    <row r="179" spans="1:4" x14ac:dyDescent="0.45">
      <c r="A179" s="72">
        <v>26207</v>
      </c>
      <c r="B179" s="76">
        <v>94.230002999999996</v>
      </c>
      <c r="C179" s="78">
        <f t="shared" si="2"/>
        <v>0.13189192792792781</v>
      </c>
      <c r="D179" s="84">
        <f>VLOOKUP(A179,PMI!$A$2:$B$918,2,FALSE)</f>
        <v>55</v>
      </c>
    </row>
    <row r="180" spans="1:4" x14ac:dyDescent="0.45">
      <c r="A180" s="72">
        <v>26238</v>
      </c>
      <c r="B180" s="76">
        <v>93.989998</v>
      </c>
      <c r="C180" s="78">
        <f t="shared" si="2"/>
        <v>7.7866986623864154E-2</v>
      </c>
      <c r="D180" s="84">
        <f>VLOOKUP(A180,PMI!$A$2:$B$918,2,FALSE)</f>
        <v>52.3</v>
      </c>
    </row>
    <row r="181" spans="1:4" x14ac:dyDescent="0.45">
      <c r="A181" s="72">
        <v>26268</v>
      </c>
      <c r="B181" s="76">
        <v>102.089996</v>
      </c>
      <c r="C181" s="78">
        <f t="shared" si="2"/>
        <v>0.10786753970987428</v>
      </c>
      <c r="D181" s="84">
        <f>VLOOKUP(A181,PMI!$A$2:$B$918,2,FALSE)</f>
        <v>57.6</v>
      </c>
    </row>
    <row r="182" spans="1:4" x14ac:dyDescent="0.45">
      <c r="A182" s="72">
        <v>26299</v>
      </c>
      <c r="B182" s="76">
        <v>103.94000200000001</v>
      </c>
      <c r="C182" s="78">
        <f t="shared" si="2"/>
        <v>8.4063467377872403E-2</v>
      </c>
      <c r="D182" s="84">
        <f>VLOOKUP(A182,PMI!$A$2:$B$918,2,FALSE)</f>
        <v>59.6</v>
      </c>
    </row>
    <row r="183" spans="1:4" x14ac:dyDescent="0.45">
      <c r="A183" s="72">
        <v>26330</v>
      </c>
      <c r="B183" s="76">
        <v>106.57</v>
      </c>
      <c r="C183" s="78">
        <f t="shared" si="2"/>
        <v>0.10149870801033578</v>
      </c>
      <c r="D183" s="84">
        <f>VLOOKUP(A183,PMI!$A$2:$B$918,2,FALSE)</f>
        <v>60.6</v>
      </c>
    </row>
    <row r="184" spans="1:4" x14ac:dyDescent="0.45">
      <c r="A184" s="72">
        <v>26359</v>
      </c>
      <c r="B184" s="76">
        <v>107.199997</v>
      </c>
      <c r="C184" s="78">
        <f t="shared" si="2"/>
        <v>6.868706148314363E-2</v>
      </c>
      <c r="D184" s="84">
        <f>VLOOKUP(A184,PMI!$A$2:$B$918,2,FALSE)</f>
        <v>59.8</v>
      </c>
    </row>
    <row r="185" spans="1:4" x14ac:dyDescent="0.45">
      <c r="A185" s="72">
        <v>26390</v>
      </c>
      <c r="B185" s="76">
        <v>107.66999800000001</v>
      </c>
      <c r="C185" s="78">
        <f t="shared" si="2"/>
        <v>3.5786446439243447E-2</v>
      </c>
      <c r="D185" s="84">
        <f>VLOOKUP(A185,PMI!$A$2:$B$918,2,FALSE)</f>
        <v>59.3</v>
      </c>
    </row>
    <row r="186" spans="1:4" x14ac:dyDescent="0.45">
      <c r="A186" s="72">
        <v>26420</v>
      </c>
      <c r="B186" s="76">
        <v>109.529999</v>
      </c>
      <c r="C186" s="78">
        <f t="shared" si="2"/>
        <v>9.936768340964619E-2</v>
      </c>
      <c r="D186" s="84">
        <f>VLOOKUP(A186,PMI!$A$2:$B$918,2,FALSE)</f>
        <v>61.4</v>
      </c>
    </row>
    <row r="187" spans="1:4" x14ac:dyDescent="0.45">
      <c r="A187" s="72">
        <v>26451</v>
      </c>
      <c r="B187" s="76">
        <v>107.139999</v>
      </c>
      <c r="C187" s="78">
        <f t="shared" si="2"/>
        <v>8.5511674331661958E-2</v>
      </c>
      <c r="D187" s="84">
        <f>VLOOKUP(A187,PMI!$A$2:$B$918,2,FALSE)</f>
        <v>58.6</v>
      </c>
    </row>
    <row r="188" spans="1:4" x14ac:dyDescent="0.45">
      <c r="A188" s="72">
        <v>26481</v>
      </c>
      <c r="B188" s="76">
        <v>107.389999</v>
      </c>
      <c r="C188" s="78">
        <f t="shared" si="2"/>
        <v>0.12356138054904009</v>
      </c>
      <c r="D188" s="84">
        <f>VLOOKUP(A188,PMI!$A$2:$B$918,2,FALSE)</f>
        <v>60.1</v>
      </c>
    </row>
    <row r="189" spans="1:4" x14ac:dyDescent="0.45">
      <c r="A189" s="72">
        <v>26512</v>
      </c>
      <c r="B189" s="76">
        <v>111.089996</v>
      </c>
      <c r="C189" s="78">
        <f t="shared" si="2"/>
        <v>0.12178124933637524</v>
      </c>
      <c r="D189" s="84">
        <f>VLOOKUP(A189,PMI!$A$2:$B$918,2,FALSE)</f>
        <v>61.7</v>
      </c>
    </row>
    <row r="190" spans="1:4" x14ac:dyDescent="0.45">
      <c r="A190" s="72">
        <v>26543</v>
      </c>
      <c r="B190" s="76">
        <v>110.550003</v>
      </c>
      <c r="C190" s="78">
        <f t="shared" si="2"/>
        <v>0.12416115005739892</v>
      </c>
      <c r="D190" s="84">
        <f>VLOOKUP(A190,PMI!$A$2:$B$918,2,FALSE)</f>
        <v>65.099999999999994</v>
      </c>
    </row>
    <row r="191" spans="1:4" x14ac:dyDescent="0.45">
      <c r="A191" s="72">
        <v>26573</v>
      </c>
      <c r="B191" s="76">
        <v>111.58000199999999</v>
      </c>
      <c r="C191" s="78">
        <f t="shared" si="2"/>
        <v>0.18412393555797713</v>
      </c>
      <c r="D191" s="84">
        <f>VLOOKUP(A191,PMI!$A$2:$B$918,2,FALSE)</f>
        <v>67</v>
      </c>
    </row>
    <row r="192" spans="1:4" x14ac:dyDescent="0.45">
      <c r="A192" s="72">
        <v>26604</v>
      </c>
      <c r="B192" s="76">
        <v>116.66999800000001</v>
      </c>
      <c r="C192" s="78">
        <f t="shared" si="2"/>
        <v>0.24130227133316895</v>
      </c>
      <c r="D192" s="84">
        <f>VLOOKUP(A192,PMI!$A$2:$B$918,2,FALSE)</f>
        <v>69.900000000000006</v>
      </c>
    </row>
    <row r="193" spans="1:4" x14ac:dyDescent="0.45">
      <c r="A193" s="72">
        <v>26634</v>
      </c>
      <c r="B193" s="76">
        <v>118.050003</v>
      </c>
      <c r="C193" s="78">
        <f t="shared" si="2"/>
        <v>0.1563327223560671</v>
      </c>
      <c r="D193" s="84">
        <f>VLOOKUP(A193,PMI!$A$2:$B$918,2,FALSE)</f>
        <v>70.5</v>
      </c>
    </row>
    <row r="194" spans="1:4" x14ac:dyDescent="0.45">
      <c r="A194" s="72">
        <v>26665</v>
      </c>
      <c r="B194" s="76">
        <v>116.029999</v>
      </c>
      <c r="C194" s="78">
        <f t="shared" si="2"/>
        <v>0.11631707492174193</v>
      </c>
      <c r="D194" s="84">
        <f>VLOOKUP(A194,PMI!$A$2:$B$918,2,FALSE)</f>
        <v>72.099999999999994</v>
      </c>
    </row>
    <row r="195" spans="1:4" x14ac:dyDescent="0.45">
      <c r="A195" s="72">
        <v>26696</v>
      </c>
      <c r="B195" s="76">
        <v>111.68</v>
      </c>
      <c r="C195" s="78">
        <f t="shared" si="2"/>
        <v>4.7949704419630423E-2</v>
      </c>
      <c r="D195" s="84">
        <f>VLOOKUP(A195,PMI!$A$2:$B$918,2,FALSE)</f>
        <v>69.599999999999994</v>
      </c>
    </row>
    <row r="196" spans="1:4" x14ac:dyDescent="0.45">
      <c r="A196" s="72">
        <v>26724</v>
      </c>
      <c r="B196" s="76">
        <v>111.519997</v>
      </c>
      <c r="C196" s="78">
        <f t="shared" si="2"/>
        <v>4.0298508590443483E-2</v>
      </c>
      <c r="D196" s="84">
        <f>VLOOKUP(A196,PMI!$A$2:$B$918,2,FALSE)</f>
        <v>69.599999999999994</v>
      </c>
    </row>
    <row r="197" spans="1:4" x14ac:dyDescent="0.45">
      <c r="A197" s="72">
        <v>26755</v>
      </c>
      <c r="B197" s="76">
        <v>106.970001</v>
      </c>
      <c r="C197" s="78">
        <f t="shared" si="2"/>
        <v>-6.5013189653817527E-3</v>
      </c>
      <c r="D197" s="84">
        <f>VLOOKUP(A197,PMI!$A$2:$B$918,2,FALSE)</f>
        <v>67.7</v>
      </c>
    </row>
    <row r="198" spans="1:4" x14ac:dyDescent="0.45">
      <c r="A198" s="72">
        <v>26785</v>
      </c>
      <c r="B198" s="76">
        <v>104.949997</v>
      </c>
      <c r="C198" s="78">
        <f t="shared" si="2"/>
        <v>-4.1815046487857721E-2</v>
      </c>
      <c r="D198" s="84">
        <f>VLOOKUP(A198,PMI!$A$2:$B$918,2,FALSE)</f>
        <v>64.8</v>
      </c>
    </row>
    <row r="199" spans="1:4" x14ac:dyDescent="0.45">
      <c r="A199" s="72">
        <v>26816</v>
      </c>
      <c r="B199" s="76">
        <v>104.260002</v>
      </c>
      <c r="C199" s="78">
        <f t="shared" si="2"/>
        <v>-2.6880689069261665E-2</v>
      </c>
      <c r="D199" s="84">
        <f>VLOOKUP(A199,PMI!$A$2:$B$918,2,FALSE)</f>
        <v>65</v>
      </c>
    </row>
    <row r="200" spans="1:4" x14ac:dyDescent="0.45">
      <c r="A200" s="72">
        <v>26846</v>
      </c>
      <c r="B200" s="76">
        <v>108.220001</v>
      </c>
      <c r="C200" s="78">
        <f t="shared" si="2"/>
        <v>7.7288575074854204E-3</v>
      </c>
      <c r="D200" s="84">
        <f>VLOOKUP(A200,PMI!$A$2:$B$918,2,FALSE)</f>
        <v>57.8</v>
      </c>
    </row>
    <row r="201" spans="1:4" x14ac:dyDescent="0.45">
      <c r="A201" s="72">
        <v>26877</v>
      </c>
      <c r="B201" s="76">
        <v>104.25</v>
      </c>
      <c r="C201" s="78">
        <f t="shared" si="2"/>
        <v>-6.1571664832898221E-2</v>
      </c>
      <c r="D201" s="84">
        <f>VLOOKUP(A201,PMI!$A$2:$B$918,2,FALSE)</f>
        <v>62.7</v>
      </c>
    </row>
    <row r="202" spans="1:4" x14ac:dyDescent="0.45">
      <c r="A202" s="72">
        <v>26908</v>
      </c>
      <c r="B202" s="76">
        <v>108.43</v>
      </c>
      <c r="C202" s="78">
        <f t="shared" si="2"/>
        <v>-1.9176869674078612E-2</v>
      </c>
      <c r="D202" s="84">
        <f>VLOOKUP(A202,PMI!$A$2:$B$918,2,FALSE)</f>
        <v>63.5</v>
      </c>
    </row>
    <row r="203" spans="1:4" x14ac:dyDescent="0.45">
      <c r="A203" s="72">
        <v>26938</v>
      </c>
      <c r="B203" s="76">
        <v>108.290001</v>
      </c>
      <c r="C203" s="78">
        <f t="shared" si="2"/>
        <v>-2.9485579324510014E-2</v>
      </c>
      <c r="D203" s="84">
        <f>VLOOKUP(A203,PMI!$A$2:$B$918,2,FALSE)</f>
        <v>66.2</v>
      </c>
    </row>
    <row r="204" spans="1:4" x14ac:dyDescent="0.45">
      <c r="A204" s="72">
        <v>26969</v>
      </c>
      <c r="B204" s="76">
        <v>95.959998999999996</v>
      </c>
      <c r="C204" s="78">
        <f t="shared" si="2"/>
        <v>-0.17750920849420093</v>
      </c>
      <c r="D204" s="84">
        <f>VLOOKUP(A204,PMI!$A$2:$B$918,2,FALSE)</f>
        <v>68.099999999999994</v>
      </c>
    </row>
    <row r="205" spans="1:4" x14ac:dyDescent="0.45">
      <c r="A205" s="72">
        <v>26999</v>
      </c>
      <c r="B205" s="76">
        <v>97.550003000000004</v>
      </c>
      <c r="C205" s="78">
        <f t="shared" si="2"/>
        <v>-0.17365522642129883</v>
      </c>
      <c r="D205" s="84">
        <f>VLOOKUP(A205,PMI!$A$2:$B$918,2,FALSE)</f>
        <v>63.6</v>
      </c>
    </row>
    <row r="206" spans="1:4" x14ac:dyDescent="0.45">
      <c r="A206" s="72">
        <v>27030</v>
      </c>
      <c r="B206" s="76">
        <v>96.57</v>
      </c>
      <c r="C206" s="78">
        <f t="shared" si="2"/>
        <v>-0.16771523888404072</v>
      </c>
      <c r="D206" s="84">
        <f>VLOOKUP(A206,PMI!$A$2:$B$918,2,FALSE)</f>
        <v>62.1</v>
      </c>
    </row>
    <row r="207" spans="1:4" x14ac:dyDescent="0.45">
      <c r="A207" s="72">
        <v>27061</v>
      </c>
      <c r="B207" s="76">
        <v>96.220000999999996</v>
      </c>
      <c r="C207" s="78">
        <f t="shared" ref="C207:C270" si="3">B207/B195-1</f>
        <v>-0.13843122313753586</v>
      </c>
      <c r="D207" s="84">
        <f>VLOOKUP(A207,PMI!$A$2:$B$918,2,FALSE)</f>
        <v>58.6</v>
      </c>
    </row>
    <row r="208" spans="1:4" x14ac:dyDescent="0.45">
      <c r="A208" s="72">
        <v>27089</v>
      </c>
      <c r="B208" s="76">
        <v>93.980002999999996</v>
      </c>
      <c r="C208" s="78">
        <f t="shared" si="3"/>
        <v>-0.15728115559400535</v>
      </c>
      <c r="D208" s="84">
        <f>VLOOKUP(A208,PMI!$A$2:$B$918,2,FALSE)</f>
        <v>61.8</v>
      </c>
    </row>
    <row r="209" spans="1:4" x14ac:dyDescent="0.45">
      <c r="A209" s="72">
        <v>27120</v>
      </c>
      <c r="B209" s="76">
        <v>90.309997999999993</v>
      </c>
      <c r="C209" s="78">
        <f t="shared" si="3"/>
        <v>-0.15574462787936216</v>
      </c>
      <c r="D209" s="84">
        <f>VLOOKUP(A209,PMI!$A$2:$B$918,2,FALSE)</f>
        <v>59.9</v>
      </c>
    </row>
    <row r="210" spans="1:4" x14ac:dyDescent="0.45">
      <c r="A210" s="72">
        <v>27150</v>
      </c>
      <c r="B210" s="76">
        <v>87.279999000000004</v>
      </c>
      <c r="C210" s="78">
        <f t="shared" si="3"/>
        <v>-0.16836587427439365</v>
      </c>
      <c r="D210" s="84">
        <f>VLOOKUP(A210,PMI!$A$2:$B$918,2,FALSE)</f>
        <v>55.7</v>
      </c>
    </row>
    <row r="211" spans="1:4" x14ac:dyDescent="0.45">
      <c r="A211" s="72">
        <v>27181</v>
      </c>
      <c r="B211" s="76">
        <v>86</v>
      </c>
      <c r="C211" s="78">
        <f t="shared" si="3"/>
        <v>-0.17513909121160387</v>
      </c>
      <c r="D211" s="84">
        <f>VLOOKUP(A211,PMI!$A$2:$B$918,2,FALSE)</f>
        <v>54.7</v>
      </c>
    </row>
    <row r="212" spans="1:4" x14ac:dyDescent="0.45">
      <c r="A212" s="72">
        <v>27211</v>
      </c>
      <c r="B212" s="76">
        <v>79.309997999999993</v>
      </c>
      <c r="C212" s="78">
        <f t="shared" si="3"/>
        <v>-0.26714103430843628</v>
      </c>
      <c r="D212" s="84">
        <f>VLOOKUP(A212,PMI!$A$2:$B$918,2,FALSE)</f>
        <v>54.8</v>
      </c>
    </row>
    <row r="213" spans="1:4" x14ac:dyDescent="0.45">
      <c r="A213" s="72">
        <v>27242</v>
      </c>
      <c r="B213" s="76">
        <v>72.150002000000001</v>
      </c>
      <c r="C213" s="78">
        <f t="shared" si="3"/>
        <v>-0.30791364988009595</v>
      </c>
      <c r="D213" s="84">
        <f>VLOOKUP(A213,PMI!$A$2:$B$918,2,FALSE)</f>
        <v>52.9</v>
      </c>
    </row>
    <row r="214" spans="1:4" x14ac:dyDescent="0.45">
      <c r="A214" s="72">
        <v>27273</v>
      </c>
      <c r="B214" s="76">
        <v>63.540000999999997</v>
      </c>
      <c r="C214" s="78">
        <f t="shared" si="3"/>
        <v>-0.41399980632666245</v>
      </c>
      <c r="D214" s="84">
        <f>VLOOKUP(A214,PMI!$A$2:$B$918,2,FALSE)</f>
        <v>46.2</v>
      </c>
    </row>
    <row r="215" spans="1:4" x14ac:dyDescent="0.45">
      <c r="A215" s="72">
        <v>27303</v>
      </c>
      <c r="B215" s="76">
        <v>73.900002000000001</v>
      </c>
      <c r="C215" s="78">
        <f t="shared" si="3"/>
        <v>-0.31757317095232096</v>
      </c>
      <c r="D215" s="84">
        <f>VLOOKUP(A215,PMI!$A$2:$B$918,2,FALSE)</f>
        <v>42.7</v>
      </c>
    </row>
    <row r="216" spans="1:4" x14ac:dyDescent="0.45">
      <c r="A216" s="72">
        <v>27334</v>
      </c>
      <c r="B216" s="76">
        <v>69.970000999999996</v>
      </c>
      <c r="C216" s="78">
        <f t="shared" si="3"/>
        <v>-0.27084199948772403</v>
      </c>
      <c r="D216" s="84">
        <f>VLOOKUP(A216,PMI!$A$2:$B$918,2,FALSE)</f>
        <v>37.9</v>
      </c>
    </row>
    <row r="217" spans="1:4" x14ac:dyDescent="0.45">
      <c r="A217" s="72">
        <v>27364</v>
      </c>
      <c r="B217" s="76">
        <v>68.559997999999993</v>
      </c>
      <c r="C217" s="78">
        <f t="shared" si="3"/>
        <v>-0.29718097497136942</v>
      </c>
      <c r="D217" s="84">
        <f>VLOOKUP(A217,PMI!$A$2:$B$918,2,FALSE)</f>
        <v>30.9</v>
      </c>
    </row>
    <row r="218" spans="1:4" x14ac:dyDescent="0.45">
      <c r="A218" s="72">
        <v>27395</v>
      </c>
      <c r="B218" s="76">
        <v>76.980002999999996</v>
      </c>
      <c r="C218" s="78">
        <f t="shared" si="3"/>
        <v>-0.20285799937868898</v>
      </c>
      <c r="D218" s="84">
        <f>VLOOKUP(A218,PMI!$A$2:$B$918,2,FALSE)</f>
        <v>30.7</v>
      </c>
    </row>
    <row r="219" spans="1:4" x14ac:dyDescent="0.45">
      <c r="A219" s="72">
        <v>27426</v>
      </c>
      <c r="B219" s="76">
        <v>81.589995999999999</v>
      </c>
      <c r="C219" s="78">
        <f t="shared" si="3"/>
        <v>-0.15204744177876284</v>
      </c>
      <c r="D219" s="84">
        <f>VLOOKUP(A219,PMI!$A$2:$B$918,2,FALSE)</f>
        <v>34.4</v>
      </c>
    </row>
    <row r="220" spans="1:4" x14ac:dyDescent="0.45">
      <c r="A220" s="72">
        <v>27454</v>
      </c>
      <c r="B220" s="76">
        <v>83.360000999999997</v>
      </c>
      <c r="C220" s="78">
        <f t="shared" si="3"/>
        <v>-0.11300278421995791</v>
      </c>
      <c r="D220" s="84">
        <f>VLOOKUP(A220,PMI!$A$2:$B$918,2,FALSE)</f>
        <v>31.6</v>
      </c>
    </row>
    <row r="221" spans="1:4" x14ac:dyDescent="0.45">
      <c r="A221" s="72">
        <v>27485</v>
      </c>
      <c r="B221" s="76">
        <v>87.300003000000004</v>
      </c>
      <c r="C221" s="78">
        <f t="shared" si="3"/>
        <v>-3.3329587716301234E-2</v>
      </c>
      <c r="D221" s="84">
        <f>VLOOKUP(A221,PMI!$A$2:$B$918,2,FALSE)</f>
        <v>37.5</v>
      </c>
    </row>
    <row r="222" spans="1:4" x14ac:dyDescent="0.45">
      <c r="A222" s="72">
        <v>27515</v>
      </c>
      <c r="B222" s="76">
        <v>91.150002000000001</v>
      </c>
      <c r="C222" s="78">
        <f t="shared" si="3"/>
        <v>4.4340089875573918E-2</v>
      </c>
      <c r="D222" s="84">
        <f>VLOOKUP(A222,PMI!$A$2:$B$918,2,FALSE)</f>
        <v>41.2</v>
      </c>
    </row>
    <row r="223" spans="1:4" x14ac:dyDescent="0.45">
      <c r="A223" s="72">
        <v>27546</v>
      </c>
      <c r="B223" s="76">
        <v>95.190002000000007</v>
      </c>
      <c r="C223" s="78">
        <f t="shared" si="3"/>
        <v>0.10686048837209317</v>
      </c>
      <c r="D223" s="84">
        <f>VLOOKUP(A223,PMI!$A$2:$B$918,2,FALSE)</f>
        <v>45.1</v>
      </c>
    </row>
    <row r="224" spans="1:4" x14ac:dyDescent="0.45">
      <c r="A224" s="72">
        <v>27576</v>
      </c>
      <c r="B224" s="76">
        <v>88.75</v>
      </c>
      <c r="C224" s="78">
        <f t="shared" si="3"/>
        <v>0.11902663268255287</v>
      </c>
      <c r="D224" s="84">
        <f>VLOOKUP(A224,PMI!$A$2:$B$918,2,FALSE)</f>
        <v>47.2</v>
      </c>
    </row>
    <row r="225" spans="1:4" x14ac:dyDescent="0.45">
      <c r="A225" s="72">
        <v>27607</v>
      </c>
      <c r="B225" s="76">
        <v>86.879997000000003</v>
      </c>
      <c r="C225" s="78">
        <f t="shared" si="3"/>
        <v>0.20415792919867148</v>
      </c>
      <c r="D225" s="84">
        <f>VLOOKUP(A225,PMI!$A$2:$B$918,2,FALSE)</f>
        <v>51.4</v>
      </c>
    </row>
    <row r="226" spans="1:4" x14ac:dyDescent="0.45">
      <c r="A226" s="72">
        <v>27638</v>
      </c>
      <c r="B226" s="76">
        <v>83.870002999999997</v>
      </c>
      <c r="C226" s="78">
        <f t="shared" si="3"/>
        <v>0.31995595971111168</v>
      </c>
      <c r="D226" s="84">
        <f>VLOOKUP(A226,PMI!$A$2:$B$918,2,FALSE)</f>
        <v>54.4</v>
      </c>
    </row>
    <row r="227" spans="1:4" x14ac:dyDescent="0.45">
      <c r="A227" s="72">
        <v>27668</v>
      </c>
      <c r="B227" s="76">
        <v>89.040001000000004</v>
      </c>
      <c r="C227" s="78">
        <f t="shared" si="3"/>
        <v>0.20487142882621301</v>
      </c>
      <c r="D227" s="84">
        <f>VLOOKUP(A227,PMI!$A$2:$B$918,2,FALSE)</f>
        <v>55.5</v>
      </c>
    </row>
    <row r="228" spans="1:4" x14ac:dyDescent="0.45">
      <c r="A228" s="72">
        <v>27699</v>
      </c>
      <c r="B228" s="76">
        <v>91.239998</v>
      </c>
      <c r="C228" s="78">
        <f t="shared" si="3"/>
        <v>0.30398737596130676</v>
      </c>
      <c r="D228" s="84">
        <f>VLOOKUP(A228,PMI!$A$2:$B$918,2,FALSE)</f>
        <v>54.5</v>
      </c>
    </row>
    <row r="229" spans="1:4" x14ac:dyDescent="0.45">
      <c r="A229" s="72">
        <v>27729</v>
      </c>
      <c r="B229" s="76">
        <v>90.190002000000007</v>
      </c>
      <c r="C229" s="78">
        <f t="shared" si="3"/>
        <v>0.31549014922666729</v>
      </c>
      <c r="D229" s="84">
        <f>VLOOKUP(A229,PMI!$A$2:$B$918,2,FALSE)</f>
        <v>54.9</v>
      </c>
    </row>
    <row r="230" spans="1:4" x14ac:dyDescent="0.45">
      <c r="A230" s="72">
        <v>27760</v>
      </c>
      <c r="B230" s="76">
        <v>100.860001</v>
      </c>
      <c r="C230" s="78">
        <f t="shared" si="3"/>
        <v>0.31021040620120521</v>
      </c>
      <c r="D230" s="84">
        <f>VLOOKUP(A230,PMI!$A$2:$B$918,2,FALSE)</f>
        <v>58.8</v>
      </c>
    </row>
    <row r="231" spans="1:4" x14ac:dyDescent="0.45">
      <c r="A231" s="72">
        <v>27791</v>
      </c>
      <c r="B231" s="76">
        <v>99.709998999999996</v>
      </c>
      <c r="C231" s="78">
        <f t="shared" si="3"/>
        <v>0.22208608761299597</v>
      </c>
      <c r="D231" s="84">
        <f>VLOOKUP(A231,PMI!$A$2:$B$918,2,FALSE)</f>
        <v>61.5</v>
      </c>
    </row>
    <row r="232" spans="1:4" x14ac:dyDescent="0.45">
      <c r="A232" s="72">
        <v>27820</v>
      </c>
      <c r="B232" s="76">
        <v>102.769997</v>
      </c>
      <c r="C232" s="78">
        <f t="shared" si="3"/>
        <v>0.23284543866548191</v>
      </c>
      <c r="D232" s="84">
        <f>VLOOKUP(A232,PMI!$A$2:$B$918,2,FALSE)</f>
        <v>58.4</v>
      </c>
    </row>
    <row r="233" spans="1:4" x14ac:dyDescent="0.45">
      <c r="A233" s="72">
        <v>27851</v>
      </c>
      <c r="B233" s="76">
        <v>101.639999</v>
      </c>
      <c r="C233" s="78">
        <f t="shared" si="3"/>
        <v>0.16426111692115297</v>
      </c>
      <c r="D233" s="84">
        <f>VLOOKUP(A233,PMI!$A$2:$B$918,2,FALSE)</f>
        <v>60.6</v>
      </c>
    </row>
    <row r="234" spans="1:4" x14ac:dyDescent="0.45">
      <c r="A234" s="72">
        <v>27881</v>
      </c>
      <c r="B234" s="76">
        <v>100.18</v>
      </c>
      <c r="C234" s="78">
        <f t="shared" si="3"/>
        <v>9.9067447085739113E-2</v>
      </c>
      <c r="D234" s="84">
        <f>VLOOKUP(A234,PMI!$A$2:$B$918,2,FALSE)</f>
        <v>58.8</v>
      </c>
    </row>
    <row r="235" spans="1:4" x14ac:dyDescent="0.45">
      <c r="A235" s="72">
        <v>27912</v>
      </c>
      <c r="B235" s="76">
        <v>104.279999</v>
      </c>
      <c r="C235" s="78">
        <f t="shared" si="3"/>
        <v>9.5493190555873575E-2</v>
      </c>
      <c r="D235" s="84">
        <f>VLOOKUP(A235,PMI!$A$2:$B$918,2,FALSE)</f>
        <v>58.2</v>
      </c>
    </row>
    <row r="236" spans="1:4" x14ac:dyDescent="0.45">
      <c r="A236" s="72">
        <v>27942</v>
      </c>
      <c r="B236" s="76">
        <v>103.44000200000001</v>
      </c>
      <c r="C236" s="78">
        <f t="shared" si="3"/>
        <v>0.16552114929577466</v>
      </c>
      <c r="D236" s="84">
        <f>VLOOKUP(A236,PMI!$A$2:$B$918,2,FALSE)</f>
        <v>55.9</v>
      </c>
    </row>
    <row r="237" spans="1:4" x14ac:dyDescent="0.45">
      <c r="A237" s="72">
        <v>27973</v>
      </c>
      <c r="B237" s="76">
        <v>102.910004</v>
      </c>
      <c r="C237" s="78">
        <f t="shared" si="3"/>
        <v>0.1845074534245208</v>
      </c>
      <c r="D237" s="84">
        <f>VLOOKUP(A237,PMI!$A$2:$B$918,2,FALSE)</f>
        <v>54.5</v>
      </c>
    </row>
    <row r="238" spans="1:4" x14ac:dyDescent="0.45">
      <c r="A238" s="72">
        <v>28004</v>
      </c>
      <c r="B238" s="76">
        <v>105.239998</v>
      </c>
      <c r="C238" s="78">
        <f t="shared" si="3"/>
        <v>0.25479902510555541</v>
      </c>
      <c r="D238" s="84">
        <f>VLOOKUP(A238,PMI!$A$2:$B$918,2,FALSE)</f>
        <v>53.6</v>
      </c>
    </row>
    <row r="239" spans="1:4" x14ac:dyDescent="0.45">
      <c r="A239" s="72">
        <v>28034</v>
      </c>
      <c r="B239" s="76">
        <v>102.900002</v>
      </c>
      <c r="C239" s="78">
        <f t="shared" si="3"/>
        <v>0.15566038684119055</v>
      </c>
      <c r="D239" s="84">
        <f>VLOOKUP(A239,PMI!$A$2:$B$918,2,FALSE)</f>
        <v>53.5</v>
      </c>
    </row>
    <row r="240" spans="1:4" x14ac:dyDescent="0.45">
      <c r="A240" s="72">
        <v>28065</v>
      </c>
      <c r="B240" s="76">
        <v>102.099998</v>
      </c>
      <c r="C240" s="78">
        <f t="shared" si="3"/>
        <v>0.11902674526582091</v>
      </c>
      <c r="D240" s="84">
        <f>VLOOKUP(A240,PMI!$A$2:$B$918,2,FALSE)</f>
        <v>51.7</v>
      </c>
    </row>
    <row r="241" spans="1:4" x14ac:dyDescent="0.45">
      <c r="A241" s="72">
        <v>28095</v>
      </c>
      <c r="B241" s="76">
        <v>107.459999</v>
      </c>
      <c r="C241" s="78">
        <f t="shared" si="3"/>
        <v>0.19148460602096429</v>
      </c>
      <c r="D241" s="84">
        <f>VLOOKUP(A241,PMI!$A$2:$B$918,2,FALSE)</f>
        <v>56.6</v>
      </c>
    </row>
    <row r="242" spans="1:4" x14ac:dyDescent="0.45">
      <c r="A242" s="72">
        <v>28126</v>
      </c>
      <c r="B242" s="76">
        <v>102.029999</v>
      </c>
      <c r="C242" s="78">
        <f t="shared" si="3"/>
        <v>1.1600218009119478E-2</v>
      </c>
      <c r="D242" s="84">
        <f>VLOOKUP(A242,PMI!$A$2:$B$918,2,FALSE)</f>
        <v>54.8</v>
      </c>
    </row>
    <row r="243" spans="1:4" x14ac:dyDescent="0.45">
      <c r="A243" s="72">
        <v>28157</v>
      </c>
      <c r="B243" s="76">
        <v>99.82</v>
      </c>
      <c r="C243" s="78">
        <f t="shared" si="3"/>
        <v>1.103209318054521E-3</v>
      </c>
      <c r="D243" s="84">
        <f>VLOOKUP(A243,PMI!$A$2:$B$918,2,FALSE)</f>
        <v>55</v>
      </c>
    </row>
    <row r="244" spans="1:4" x14ac:dyDescent="0.45">
      <c r="A244" s="72">
        <v>28185</v>
      </c>
      <c r="B244" s="76">
        <v>98.419998000000007</v>
      </c>
      <c r="C244" s="78">
        <f t="shared" si="3"/>
        <v>-4.232751899370002E-2</v>
      </c>
      <c r="D244" s="84">
        <f>VLOOKUP(A244,PMI!$A$2:$B$918,2,FALSE)</f>
        <v>58.4</v>
      </c>
    </row>
    <row r="245" spans="1:4" x14ac:dyDescent="0.45">
      <c r="A245" s="72">
        <v>28216</v>
      </c>
      <c r="B245" s="76">
        <v>98.440002000000007</v>
      </c>
      <c r="C245" s="78">
        <f t="shared" si="3"/>
        <v>-3.1483638641121914E-2</v>
      </c>
      <c r="D245" s="84">
        <f>VLOOKUP(A245,PMI!$A$2:$B$918,2,FALSE)</f>
        <v>56.9</v>
      </c>
    </row>
    <row r="246" spans="1:4" x14ac:dyDescent="0.45">
      <c r="A246" s="72">
        <v>28246</v>
      </c>
      <c r="B246" s="76">
        <v>96.120002999999997</v>
      </c>
      <c r="C246" s="78">
        <f t="shared" si="3"/>
        <v>-4.0527021361549287E-2</v>
      </c>
      <c r="D246" s="84">
        <f>VLOOKUP(A246,PMI!$A$2:$B$918,2,FALSE)</f>
        <v>59.7</v>
      </c>
    </row>
    <row r="247" spans="1:4" x14ac:dyDescent="0.45">
      <c r="A247" s="72">
        <v>28277</v>
      </c>
      <c r="B247" s="76">
        <v>100.480003</v>
      </c>
      <c r="C247" s="78">
        <f t="shared" si="3"/>
        <v>-3.6440314887229763E-2</v>
      </c>
      <c r="D247" s="84">
        <f>VLOOKUP(A247,PMI!$A$2:$B$918,2,FALSE)</f>
        <v>56.8</v>
      </c>
    </row>
    <row r="248" spans="1:4" x14ac:dyDescent="0.45">
      <c r="A248" s="72">
        <v>28307</v>
      </c>
      <c r="B248" s="76">
        <v>98.849997999999999</v>
      </c>
      <c r="C248" s="78">
        <f t="shared" si="3"/>
        <v>-4.4373587695793026E-2</v>
      </c>
      <c r="D248" s="84">
        <f>VLOOKUP(A248,PMI!$A$2:$B$918,2,FALSE)</f>
        <v>57.7</v>
      </c>
    </row>
    <row r="249" spans="1:4" x14ac:dyDescent="0.45">
      <c r="A249" s="72">
        <v>28338</v>
      </c>
      <c r="B249" s="76">
        <v>96.769997000000004</v>
      </c>
      <c r="C249" s="78">
        <f t="shared" si="3"/>
        <v>-5.9663849590366302E-2</v>
      </c>
      <c r="D249" s="84">
        <f>VLOOKUP(A249,PMI!$A$2:$B$918,2,FALSE)</f>
        <v>54.9</v>
      </c>
    </row>
    <row r="250" spans="1:4" x14ac:dyDescent="0.45">
      <c r="A250" s="72">
        <v>28369</v>
      </c>
      <c r="B250" s="76">
        <v>96.529999000000004</v>
      </c>
      <c r="C250" s="78">
        <f t="shared" si="3"/>
        <v>-8.2763199976495616E-2</v>
      </c>
      <c r="D250" s="84">
        <f>VLOOKUP(A250,PMI!$A$2:$B$918,2,FALSE)</f>
        <v>53.9</v>
      </c>
    </row>
    <row r="251" spans="1:4" x14ac:dyDescent="0.45">
      <c r="A251" s="72">
        <v>28399</v>
      </c>
      <c r="B251" s="76">
        <v>92.339995999999999</v>
      </c>
      <c r="C251" s="78">
        <f t="shared" si="3"/>
        <v>-0.10262396301994248</v>
      </c>
      <c r="D251" s="84">
        <f>VLOOKUP(A251,PMI!$A$2:$B$918,2,FALSE)</f>
        <v>55.4</v>
      </c>
    </row>
    <row r="252" spans="1:4" x14ac:dyDescent="0.45">
      <c r="A252" s="72">
        <v>28430</v>
      </c>
      <c r="B252" s="76">
        <v>94.830001999999993</v>
      </c>
      <c r="C252" s="78">
        <f t="shared" si="3"/>
        <v>-7.1204663490786801E-2</v>
      </c>
      <c r="D252" s="84">
        <f>VLOOKUP(A252,PMI!$A$2:$B$918,2,FALSE)</f>
        <v>56.1</v>
      </c>
    </row>
    <row r="253" spans="1:4" x14ac:dyDescent="0.45">
      <c r="A253" s="72">
        <v>28460</v>
      </c>
      <c r="B253" s="76">
        <v>95.099997999999999</v>
      </c>
      <c r="C253" s="78">
        <f t="shared" si="3"/>
        <v>-0.11501955253135632</v>
      </c>
      <c r="D253" s="84">
        <f>VLOOKUP(A253,PMI!$A$2:$B$918,2,FALSE)</f>
        <v>59.8</v>
      </c>
    </row>
    <row r="254" spans="1:4" x14ac:dyDescent="0.45">
      <c r="A254" s="72">
        <v>28491</v>
      </c>
      <c r="B254" s="76">
        <v>89.25</v>
      </c>
      <c r="C254" s="78">
        <f t="shared" si="3"/>
        <v>-0.12525726869800324</v>
      </c>
      <c r="D254" s="84">
        <f>VLOOKUP(A254,PMI!$A$2:$B$918,2,FALSE)</f>
        <v>57.4</v>
      </c>
    </row>
    <row r="255" spans="1:4" x14ac:dyDescent="0.45">
      <c r="A255" s="72">
        <v>28522</v>
      </c>
      <c r="B255" s="76">
        <v>87.040001000000004</v>
      </c>
      <c r="C255" s="78">
        <f t="shared" si="3"/>
        <v>-0.12803044480064107</v>
      </c>
      <c r="D255" s="84">
        <f>VLOOKUP(A255,PMI!$A$2:$B$918,2,FALSE)</f>
        <v>55.9</v>
      </c>
    </row>
    <row r="256" spans="1:4" x14ac:dyDescent="0.45">
      <c r="A256" s="72">
        <v>28550</v>
      </c>
      <c r="B256" s="76">
        <v>89.209998999999996</v>
      </c>
      <c r="C256" s="78">
        <f t="shared" si="3"/>
        <v>-9.3578532688041838E-2</v>
      </c>
      <c r="D256" s="84">
        <f>VLOOKUP(A256,PMI!$A$2:$B$918,2,FALSE)</f>
        <v>55</v>
      </c>
    </row>
    <row r="257" spans="1:4" x14ac:dyDescent="0.45">
      <c r="A257" s="72">
        <v>28581</v>
      </c>
      <c r="B257" s="76">
        <v>96.830001999999993</v>
      </c>
      <c r="C257" s="78">
        <f t="shared" si="3"/>
        <v>-1.6355139854629552E-2</v>
      </c>
      <c r="D257" s="84">
        <f>VLOOKUP(A257,PMI!$A$2:$B$918,2,FALSE)</f>
        <v>57.7</v>
      </c>
    </row>
    <row r="258" spans="1:4" x14ac:dyDescent="0.45">
      <c r="A258" s="72">
        <v>28611</v>
      </c>
      <c r="B258" s="76">
        <v>97.239998</v>
      </c>
      <c r="C258" s="78">
        <f t="shared" si="3"/>
        <v>1.1652049157759636E-2</v>
      </c>
      <c r="D258" s="84">
        <f>VLOOKUP(A258,PMI!$A$2:$B$918,2,FALSE)</f>
        <v>60.2</v>
      </c>
    </row>
    <row r="259" spans="1:4" x14ac:dyDescent="0.45">
      <c r="A259" s="72">
        <v>28642</v>
      </c>
      <c r="B259" s="76">
        <v>95.529999000000004</v>
      </c>
      <c r="C259" s="78">
        <f t="shared" si="3"/>
        <v>-4.9263573369917157E-2</v>
      </c>
      <c r="D259" s="84">
        <f>VLOOKUP(A259,PMI!$A$2:$B$918,2,FALSE)</f>
        <v>60.5</v>
      </c>
    </row>
    <row r="260" spans="1:4" x14ac:dyDescent="0.45">
      <c r="A260" s="72">
        <v>28672</v>
      </c>
      <c r="B260" s="76">
        <v>100.68</v>
      </c>
      <c r="C260" s="78">
        <f t="shared" si="3"/>
        <v>1.8512918938045964E-2</v>
      </c>
      <c r="D260" s="84">
        <f>VLOOKUP(A260,PMI!$A$2:$B$918,2,FALSE)</f>
        <v>62.2</v>
      </c>
    </row>
    <row r="261" spans="1:4" x14ac:dyDescent="0.45">
      <c r="A261" s="72">
        <v>28703</v>
      </c>
      <c r="B261" s="76">
        <v>103.290001</v>
      </c>
      <c r="C261" s="78">
        <f t="shared" si="3"/>
        <v>6.7376296394842328E-2</v>
      </c>
      <c r="D261" s="84">
        <f>VLOOKUP(A261,PMI!$A$2:$B$918,2,FALSE)</f>
        <v>60.3</v>
      </c>
    </row>
    <row r="262" spans="1:4" x14ac:dyDescent="0.45">
      <c r="A262" s="72">
        <v>28734</v>
      </c>
      <c r="B262" s="76">
        <v>102.540001</v>
      </c>
      <c r="C262" s="78">
        <f t="shared" si="3"/>
        <v>6.226045853372475E-2</v>
      </c>
      <c r="D262" s="84">
        <f>VLOOKUP(A262,PMI!$A$2:$B$918,2,FALSE)</f>
        <v>60.5</v>
      </c>
    </row>
    <row r="263" spans="1:4" x14ac:dyDescent="0.45">
      <c r="A263" s="72">
        <v>28764</v>
      </c>
      <c r="B263" s="76">
        <v>93.150002000000001</v>
      </c>
      <c r="C263" s="78">
        <f t="shared" si="3"/>
        <v>8.7719951818061581E-3</v>
      </c>
      <c r="D263" s="84">
        <f>VLOOKUP(A263,PMI!$A$2:$B$918,2,FALSE)</f>
        <v>60.1</v>
      </c>
    </row>
    <row r="264" spans="1:4" x14ac:dyDescent="0.45">
      <c r="A264" s="72">
        <v>28795</v>
      </c>
      <c r="B264" s="76">
        <v>94.699996999999996</v>
      </c>
      <c r="C264" s="78">
        <f t="shared" si="3"/>
        <v>-1.3709268929468221E-3</v>
      </c>
      <c r="D264" s="84">
        <f>VLOOKUP(A264,PMI!$A$2:$B$918,2,FALSE)</f>
        <v>61.3</v>
      </c>
    </row>
    <row r="265" spans="1:4" x14ac:dyDescent="0.45">
      <c r="A265" s="72">
        <v>28825</v>
      </c>
      <c r="B265" s="76">
        <v>96.110000999999997</v>
      </c>
      <c r="C265" s="78">
        <f t="shared" si="3"/>
        <v>1.0620431348484338E-2</v>
      </c>
      <c r="D265" s="84">
        <f>VLOOKUP(A265,PMI!$A$2:$B$918,2,FALSE)</f>
        <v>59.4</v>
      </c>
    </row>
    <row r="266" spans="1:4" x14ac:dyDescent="0.45">
      <c r="A266" s="72">
        <v>28856</v>
      </c>
      <c r="B266" s="76">
        <v>99.93</v>
      </c>
      <c r="C266" s="78">
        <f t="shared" si="3"/>
        <v>0.11966386554621855</v>
      </c>
      <c r="D266" s="84">
        <f>VLOOKUP(A266,PMI!$A$2:$B$918,2,FALSE)</f>
        <v>58.5</v>
      </c>
    </row>
    <row r="267" spans="1:4" x14ac:dyDescent="0.45">
      <c r="A267" s="72">
        <v>28887</v>
      </c>
      <c r="B267" s="76">
        <v>96.279999000000004</v>
      </c>
      <c r="C267" s="78">
        <f t="shared" si="3"/>
        <v>0.106158064037706</v>
      </c>
      <c r="D267" s="84">
        <f>VLOOKUP(A267,PMI!$A$2:$B$918,2,FALSE)</f>
        <v>58.2</v>
      </c>
    </row>
    <row r="268" spans="1:4" x14ac:dyDescent="0.45">
      <c r="A268" s="72">
        <v>28915</v>
      </c>
      <c r="B268" s="76">
        <v>101.589996</v>
      </c>
      <c r="C268" s="78">
        <f t="shared" si="3"/>
        <v>0.13877364800777547</v>
      </c>
      <c r="D268" s="84">
        <f>VLOOKUP(A268,PMI!$A$2:$B$918,2,FALSE)</f>
        <v>57.7</v>
      </c>
    </row>
    <row r="269" spans="1:4" x14ac:dyDescent="0.45">
      <c r="A269" s="72">
        <v>28946</v>
      </c>
      <c r="B269" s="76">
        <v>101.760002</v>
      </c>
      <c r="C269" s="78">
        <f t="shared" si="3"/>
        <v>5.0913971890654386E-2</v>
      </c>
      <c r="D269" s="84">
        <f>VLOOKUP(A269,PMI!$A$2:$B$918,2,FALSE)</f>
        <v>56.2</v>
      </c>
    </row>
    <row r="270" spans="1:4" x14ac:dyDescent="0.45">
      <c r="A270" s="72">
        <v>28976</v>
      </c>
      <c r="B270" s="76">
        <v>99.080001999999993</v>
      </c>
      <c r="C270" s="78">
        <f t="shared" si="3"/>
        <v>1.8922295740894546E-2</v>
      </c>
      <c r="D270" s="84">
        <f>VLOOKUP(A270,PMI!$A$2:$B$918,2,FALSE)</f>
        <v>54.4</v>
      </c>
    </row>
    <row r="271" spans="1:4" x14ac:dyDescent="0.45">
      <c r="A271" s="72">
        <v>29007</v>
      </c>
      <c r="B271" s="76">
        <v>102.910004</v>
      </c>
      <c r="C271" s="78">
        <f t="shared" ref="C271:C334" si="4">B271/B259-1</f>
        <v>7.7253272032379972E-2</v>
      </c>
      <c r="D271" s="84">
        <f>VLOOKUP(A271,PMI!$A$2:$B$918,2,FALSE)</f>
        <v>52.7</v>
      </c>
    </row>
    <row r="272" spans="1:4" x14ac:dyDescent="0.45">
      <c r="A272" s="72">
        <v>29037</v>
      </c>
      <c r="B272" s="76">
        <v>103.80999799999999</v>
      </c>
      <c r="C272" s="78">
        <f t="shared" si="4"/>
        <v>3.1088577671831485E-2</v>
      </c>
      <c r="D272" s="84">
        <f>VLOOKUP(A272,PMI!$A$2:$B$918,2,FALSE)</f>
        <v>51.3</v>
      </c>
    </row>
    <row r="273" spans="1:4" x14ac:dyDescent="0.45">
      <c r="A273" s="72">
        <v>29068</v>
      </c>
      <c r="B273" s="76">
        <v>109.32</v>
      </c>
      <c r="C273" s="78">
        <f t="shared" si="4"/>
        <v>5.8379310113473526E-2</v>
      </c>
      <c r="D273" s="84">
        <f>VLOOKUP(A273,PMI!$A$2:$B$918,2,FALSE)</f>
        <v>49.5</v>
      </c>
    </row>
    <row r="274" spans="1:4" x14ac:dyDescent="0.45">
      <c r="A274" s="72">
        <v>29099</v>
      </c>
      <c r="B274" s="76">
        <v>109.32</v>
      </c>
      <c r="C274" s="78">
        <f t="shared" si="4"/>
        <v>6.6120527929388162E-2</v>
      </c>
      <c r="D274" s="84">
        <f>VLOOKUP(A274,PMI!$A$2:$B$918,2,FALSE)</f>
        <v>49.6</v>
      </c>
    </row>
    <row r="275" spans="1:4" x14ac:dyDescent="0.45">
      <c r="A275" s="72">
        <v>29129</v>
      </c>
      <c r="B275" s="76">
        <v>101.82</v>
      </c>
      <c r="C275" s="78">
        <f t="shared" si="4"/>
        <v>9.3075660910882041E-2</v>
      </c>
      <c r="D275" s="84">
        <f>VLOOKUP(A275,PMI!$A$2:$B$918,2,FALSE)</f>
        <v>49</v>
      </c>
    </row>
    <row r="276" spans="1:4" x14ac:dyDescent="0.45">
      <c r="A276" s="72">
        <v>29160</v>
      </c>
      <c r="B276" s="76">
        <v>106.160004</v>
      </c>
      <c r="C276" s="78">
        <f t="shared" si="4"/>
        <v>0.12101380531194739</v>
      </c>
      <c r="D276" s="84">
        <f>VLOOKUP(A276,PMI!$A$2:$B$918,2,FALSE)</f>
        <v>48</v>
      </c>
    </row>
    <row r="277" spans="1:4" x14ac:dyDescent="0.45">
      <c r="A277" s="72">
        <v>29190</v>
      </c>
      <c r="B277" s="76">
        <v>107.94000200000001</v>
      </c>
      <c r="C277" s="78">
        <f t="shared" si="4"/>
        <v>0.12308813731049706</v>
      </c>
      <c r="D277" s="84">
        <f>VLOOKUP(A277,PMI!$A$2:$B$918,2,FALSE)</f>
        <v>44.8</v>
      </c>
    </row>
    <row r="278" spans="1:4" x14ac:dyDescent="0.45">
      <c r="A278" s="72">
        <v>29221</v>
      </c>
      <c r="B278" s="76">
        <v>114.160004</v>
      </c>
      <c r="C278" s="78">
        <f t="shared" si="4"/>
        <v>0.14239971980386268</v>
      </c>
      <c r="D278" s="84">
        <f>VLOOKUP(A278,PMI!$A$2:$B$918,2,FALSE)</f>
        <v>46.2</v>
      </c>
    </row>
    <row r="279" spans="1:4" x14ac:dyDescent="0.45">
      <c r="A279" s="72">
        <v>29252</v>
      </c>
      <c r="B279" s="76">
        <v>113.660004</v>
      </c>
      <c r="C279" s="78">
        <f t="shared" si="4"/>
        <v>0.18051521791145841</v>
      </c>
      <c r="D279" s="84">
        <f>VLOOKUP(A279,PMI!$A$2:$B$918,2,FALSE)</f>
        <v>50.2</v>
      </c>
    </row>
    <row r="280" spans="1:4" x14ac:dyDescent="0.45">
      <c r="A280" s="72">
        <v>29281</v>
      </c>
      <c r="B280" s="76">
        <v>102.089996</v>
      </c>
      <c r="C280" s="78">
        <f t="shared" si="4"/>
        <v>4.921744459956523E-3</v>
      </c>
      <c r="D280" s="84">
        <f>VLOOKUP(A280,PMI!$A$2:$B$918,2,FALSE)</f>
        <v>43.6</v>
      </c>
    </row>
    <row r="281" spans="1:4" x14ac:dyDescent="0.45">
      <c r="A281" s="72">
        <v>29312</v>
      </c>
      <c r="B281" s="76">
        <v>106.290001</v>
      </c>
      <c r="C281" s="78">
        <f t="shared" si="4"/>
        <v>4.4516498731987042E-2</v>
      </c>
      <c r="D281" s="84">
        <f>VLOOKUP(A281,PMI!$A$2:$B$918,2,FALSE)</f>
        <v>37.4</v>
      </c>
    </row>
    <row r="282" spans="1:4" x14ac:dyDescent="0.45">
      <c r="A282" s="72">
        <v>29342</v>
      </c>
      <c r="B282" s="76">
        <v>111.239998</v>
      </c>
      <c r="C282" s="78">
        <f t="shared" si="4"/>
        <v>0.12272906494289337</v>
      </c>
      <c r="D282" s="84">
        <f>VLOOKUP(A282,PMI!$A$2:$B$918,2,FALSE)</f>
        <v>29.4</v>
      </c>
    </row>
    <row r="283" spans="1:4" x14ac:dyDescent="0.45">
      <c r="A283" s="72">
        <v>29373</v>
      </c>
      <c r="B283" s="76">
        <v>114.239998</v>
      </c>
      <c r="C283" s="78">
        <f t="shared" si="4"/>
        <v>0.11009613798091</v>
      </c>
      <c r="D283" s="84">
        <f>VLOOKUP(A283,PMI!$A$2:$B$918,2,FALSE)</f>
        <v>30.3</v>
      </c>
    </row>
    <row r="284" spans="1:4" x14ac:dyDescent="0.45">
      <c r="A284" s="72">
        <v>29403</v>
      </c>
      <c r="B284" s="76">
        <v>121.66999800000001</v>
      </c>
      <c r="C284" s="78">
        <f t="shared" si="4"/>
        <v>0.17204508567662247</v>
      </c>
      <c r="D284" s="84">
        <f>VLOOKUP(A284,PMI!$A$2:$B$918,2,FALSE)</f>
        <v>35</v>
      </c>
    </row>
    <row r="285" spans="1:4" x14ac:dyDescent="0.45">
      <c r="A285" s="72">
        <v>29434</v>
      </c>
      <c r="B285" s="76">
        <v>122.379997</v>
      </c>
      <c r="C285" s="78">
        <f t="shared" si="4"/>
        <v>0.1194657610684231</v>
      </c>
      <c r="D285" s="84">
        <f>VLOOKUP(A285,PMI!$A$2:$B$918,2,FALSE)</f>
        <v>45.5</v>
      </c>
    </row>
    <row r="286" spans="1:4" x14ac:dyDescent="0.45">
      <c r="A286" s="72">
        <v>29465</v>
      </c>
      <c r="B286" s="76">
        <v>125.459999</v>
      </c>
      <c r="C286" s="78">
        <f t="shared" si="4"/>
        <v>0.14763994694474936</v>
      </c>
      <c r="D286" s="84">
        <f>VLOOKUP(A286,PMI!$A$2:$B$918,2,FALSE)</f>
        <v>50.1</v>
      </c>
    </row>
    <row r="287" spans="1:4" x14ac:dyDescent="0.45">
      <c r="A287" s="72">
        <v>29495</v>
      </c>
      <c r="B287" s="76">
        <v>127.470001</v>
      </c>
      <c r="C287" s="78">
        <f t="shared" si="4"/>
        <v>0.25191515419367505</v>
      </c>
      <c r="D287" s="84">
        <f>VLOOKUP(A287,PMI!$A$2:$B$918,2,FALSE)</f>
        <v>55.5</v>
      </c>
    </row>
    <row r="288" spans="1:4" x14ac:dyDescent="0.45">
      <c r="A288" s="72">
        <v>29526</v>
      </c>
      <c r="B288" s="76">
        <v>140.520004</v>
      </c>
      <c r="C288" s="78">
        <f t="shared" si="4"/>
        <v>0.32366238418755144</v>
      </c>
      <c r="D288" s="84">
        <f>VLOOKUP(A288,PMI!$A$2:$B$918,2,FALSE)</f>
        <v>58.2</v>
      </c>
    </row>
    <row r="289" spans="1:4" x14ac:dyDescent="0.45">
      <c r="A289" s="72">
        <v>29556</v>
      </c>
      <c r="B289" s="76">
        <v>135.759995</v>
      </c>
      <c r="C289" s="78">
        <f t="shared" si="4"/>
        <v>0.25773570951017755</v>
      </c>
      <c r="D289" s="84">
        <f>VLOOKUP(A289,PMI!$A$2:$B$918,2,FALSE)</f>
        <v>53</v>
      </c>
    </row>
    <row r="290" spans="1:4" x14ac:dyDescent="0.45">
      <c r="A290" s="72">
        <v>29587</v>
      </c>
      <c r="B290" s="76">
        <v>129.550003</v>
      </c>
      <c r="C290" s="78">
        <f t="shared" si="4"/>
        <v>0.13481077838784938</v>
      </c>
      <c r="D290" s="84">
        <f>VLOOKUP(A290,PMI!$A$2:$B$918,2,FALSE)</f>
        <v>49.2</v>
      </c>
    </row>
    <row r="291" spans="1:4" x14ac:dyDescent="0.45">
      <c r="A291" s="72">
        <v>29618</v>
      </c>
      <c r="B291" s="76">
        <v>131.270004</v>
      </c>
      <c r="C291" s="78">
        <f t="shared" si="4"/>
        <v>0.1549357679065364</v>
      </c>
      <c r="D291" s="84">
        <f>VLOOKUP(A291,PMI!$A$2:$B$918,2,FALSE)</f>
        <v>48.8</v>
      </c>
    </row>
    <row r="292" spans="1:4" x14ac:dyDescent="0.45">
      <c r="A292" s="72">
        <v>29646</v>
      </c>
      <c r="B292" s="76">
        <v>136</v>
      </c>
      <c r="C292" s="78">
        <f t="shared" si="4"/>
        <v>0.33215795208768539</v>
      </c>
      <c r="D292" s="84">
        <f>VLOOKUP(A292,PMI!$A$2:$B$918,2,FALSE)</f>
        <v>49.6</v>
      </c>
    </row>
    <row r="293" spans="1:4" x14ac:dyDescent="0.45">
      <c r="A293" s="72">
        <v>29677</v>
      </c>
      <c r="B293" s="76">
        <v>132.80999800000001</v>
      </c>
      <c r="C293" s="78">
        <f t="shared" si="4"/>
        <v>0.24950603773162072</v>
      </c>
      <c r="D293" s="84">
        <f>VLOOKUP(A293,PMI!$A$2:$B$918,2,FALSE)</f>
        <v>51.6</v>
      </c>
    </row>
    <row r="294" spans="1:4" x14ac:dyDescent="0.45">
      <c r="A294" s="72">
        <v>29707</v>
      </c>
      <c r="B294" s="76">
        <v>132.58999600000001</v>
      </c>
      <c r="C294" s="78">
        <f t="shared" si="4"/>
        <v>0.19192734972900682</v>
      </c>
      <c r="D294" s="84">
        <f>VLOOKUP(A294,PMI!$A$2:$B$918,2,FALSE)</f>
        <v>53.5</v>
      </c>
    </row>
    <row r="295" spans="1:4" x14ac:dyDescent="0.45">
      <c r="A295" s="72">
        <v>29738</v>
      </c>
      <c r="B295" s="76">
        <v>131.21000699999999</v>
      </c>
      <c r="C295" s="78">
        <f t="shared" si="4"/>
        <v>0.14854700014963229</v>
      </c>
      <c r="D295" s="84">
        <f>VLOOKUP(A295,PMI!$A$2:$B$918,2,FALSE)</f>
        <v>50.7</v>
      </c>
    </row>
    <row r="296" spans="1:4" x14ac:dyDescent="0.45">
      <c r="A296" s="72">
        <v>29768</v>
      </c>
      <c r="B296" s="76">
        <v>130.91999799999999</v>
      </c>
      <c r="C296" s="78">
        <f t="shared" si="4"/>
        <v>7.602531562464554E-2</v>
      </c>
      <c r="D296" s="84">
        <f>VLOOKUP(A296,PMI!$A$2:$B$918,2,FALSE)</f>
        <v>46.7</v>
      </c>
    </row>
    <row r="297" spans="1:4" x14ac:dyDescent="0.45">
      <c r="A297" s="72">
        <v>29799</v>
      </c>
      <c r="B297" s="76">
        <v>122.790001</v>
      </c>
      <c r="C297" s="78">
        <f t="shared" si="4"/>
        <v>3.3502533914917532E-3</v>
      </c>
      <c r="D297" s="84">
        <f>VLOOKUP(A297,PMI!$A$2:$B$918,2,FALSE)</f>
        <v>48.3</v>
      </c>
    </row>
    <row r="298" spans="1:4" x14ac:dyDescent="0.45">
      <c r="A298" s="72">
        <v>29830</v>
      </c>
      <c r="B298" s="76">
        <v>116.18</v>
      </c>
      <c r="C298" s="78">
        <f t="shared" si="4"/>
        <v>-7.3967791120419069E-2</v>
      </c>
      <c r="D298" s="84">
        <f>VLOOKUP(A298,PMI!$A$2:$B$918,2,FALSE)</f>
        <v>42.5</v>
      </c>
    </row>
    <row r="299" spans="1:4" x14ac:dyDescent="0.45">
      <c r="A299" s="72">
        <v>29860</v>
      </c>
      <c r="B299" s="76">
        <v>121.889999</v>
      </c>
      <c r="C299" s="78">
        <f t="shared" si="4"/>
        <v>-4.3775021230289313E-2</v>
      </c>
      <c r="D299" s="84">
        <f>VLOOKUP(A299,PMI!$A$2:$B$918,2,FALSE)</f>
        <v>40</v>
      </c>
    </row>
    <row r="300" spans="1:4" x14ac:dyDescent="0.45">
      <c r="A300" s="72">
        <v>29891</v>
      </c>
      <c r="B300" s="76">
        <v>126.349998</v>
      </c>
      <c r="C300" s="78">
        <f t="shared" si="4"/>
        <v>-0.10083977794364429</v>
      </c>
      <c r="D300" s="84">
        <f>VLOOKUP(A300,PMI!$A$2:$B$918,2,FALSE)</f>
        <v>36.1</v>
      </c>
    </row>
    <row r="301" spans="1:4" x14ac:dyDescent="0.45">
      <c r="A301" s="72">
        <v>29921</v>
      </c>
      <c r="B301" s="76">
        <v>122.550003</v>
      </c>
      <c r="C301" s="78">
        <f t="shared" si="4"/>
        <v>-9.7304010654979733E-2</v>
      </c>
      <c r="D301" s="84">
        <f>VLOOKUP(A301,PMI!$A$2:$B$918,2,FALSE)</f>
        <v>37.799999999999997</v>
      </c>
    </row>
    <row r="302" spans="1:4" x14ac:dyDescent="0.45">
      <c r="A302" s="72">
        <v>29952</v>
      </c>
      <c r="B302" s="76">
        <v>120.400002</v>
      </c>
      <c r="C302" s="78">
        <f t="shared" si="4"/>
        <v>-7.0629106816771037E-2</v>
      </c>
      <c r="D302" s="84">
        <f>VLOOKUP(A302,PMI!$A$2:$B$918,2,FALSE)</f>
        <v>38.200000000000003</v>
      </c>
    </row>
    <row r="303" spans="1:4" x14ac:dyDescent="0.45">
      <c r="A303" s="72">
        <v>29983</v>
      </c>
      <c r="B303" s="76">
        <v>113.110001</v>
      </c>
      <c r="C303" s="78">
        <f t="shared" si="4"/>
        <v>-0.13834084289355242</v>
      </c>
      <c r="D303" s="84">
        <f>VLOOKUP(A303,PMI!$A$2:$B$918,2,FALSE)</f>
        <v>38.299999999999997</v>
      </c>
    </row>
    <row r="304" spans="1:4" x14ac:dyDescent="0.45">
      <c r="A304" s="72">
        <v>30011</v>
      </c>
      <c r="B304" s="76">
        <v>111.959999</v>
      </c>
      <c r="C304" s="78">
        <f t="shared" si="4"/>
        <v>-0.17676471323529419</v>
      </c>
      <c r="D304" s="84">
        <f>VLOOKUP(A304,PMI!$A$2:$B$918,2,FALSE)</f>
        <v>36.799999999999997</v>
      </c>
    </row>
    <row r="305" spans="1:4" x14ac:dyDescent="0.45">
      <c r="A305" s="72">
        <v>30042</v>
      </c>
      <c r="B305" s="76">
        <v>116.44000200000001</v>
      </c>
      <c r="C305" s="78">
        <f t="shared" si="4"/>
        <v>-0.12325876249166123</v>
      </c>
      <c r="D305" s="84">
        <f>VLOOKUP(A305,PMI!$A$2:$B$918,2,FALSE)</f>
        <v>37.799999999999997</v>
      </c>
    </row>
    <row r="306" spans="1:4" x14ac:dyDescent="0.45">
      <c r="A306" s="72">
        <v>30072</v>
      </c>
      <c r="B306" s="76">
        <v>111.879997</v>
      </c>
      <c r="C306" s="78">
        <f t="shared" si="4"/>
        <v>-0.15619578870792039</v>
      </c>
      <c r="D306" s="84">
        <f>VLOOKUP(A306,PMI!$A$2:$B$918,2,FALSE)</f>
        <v>35.5</v>
      </c>
    </row>
    <row r="307" spans="1:4" x14ac:dyDescent="0.45">
      <c r="A307" s="72">
        <v>30103</v>
      </c>
      <c r="B307" s="76">
        <v>109.610001</v>
      </c>
      <c r="C307" s="78">
        <f t="shared" si="4"/>
        <v>-0.16462163590921841</v>
      </c>
      <c r="D307" s="84">
        <f>VLOOKUP(A307,PMI!$A$2:$B$918,2,FALSE)</f>
        <v>38.299999999999997</v>
      </c>
    </row>
    <row r="308" spans="1:4" x14ac:dyDescent="0.45">
      <c r="A308" s="72">
        <v>30133</v>
      </c>
      <c r="B308" s="76">
        <v>107.089996</v>
      </c>
      <c r="C308" s="78">
        <f t="shared" si="4"/>
        <v>-0.1820195719831893</v>
      </c>
      <c r="D308" s="84">
        <f>VLOOKUP(A308,PMI!$A$2:$B$918,2,FALSE)</f>
        <v>38.4</v>
      </c>
    </row>
    <row r="309" spans="1:4" x14ac:dyDescent="0.45">
      <c r="A309" s="72">
        <v>30164</v>
      </c>
      <c r="B309" s="76">
        <v>119.510002</v>
      </c>
      <c r="C309" s="78">
        <f t="shared" si="4"/>
        <v>-2.6712264624869642E-2</v>
      </c>
      <c r="D309" s="84">
        <f>VLOOKUP(A309,PMI!$A$2:$B$918,2,FALSE)</f>
        <v>38.299999999999997</v>
      </c>
    </row>
    <row r="310" spans="1:4" x14ac:dyDescent="0.45">
      <c r="A310" s="72">
        <v>30195</v>
      </c>
      <c r="B310" s="76">
        <v>120.41999800000001</v>
      </c>
      <c r="C310" s="78">
        <f t="shared" si="4"/>
        <v>3.6495076605267629E-2</v>
      </c>
      <c r="D310" s="84">
        <f>VLOOKUP(A310,PMI!$A$2:$B$918,2,FALSE)</f>
        <v>38.799999999999997</v>
      </c>
    </row>
    <row r="311" spans="1:4" x14ac:dyDescent="0.45">
      <c r="A311" s="72">
        <v>30225</v>
      </c>
      <c r="B311" s="76">
        <v>133.720001</v>
      </c>
      <c r="C311" s="78">
        <f t="shared" si="4"/>
        <v>9.705473867466341E-2</v>
      </c>
      <c r="D311" s="84">
        <f>VLOOKUP(A311,PMI!$A$2:$B$918,2,FALSE)</f>
        <v>39.4</v>
      </c>
    </row>
    <row r="312" spans="1:4" x14ac:dyDescent="0.45">
      <c r="A312" s="72">
        <v>30256</v>
      </c>
      <c r="B312" s="76">
        <v>138.529999</v>
      </c>
      <c r="C312" s="78">
        <f t="shared" si="4"/>
        <v>9.6398901407184878E-2</v>
      </c>
      <c r="D312" s="84">
        <f>VLOOKUP(A312,PMI!$A$2:$B$918,2,FALSE)</f>
        <v>39.200000000000003</v>
      </c>
    </row>
    <row r="313" spans="1:4" x14ac:dyDescent="0.45">
      <c r="A313" s="72">
        <v>30286</v>
      </c>
      <c r="B313" s="76">
        <v>140.63999899999999</v>
      </c>
      <c r="C313" s="78">
        <f t="shared" si="4"/>
        <v>0.14761318284096636</v>
      </c>
      <c r="D313" s="84">
        <f>VLOOKUP(A313,PMI!$A$2:$B$918,2,FALSE)</f>
        <v>42.8</v>
      </c>
    </row>
    <row r="314" spans="1:4" x14ac:dyDescent="0.45">
      <c r="A314" s="72">
        <v>30317</v>
      </c>
      <c r="B314" s="76">
        <v>145.300003</v>
      </c>
      <c r="C314" s="78">
        <f t="shared" si="4"/>
        <v>0.20681063609949102</v>
      </c>
      <c r="D314" s="84">
        <f>VLOOKUP(A314,PMI!$A$2:$B$918,2,FALSE)</f>
        <v>46</v>
      </c>
    </row>
    <row r="315" spans="1:4" x14ac:dyDescent="0.45">
      <c r="A315" s="72">
        <v>30348</v>
      </c>
      <c r="B315" s="76">
        <v>148.05999800000001</v>
      </c>
      <c r="C315" s="78">
        <f t="shared" si="4"/>
        <v>0.30899121820359654</v>
      </c>
      <c r="D315" s="84">
        <f>VLOOKUP(A315,PMI!$A$2:$B$918,2,FALSE)</f>
        <v>54.4</v>
      </c>
    </row>
    <row r="316" spans="1:4" x14ac:dyDescent="0.45">
      <c r="A316" s="72">
        <v>30376</v>
      </c>
      <c r="B316" s="76">
        <v>152.96000699999999</v>
      </c>
      <c r="C316" s="78">
        <f t="shared" si="4"/>
        <v>0.36620228980173541</v>
      </c>
      <c r="D316" s="84">
        <f>VLOOKUP(A316,PMI!$A$2:$B$918,2,FALSE)</f>
        <v>53.9</v>
      </c>
    </row>
    <row r="317" spans="1:4" x14ac:dyDescent="0.45">
      <c r="A317" s="72">
        <v>30407</v>
      </c>
      <c r="B317" s="76">
        <v>164.429993</v>
      </c>
      <c r="C317" s="78">
        <f t="shared" si="4"/>
        <v>0.4121435088948211</v>
      </c>
      <c r="D317" s="84">
        <f>VLOOKUP(A317,PMI!$A$2:$B$918,2,FALSE)</f>
        <v>54.2</v>
      </c>
    </row>
    <row r="318" spans="1:4" x14ac:dyDescent="0.45">
      <c r="A318" s="72">
        <v>30437</v>
      </c>
      <c r="B318" s="76">
        <v>162.38999899999999</v>
      </c>
      <c r="C318" s="78">
        <f t="shared" si="4"/>
        <v>0.45146588625668249</v>
      </c>
      <c r="D318" s="84">
        <f>VLOOKUP(A318,PMI!$A$2:$B$918,2,FALSE)</f>
        <v>56.1</v>
      </c>
    </row>
    <row r="319" spans="1:4" x14ac:dyDescent="0.45">
      <c r="A319" s="72">
        <v>30468</v>
      </c>
      <c r="B319" s="76">
        <v>167.63999899999999</v>
      </c>
      <c r="C319" s="78">
        <f t="shared" si="4"/>
        <v>0.52942247487070082</v>
      </c>
      <c r="D319" s="84">
        <f>VLOOKUP(A319,PMI!$A$2:$B$918,2,FALSE)</f>
        <v>57.5</v>
      </c>
    </row>
    <row r="320" spans="1:4" x14ac:dyDescent="0.45">
      <c r="A320" s="72">
        <v>30498</v>
      </c>
      <c r="B320" s="76">
        <v>162.55999800000001</v>
      </c>
      <c r="C320" s="78">
        <f t="shared" si="4"/>
        <v>0.51797557262024752</v>
      </c>
      <c r="D320" s="84">
        <f>VLOOKUP(A320,PMI!$A$2:$B$918,2,FALSE)</f>
        <v>63.6</v>
      </c>
    </row>
    <row r="321" spans="1:4" x14ac:dyDescent="0.45">
      <c r="A321" s="72">
        <v>30529</v>
      </c>
      <c r="B321" s="76">
        <v>164.39999399999999</v>
      </c>
      <c r="C321" s="78">
        <f t="shared" si="4"/>
        <v>0.37561702994532609</v>
      </c>
      <c r="D321" s="84">
        <f>VLOOKUP(A321,PMI!$A$2:$B$918,2,FALSE)</f>
        <v>63.1</v>
      </c>
    </row>
    <row r="322" spans="1:4" x14ac:dyDescent="0.45">
      <c r="A322" s="72">
        <v>30560</v>
      </c>
      <c r="B322" s="76">
        <v>166.070007</v>
      </c>
      <c r="C322" s="78">
        <f t="shared" si="4"/>
        <v>0.3790899332185671</v>
      </c>
      <c r="D322" s="84">
        <f>VLOOKUP(A322,PMI!$A$2:$B$918,2,FALSE)</f>
        <v>62.5</v>
      </c>
    </row>
    <row r="323" spans="1:4" x14ac:dyDescent="0.45">
      <c r="A323" s="72">
        <v>30590</v>
      </c>
      <c r="B323" s="76">
        <v>163.550003</v>
      </c>
      <c r="C323" s="78">
        <f t="shared" si="4"/>
        <v>0.22307808687497688</v>
      </c>
      <c r="D323" s="84">
        <f>VLOOKUP(A323,PMI!$A$2:$B$918,2,FALSE)</f>
        <v>64.400000000000006</v>
      </c>
    </row>
    <row r="324" spans="1:4" x14ac:dyDescent="0.45">
      <c r="A324" s="72">
        <v>30621</v>
      </c>
      <c r="B324" s="76">
        <v>166.39999399999999</v>
      </c>
      <c r="C324" s="78">
        <f t="shared" si="4"/>
        <v>0.20118382445090455</v>
      </c>
      <c r="D324" s="84">
        <f>VLOOKUP(A324,PMI!$A$2:$B$918,2,FALSE)</f>
        <v>66</v>
      </c>
    </row>
    <row r="325" spans="1:4" x14ac:dyDescent="0.45">
      <c r="A325" s="72">
        <v>30651</v>
      </c>
      <c r="B325" s="76">
        <v>164.929993</v>
      </c>
      <c r="C325" s="78">
        <f t="shared" si="4"/>
        <v>0.17271042500505152</v>
      </c>
      <c r="D325" s="84">
        <f>VLOOKUP(A325,PMI!$A$2:$B$918,2,FALSE)</f>
        <v>69.900000000000006</v>
      </c>
    </row>
    <row r="326" spans="1:4" x14ac:dyDescent="0.45">
      <c r="A326" s="72">
        <v>30682</v>
      </c>
      <c r="B326" s="76">
        <v>163.41000399999999</v>
      </c>
      <c r="C326" s="78">
        <f t="shared" si="4"/>
        <v>0.12463868290491353</v>
      </c>
      <c r="D326" s="84">
        <f>VLOOKUP(A326,PMI!$A$2:$B$918,2,FALSE)</f>
        <v>60.5</v>
      </c>
    </row>
    <row r="327" spans="1:4" x14ac:dyDescent="0.45">
      <c r="A327" s="72">
        <v>30713</v>
      </c>
      <c r="B327" s="76">
        <v>157.05999800000001</v>
      </c>
      <c r="C327" s="78">
        <f t="shared" si="4"/>
        <v>6.0786168590924783E-2</v>
      </c>
      <c r="D327" s="84">
        <f>VLOOKUP(A327,PMI!$A$2:$B$918,2,FALSE)</f>
        <v>61.3</v>
      </c>
    </row>
    <row r="328" spans="1:4" x14ac:dyDescent="0.45">
      <c r="A328" s="72">
        <v>30742</v>
      </c>
      <c r="B328" s="76">
        <v>159.179993</v>
      </c>
      <c r="C328" s="78">
        <f t="shared" si="4"/>
        <v>4.0664132553289045E-2</v>
      </c>
      <c r="D328" s="84">
        <f>VLOOKUP(A328,PMI!$A$2:$B$918,2,FALSE)</f>
        <v>58.9</v>
      </c>
    </row>
    <row r="329" spans="1:4" x14ac:dyDescent="0.45">
      <c r="A329" s="72">
        <v>30773</v>
      </c>
      <c r="B329" s="76">
        <v>160.050003</v>
      </c>
      <c r="C329" s="78">
        <f t="shared" si="4"/>
        <v>-2.66374152311738E-2</v>
      </c>
      <c r="D329" s="84">
        <f>VLOOKUP(A329,PMI!$A$2:$B$918,2,FALSE)</f>
        <v>61</v>
      </c>
    </row>
    <row r="330" spans="1:4" x14ac:dyDescent="0.45">
      <c r="A330" s="72">
        <v>30803</v>
      </c>
      <c r="B330" s="76">
        <v>150.550003</v>
      </c>
      <c r="C330" s="78">
        <f t="shared" si="4"/>
        <v>-7.2910869344854135E-2</v>
      </c>
      <c r="D330" s="84">
        <f>VLOOKUP(A330,PMI!$A$2:$B$918,2,FALSE)</f>
        <v>58.6</v>
      </c>
    </row>
    <row r="331" spans="1:4" x14ac:dyDescent="0.45">
      <c r="A331" s="72">
        <v>30834</v>
      </c>
      <c r="B331" s="76">
        <v>153.179993</v>
      </c>
      <c r="C331" s="78">
        <f t="shared" si="4"/>
        <v>-8.6256299727131336E-2</v>
      </c>
      <c r="D331" s="84">
        <f>VLOOKUP(A331,PMI!$A$2:$B$918,2,FALSE)</f>
        <v>58.1</v>
      </c>
    </row>
    <row r="332" spans="1:4" x14ac:dyDescent="0.45">
      <c r="A332" s="72">
        <v>30864</v>
      </c>
      <c r="B332" s="76">
        <v>150.66000399999999</v>
      </c>
      <c r="C332" s="78">
        <f t="shared" si="4"/>
        <v>-7.3203704148667725E-2</v>
      </c>
      <c r="D332" s="84">
        <f>VLOOKUP(A332,PMI!$A$2:$B$918,2,FALSE)</f>
        <v>56.1</v>
      </c>
    </row>
    <row r="333" spans="1:4" x14ac:dyDescent="0.45">
      <c r="A333" s="72">
        <v>30895</v>
      </c>
      <c r="B333" s="76">
        <v>166.679993</v>
      </c>
      <c r="C333" s="78">
        <f t="shared" si="4"/>
        <v>1.386860756211461E-2</v>
      </c>
      <c r="D333" s="84">
        <f>VLOOKUP(A333,PMI!$A$2:$B$918,2,FALSE)</f>
        <v>53</v>
      </c>
    </row>
    <row r="334" spans="1:4" x14ac:dyDescent="0.45">
      <c r="A334" s="72">
        <v>30926</v>
      </c>
      <c r="B334" s="76">
        <v>166.10000600000001</v>
      </c>
      <c r="C334" s="78">
        <f t="shared" si="4"/>
        <v>1.8064068606915562E-4</v>
      </c>
      <c r="D334" s="84">
        <f>VLOOKUP(A334,PMI!$A$2:$B$918,2,FALSE)</f>
        <v>50</v>
      </c>
    </row>
    <row r="335" spans="1:4" x14ac:dyDescent="0.45">
      <c r="A335" s="72">
        <v>30956</v>
      </c>
      <c r="B335" s="76">
        <v>166.08999600000001</v>
      </c>
      <c r="C335" s="78">
        <f t="shared" ref="C335:C398" si="5">B335/B323-1</f>
        <v>1.5530375746920733E-2</v>
      </c>
      <c r="D335" s="84">
        <f>VLOOKUP(A335,PMI!$A$2:$B$918,2,FALSE)</f>
        <v>50.8</v>
      </c>
    </row>
    <row r="336" spans="1:4" x14ac:dyDescent="0.45">
      <c r="A336" s="72">
        <v>30987</v>
      </c>
      <c r="B336" s="76">
        <v>163.58000200000001</v>
      </c>
      <c r="C336" s="78">
        <f t="shared" si="5"/>
        <v>-1.6947067918764325E-2</v>
      </c>
      <c r="D336" s="84">
        <f>VLOOKUP(A336,PMI!$A$2:$B$918,2,FALSE)</f>
        <v>50.3</v>
      </c>
    </row>
    <row r="337" spans="1:4" x14ac:dyDescent="0.45">
      <c r="A337" s="72">
        <v>31017</v>
      </c>
      <c r="B337" s="76">
        <v>167.240005</v>
      </c>
      <c r="C337" s="78">
        <f t="shared" si="5"/>
        <v>1.4006015267338245E-2</v>
      </c>
      <c r="D337" s="84">
        <f>VLOOKUP(A337,PMI!$A$2:$B$918,2,FALSE)</f>
        <v>50.6</v>
      </c>
    </row>
    <row r="338" spans="1:4" x14ac:dyDescent="0.45">
      <c r="A338" s="72">
        <v>31048</v>
      </c>
      <c r="B338" s="76">
        <v>179.63000500000001</v>
      </c>
      <c r="C338" s="78">
        <f t="shared" si="5"/>
        <v>9.925953493030959E-2</v>
      </c>
      <c r="D338" s="84">
        <f>VLOOKUP(A338,PMI!$A$2:$B$918,2,FALSE)</f>
        <v>50.3</v>
      </c>
    </row>
    <row r="339" spans="1:4" x14ac:dyDescent="0.45">
      <c r="A339" s="72">
        <v>31079</v>
      </c>
      <c r="B339" s="76">
        <v>181.179993</v>
      </c>
      <c r="C339" s="78">
        <f t="shared" si="5"/>
        <v>0.15357185347729341</v>
      </c>
      <c r="D339" s="84">
        <f>VLOOKUP(A339,PMI!$A$2:$B$918,2,FALSE)</f>
        <v>49.9</v>
      </c>
    </row>
    <row r="340" spans="1:4" x14ac:dyDescent="0.45">
      <c r="A340" s="72">
        <v>31107</v>
      </c>
      <c r="B340" s="76">
        <v>180.66000399999999</v>
      </c>
      <c r="C340" s="78">
        <f t="shared" si="5"/>
        <v>0.13494165061308916</v>
      </c>
      <c r="D340" s="84">
        <f>VLOOKUP(A340,PMI!$A$2:$B$918,2,FALSE)</f>
        <v>47.8</v>
      </c>
    </row>
    <row r="341" spans="1:4" x14ac:dyDescent="0.45">
      <c r="A341" s="72">
        <v>31138</v>
      </c>
      <c r="B341" s="76">
        <v>179.83000200000001</v>
      </c>
      <c r="C341" s="78">
        <f t="shared" si="5"/>
        <v>0.12358637069191425</v>
      </c>
      <c r="D341" s="84">
        <f>VLOOKUP(A341,PMI!$A$2:$B$918,2,FALSE)</f>
        <v>48.2</v>
      </c>
    </row>
    <row r="342" spans="1:4" x14ac:dyDescent="0.45">
      <c r="A342" s="72">
        <v>31168</v>
      </c>
      <c r="B342" s="76">
        <v>189.550003</v>
      </c>
      <c r="C342" s="78">
        <f t="shared" si="5"/>
        <v>0.259050144289934</v>
      </c>
      <c r="D342" s="84">
        <f>VLOOKUP(A342,PMI!$A$2:$B$918,2,FALSE)</f>
        <v>47.1</v>
      </c>
    </row>
    <row r="343" spans="1:4" x14ac:dyDescent="0.45">
      <c r="A343" s="72">
        <v>31199</v>
      </c>
      <c r="B343" s="76">
        <v>191.85000600000001</v>
      </c>
      <c r="C343" s="78">
        <f t="shared" si="5"/>
        <v>0.25244819667800877</v>
      </c>
      <c r="D343" s="84">
        <f>VLOOKUP(A343,PMI!$A$2:$B$918,2,FALSE)</f>
        <v>47.8</v>
      </c>
    </row>
    <row r="344" spans="1:4" x14ac:dyDescent="0.45">
      <c r="A344" s="72">
        <v>31229</v>
      </c>
      <c r="B344" s="76">
        <v>190.91999799999999</v>
      </c>
      <c r="C344" s="78">
        <f t="shared" si="5"/>
        <v>0.26722416654124093</v>
      </c>
      <c r="D344" s="84">
        <f>VLOOKUP(A344,PMI!$A$2:$B$918,2,FALSE)</f>
        <v>47.9</v>
      </c>
    </row>
    <row r="345" spans="1:4" x14ac:dyDescent="0.45">
      <c r="A345" s="72">
        <v>31260</v>
      </c>
      <c r="B345" s="76">
        <v>188.63000500000001</v>
      </c>
      <c r="C345" s="78">
        <f t="shared" si="5"/>
        <v>0.13168954236757147</v>
      </c>
      <c r="D345" s="84">
        <f>VLOOKUP(A345,PMI!$A$2:$B$918,2,FALSE)</f>
        <v>47.7</v>
      </c>
    </row>
    <row r="346" spans="1:4" x14ac:dyDescent="0.45">
      <c r="A346" s="72">
        <v>31291</v>
      </c>
      <c r="B346" s="76">
        <v>182.08000200000001</v>
      </c>
      <c r="C346" s="78">
        <f t="shared" si="5"/>
        <v>9.6207076596974916E-2</v>
      </c>
      <c r="D346" s="84">
        <f>VLOOKUP(A346,PMI!$A$2:$B$918,2,FALSE)</f>
        <v>49.9</v>
      </c>
    </row>
    <row r="347" spans="1:4" x14ac:dyDescent="0.45">
      <c r="A347" s="72">
        <v>31321</v>
      </c>
      <c r="B347" s="76">
        <v>189.820007</v>
      </c>
      <c r="C347" s="78">
        <f t="shared" si="5"/>
        <v>0.14287441490455555</v>
      </c>
      <c r="D347" s="84">
        <f>VLOOKUP(A347,PMI!$A$2:$B$918,2,FALSE)</f>
        <v>50.9</v>
      </c>
    </row>
    <row r="348" spans="1:4" x14ac:dyDescent="0.45">
      <c r="A348" s="72">
        <v>31352</v>
      </c>
      <c r="B348" s="76">
        <v>202.16999799999999</v>
      </c>
      <c r="C348" s="78">
        <f t="shared" si="5"/>
        <v>0.23590900799719994</v>
      </c>
      <c r="D348" s="84">
        <f>VLOOKUP(A348,PMI!$A$2:$B$918,2,FALSE)</f>
        <v>52</v>
      </c>
    </row>
    <row r="349" spans="1:4" x14ac:dyDescent="0.45">
      <c r="A349" s="72">
        <v>31382</v>
      </c>
      <c r="B349" s="76">
        <v>211.279999</v>
      </c>
      <c r="C349" s="78">
        <f t="shared" si="5"/>
        <v>0.26333408684124349</v>
      </c>
      <c r="D349" s="84">
        <f>VLOOKUP(A349,PMI!$A$2:$B$918,2,FALSE)</f>
        <v>50.7</v>
      </c>
    </row>
    <row r="350" spans="1:4" x14ac:dyDescent="0.45">
      <c r="A350" s="72">
        <v>31413</v>
      </c>
      <c r="B350" s="76">
        <v>211.779999</v>
      </c>
      <c r="C350" s="78">
        <f t="shared" si="5"/>
        <v>0.17897897403053564</v>
      </c>
      <c r="D350" s="84">
        <f>VLOOKUP(A350,PMI!$A$2:$B$918,2,FALSE)</f>
        <v>51.2</v>
      </c>
    </row>
    <row r="351" spans="1:4" x14ac:dyDescent="0.45">
      <c r="A351" s="72">
        <v>31444</v>
      </c>
      <c r="B351" s="76">
        <v>226.91999799999999</v>
      </c>
      <c r="C351" s="78">
        <f t="shared" si="5"/>
        <v>0.25245615833531909</v>
      </c>
      <c r="D351" s="84">
        <f>VLOOKUP(A351,PMI!$A$2:$B$918,2,FALSE)</f>
        <v>51</v>
      </c>
    </row>
    <row r="352" spans="1:4" x14ac:dyDescent="0.45">
      <c r="A352" s="72">
        <v>31472</v>
      </c>
      <c r="B352" s="76">
        <v>238.89999399999999</v>
      </c>
      <c r="C352" s="78">
        <f t="shared" si="5"/>
        <v>0.32237345682777696</v>
      </c>
      <c r="D352" s="84">
        <f>VLOOKUP(A352,PMI!$A$2:$B$918,2,FALSE)</f>
        <v>51</v>
      </c>
    </row>
    <row r="353" spans="1:4" x14ac:dyDescent="0.45">
      <c r="A353" s="72">
        <v>31503</v>
      </c>
      <c r="B353" s="76">
        <v>235.520004</v>
      </c>
      <c r="C353" s="78">
        <f t="shared" si="5"/>
        <v>0.30968137341176249</v>
      </c>
      <c r="D353" s="84">
        <f>VLOOKUP(A353,PMI!$A$2:$B$918,2,FALSE)</f>
        <v>49.7</v>
      </c>
    </row>
    <row r="354" spans="1:4" x14ac:dyDescent="0.45">
      <c r="A354" s="72">
        <v>31533</v>
      </c>
      <c r="B354" s="76">
        <v>247.35000600000001</v>
      </c>
      <c r="C354" s="78">
        <f t="shared" si="5"/>
        <v>0.30493274642680968</v>
      </c>
      <c r="D354" s="84">
        <f>VLOOKUP(A354,PMI!$A$2:$B$918,2,FALSE)</f>
        <v>53.4</v>
      </c>
    </row>
    <row r="355" spans="1:4" x14ac:dyDescent="0.45">
      <c r="A355" s="72">
        <v>31564</v>
      </c>
      <c r="B355" s="76">
        <v>250.83999600000001</v>
      </c>
      <c r="C355" s="78">
        <f t="shared" si="5"/>
        <v>0.30747974018828028</v>
      </c>
      <c r="D355" s="84">
        <f>VLOOKUP(A355,PMI!$A$2:$B$918,2,FALSE)</f>
        <v>50.5</v>
      </c>
    </row>
    <row r="356" spans="1:4" x14ac:dyDescent="0.45">
      <c r="A356" s="72">
        <v>31594</v>
      </c>
      <c r="B356" s="76">
        <v>236.11999499999999</v>
      </c>
      <c r="C356" s="78">
        <f t="shared" si="5"/>
        <v>0.23674836304995139</v>
      </c>
      <c r="D356" s="84">
        <f>VLOOKUP(A356,PMI!$A$2:$B$918,2,FALSE)</f>
        <v>48</v>
      </c>
    </row>
    <row r="357" spans="1:4" x14ac:dyDescent="0.45">
      <c r="A357" s="72">
        <v>31625</v>
      </c>
      <c r="B357" s="76">
        <v>252.929993</v>
      </c>
      <c r="C357" s="78">
        <f t="shared" si="5"/>
        <v>0.34087889675876326</v>
      </c>
      <c r="D357" s="84">
        <f>VLOOKUP(A357,PMI!$A$2:$B$918,2,FALSE)</f>
        <v>52.6</v>
      </c>
    </row>
    <row r="358" spans="1:4" x14ac:dyDescent="0.45">
      <c r="A358" s="72">
        <v>31656</v>
      </c>
      <c r="B358" s="76">
        <v>231.320007</v>
      </c>
      <c r="C358" s="78">
        <f t="shared" si="5"/>
        <v>0.27043060445484834</v>
      </c>
      <c r="D358" s="84">
        <f>VLOOKUP(A358,PMI!$A$2:$B$918,2,FALSE)</f>
        <v>52.4</v>
      </c>
    </row>
    <row r="359" spans="1:4" x14ac:dyDescent="0.45">
      <c r="A359" s="72">
        <v>31686</v>
      </c>
      <c r="B359" s="76">
        <v>243.979996</v>
      </c>
      <c r="C359" s="78">
        <f t="shared" si="5"/>
        <v>0.28532286904825588</v>
      </c>
      <c r="D359" s="84">
        <f>VLOOKUP(A359,PMI!$A$2:$B$918,2,FALSE)</f>
        <v>51.2</v>
      </c>
    </row>
    <row r="360" spans="1:4" x14ac:dyDescent="0.45">
      <c r="A360" s="72">
        <v>31717</v>
      </c>
      <c r="B360" s="76">
        <v>249.220001</v>
      </c>
      <c r="C360" s="78">
        <f t="shared" si="5"/>
        <v>0.23272495160236395</v>
      </c>
      <c r="D360" s="84">
        <f>VLOOKUP(A360,PMI!$A$2:$B$918,2,FALSE)</f>
        <v>51.2</v>
      </c>
    </row>
    <row r="361" spans="1:4" x14ac:dyDescent="0.45">
      <c r="A361" s="72">
        <v>31747</v>
      </c>
      <c r="B361" s="76">
        <v>242.16999799999999</v>
      </c>
      <c r="C361" s="78">
        <f t="shared" si="5"/>
        <v>0.14620408531902718</v>
      </c>
      <c r="D361" s="84">
        <f>VLOOKUP(A361,PMI!$A$2:$B$918,2,FALSE)</f>
        <v>50.5</v>
      </c>
    </row>
    <row r="362" spans="1:4" x14ac:dyDescent="0.45">
      <c r="A362" s="72">
        <v>31778</v>
      </c>
      <c r="B362" s="76">
        <v>274.07998700000002</v>
      </c>
      <c r="C362" s="78">
        <f t="shared" si="5"/>
        <v>0.29417314332879951</v>
      </c>
      <c r="D362" s="84">
        <f>VLOOKUP(A362,PMI!$A$2:$B$918,2,FALSE)</f>
        <v>54.9</v>
      </c>
    </row>
    <row r="363" spans="1:4" x14ac:dyDescent="0.45">
      <c r="A363" s="72">
        <v>31809</v>
      </c>
      <c r="B363" s="76">
        <v>284.20001200000002</v>
      </c>
      <c r="C363" s="78">
        <f t="shared" si="5"/>
        <v>0.25242382559865884</v>
      </c>
      <c r="D363" s="84">
        <f>VLOOKUP(A363,PMI!$A$2:$B$918,2,FALSE)</f>
        <v>52.6</v>
      </c>
    </row>
    <row r="364" spans="1:4" x14ac:dyDescent="0.45">
      <c r="A364" s="72">
        <v>31837</v>
      </c>
      <c r="B364" s="76">
        <v>291.70001200000002</v>
      </c>
      <c r="C364" s="78">
        <f t="shared" si="5"/>
        <v>0.22101305703674501</v>
      </c>
      <c r="D364" s="84">
        <f>VLOOKUP(A364,PMI!$A$2:$B$918,2,FALSE)</f>
        <v>55</v>
      </c>
    </row>
    <row r="365" spans="1:4" x14ac:dyDescent="0.45">
      <c r="A365" s="72">
        <v>31868</v>
      </c>
      <c r="B365" s="76">
        <v>288.35998499999999</v>
      </c>
      <c r="C365" s="78">
        <f t="shared" si="5"/>
        <v>0.22435453508229397</v>
      </c>
      <c r="D365" s="84">
        <f>VLOOKUP(A365,PMI!$A$2:$B$918,2,FALSE)</f>
        <v>55.5</v>
      </c>
    </row>
    <row r="366" spans="1:4" x14ac:dyDescent="0.45">
      <c r="A366" s="72">
        <v>31898</v>
      </c>
      <c r="B366" s="76">
        <v>290.10000600000001</v>
      </c>
      <c r="C366" s="78">
        <f t="shared" si="5"/>
        <v>0.1728320152132925</v>
      </c>
      <c r="D366" s="84">
        <f>VLOOKUP(A366,PMI!$A$2:$B$918,2,FALSE)</f>
        <v>57.2</v>
      </c>
    </row>
    <row r="367" spans="1:4" x14ac:dyDescent="0.45">
      <c r="A367" s="72">
        <v>31929</v>
      </c>
      <c r="B367" s="76">
        <v>304</v>
      </c>
      <c r="C367" s="78">
        <f t="shared" si="5"/>
        <v>0.21192794150738226</v>
      </c>
      <c r="D367" s="84">
        <f>VLOOKUP(A367,PMI!$A$2:$B$918,2,FALSE)</f>
        <v>57.4</v>
      </c>
    </row>
    <row r="368" spans="1:4" x14ac:dyDescent="0.45">
      <c r="A368" s="72">
        <v>31959</v>
      </c>
      <c r="B368" s="76">
        <v>318.66000400000001</v>
      </c>
      <c r="C368" s="78">
        <f t="shared" si="5"/>
        <v>0.34956806178146849</v>
      </c>
      <c r="D368" s="84">
        <f>VLOOKUP(A368,PMI!$A$2:$B$918,2,FALSE)</f>
        <v>57.5</v>
      </c>
    </row>
    <row r="369" spans="1:4" x14ac:dyDescent="0.45">
      <c r="A369" s="72">
        <v>31990</v>
      </c>
      <c r="B369" s="76">
        <v>329.79998799999998</v>
      </c>
      <c r="C369" s="78">
        <f t="shared" si="5"/>
        <v>0.30391806874402594</v>
      </c>
      <c r="D369" s="84">
        <f>VLOOKUP(A369,PMI!$A$2:$B$918,2,FALSE)</f>
        <v>59.3</v>
      </c>
    </row>
    <row r="370" spans="1:4" x14ac:dyDescent="0.45">
      <c r="A370" s="72">
        <v>32021</v>
      </c>
      <c r="B370" s="76">
        <v>321.82998700000002</v>
      </c>
      <c r="C370" s="78">
        <f t="shared" si="5"/>
        <v>0.39127605594443904</v>
      </c>
      <c r="D370" s="84">
        <f>VLOOKUP(A370,PMI!$A$2:$B$918,2,FALSE)</f>
        <v>60</v>
      </c>
    </row>
    <row r="371" spans="1:4" x14ac:dyDescent="0.45">
      <c r="A371" s="72">
        <v>32051</v>
      </c>
      <c r="B371" s="76">
        <v>251.78999300000001</v>
      </c>
      <c r="C371" s="78">
        <f t="shared" si="5"/>
        <v>3.2010808787782841E-2</v>
      </c>
      <c r="D371" s="84">
        <f>VLOOKUP(A371,PMI!$A$2:$B$918,2,FALSE)</f>
        <v>60.7</v>
      </c>
    </row>
    <row r="372" spans="1:4" x14ac:dyDescent="0.45">
      <c r="A372" s="72">
        <v>32082</v>
      </c>
      <c r="B372" s="76">
        <v>230.300003</v>
      </c>
      <c r="C372" s="78">
        <f t="shared" si="5"/>
        <v>-7.5916852275431879E-2</v>
      </c>
      <c r="D372" s="84">
        <f>VLOOKUP(A372,PMI!$A$2:$B$918,2,FALSE)</f>
        <v>58.8</v>
      </c>
    </row>
    <row r="373" spans="1:4" x14ac:dyDescent="0.45">
      <c r="A373" s="72">
        <v>32112</v>
      </c>
      <c r="B373" s="76">
        <v>247.08000200000001</v>
      </c>
      <c r="C373" s="78">
        <f t="shared" si="5"/>
        <v>2.0275030105091796E-2</v>
      </c>
      <c r="D373" s="84">
        <f>VLOOKUP(A373,PMI!$A$2:$B$918,2,FALSE)</f>
        <v>61</v>
      </c>
    </row>
    <row r="374" spans="1:4" x14ac:dyDescent="0.45">
      <c r="A374" s="72">
        <v>32143</v>
      </c>
      <c r="B374" s="76">
        <v>257.07000699999998</v>
      </c>
      <c r="C374" s="78">
        <f t="shared" si="5"/>
        <v>-6.2062101601019215E-2</v>
      </c>
      <c r="D374" s="84">
        <f>VLOOKUP(A374,PMI!$A$2:$B$918,2,FALSE)</f>
        <v>57.5</v>
      </c>
    </row>
    <row r="375" spans="1:4" x14ac:dyDescent="0.45">
      <c r="A375" s="72">
        <v>32174</v>
      </c>
      <c r="B375" s="76">
        <v>267.82000699999998</v>
      </c>
      <c r="C375" s="78">
        <f t="shared" si="5"/>
        <v>-5.7635483139951593E-2</v>
      </c>
      <c r="D375" s="84">
        <f>VLOOKUP(A375,PMI!$A$2:$B$918,2,FALSE)</f>
        <v>56.2</v>
      </c>
    </row>
    <row r="376" spans="1:4" x14ac:dyDescent="0.45">
      <c r="A376" s="72">
        <v>32203</v>
      </c>
      <c r="B376" s="76">
        <v>258.89001500000001</v>
      </c>
      <c r="C376" s="78">
        <f t="shared" si="5"/>
        <v>-0.1124785589655718</v>
      </c>
      <c r="D376" s="84">
        <f>VLOOKUP(A376,PMI!$A$2:$B$918,2,FALSE)</f>
        <v>54.6</v>
      </c>
    </row>
    <row r="377" spans="1:4" x14ac:dyDescent="0.45">
      <c r="A377" s="72">
        <v>32234</v>
      </c>
      <c r="B377" s="76">
        <v>261.32998700000002</v>
      </c>
      <c r="C377" s="78">
        <f t="shared" si="5"/>
        <v>-9.3736993362653953E-2</v>
      </c>
      <c r="D377" s="84">
        <f>VLOOKUP(A377,PMI!$A$2:$B$918,2,FALSE)</f>
        <v>55.8</v>
      </c>
    </row>
    <row r="378" spans="1:4" x14ac:dyDescent="0.45">
      <c r="A378" s="72">
        <v>32264</v>
      </c>
      <c r="B378" s="76">
        <v>262.16000400000001</v>
      </c>
      <c r="C378" s="78">
        <f t="shared" si="5"/>
        <v>-9.6311621586109175E-2</v>
      </c>
      <c r="D378" s="84">
        <f>VLOOKUP(A378,PMI!$A$2:$B$918,2,FALSE)</f>
        <v>55.5</v>
      </c>
    </row>
    <row r="379" spans="1:4" x14ac:dyDescent="0.45">
      <c r="A379" s="72">
        <v>32295</v>
      </c>
      <c r="B379" s="76">
        <v>273.5</v>
      </c>
      <c r="C379" s="78">
        <f t="shared" si="5"/>
        <v>-0.10032894736842102</v>
      </c>
      <c r="D379" s="84">
        <f>VLOOKUP(A379,PMI!$A$2:$B$918,2,FALSE)</f>
        <v>59.3</v>
      </c>
    </row>
    <row r="380" spans="1:4" x14ac:dyDescent="0.45">
      <c r="A380" s="72">
        <v>32325</v>
      </c>
      <c r="B380" s="76">
        <v>272.01998900000001</v>
      </c>
      <c r="C380" s="78">
        <f t="shared" si="5"/>
        <v>-0.14636293985611071</v>
      </c>
      <c r="D380" s="84">
        <f>VLOOKUP(A380,PMI!$A$2:$B$918,2,FALSE)</f>
        <v>58.2</v>
      </c>
    </row>
    <row r="381" spans="1:4" x14ac:dyDescent="0.45">
      <c r="A381" s="72">
        <v>32356</v>
      </c>
      <c r="B381" s="76">
        <v>261.51998900000001</v>
      </c>
      <c r="C381" s="78">
        <f t="shared" si="5"/>
        <v>-0.20703457090483579</v>
      </c>
      <c r="D381" s="84">
        <f>VLOOKUP(A381,PMI!$A$2:$B$918,2,FALSE)</f>
        <v>56</v>
      </c>
    </row>
    <row r="382" spans="1:4" x14ac:dyDescent="0.45">
      <c r="A382" s="72">
        <v>32387</v>
      </c>
      <c r="B382" s="76">
        <v>271.91000400000001</v>
      </c>
      <c r="C382" s="78">
        <f t="shared" si="5"/>
        <v>-0.15511290127231059</v>
      </c>
      <c r="D382" s="84">
        <f>VLOOKUP(A382,PMI!$A$2:$B$918,2,FALSE)</f>
        <v>54.5</v>
      </c>
    </row>
    <row r="383" spans="1:4" x14ac:dyDescent="0.45">
      <c r="A383" s="72">
        <v>32417</v>
      </c>
      <c r="B383" s="76">
        <v>278.97000100000002</v>
      </c>
      <c r="C383" s="78">
        <f t="shared" si="5"/>
        <v>0.10794713354632801</v>
      </c>
      <c r="D383" s="84">
        <f>VLOOKUP(A383,PMI!$A$2:$B$918,2,FALSE)</f>
        <v>55.4</v>
      </c>
    </row>
    <row r="384" spans="1:4" x14ac:dyDescent="0.45">
      <c r="A384" s="72">
        <v>32448</v>
      </c>
      <c r="B384" s="76">
        <v>273.70001200000002</v>
      </c>
      <c r="C384" s="78">
        <f t="shared" si="5"/>
        <v>0.18844988464893775</v>
      </c>
      <c r="D384" s="84">
        <f>VLOOKUP(A384,PMI!$A$2:$B$918,2,FALSE)</f>
        <v>55.6</v>
      </c>
    </row>
    <row r="385" spans="1:4" x14ac:dyDescent="0.45">
      <c r="A385" s="72">
        <v>32478</v>
      </c>
      <c r="B385" s="76">
        <v>277.72000100000002</v>
      </c>
      <c r="C385" s="78">
        <f t="shared" si="5"/>
        <v>0.12400841327498457</v>
      </c>
      <c r="D385" s="84">
        <f>VLOOKUP(A385,PMI!$A$2:$B$918,2,FALSE)</f>
        <v>56</v>
      </c>
    </row>
    <row r="386" spans="1:4" x14ac:dyDescent="0.45">
      <c r="A386" s="72">
        <v>32509</v>
      </c>
      <c r="B386" s="76">
        <v>297.47000100000002</v>
      </c>
      <c r="C386" s="78">
        <f t="shared" si="5"/>
        <v>0.15715561092274788</v>
      </c>
      <c r="D386" s="84">
        <f>VLOOKUP(A386,PMI!$A$2:$B$918,2,FALSE)</f>
        <v>54.7</v>
      </c>
    </row>
    <row r="387" spans="1:4" x14ac:dyDescent="0.45">
      <c r="A387" s="72">
        <v>32540</v>
      </c>
      <c r="B387" s="76">
        <v>288.85998499999999</v>
      </c>
      <c r="C387" s="78">
        <f t="shared" si="5"/>
        <v>7.8560142820099488E-2</v>
      </c>
      <c r="D387" s="84">
        <f>VLOOKUP(A387,PMI!$A$2:$B$918,2,FALSE)</f>
        <v>54.1</v>
      </c>
    </row>
    <row r="388" spans="1:4" x14ac:dyDescent="0.45">
      <c r="A388" s="72">
        <v>32568</v>
      </c>
      <c r="B388" s="76">
        <v>294.86999500000002</v>
      </c>
      <c r="C388" s="78">
        <f t="shared" si="5"/>
        <v>0.13897785899545023</v>
      </c>
      <c r="D388" s="84">
        <f>VLOOKUP(A388,PMI!$A$2:$B$918,2,FALSE)</f>
        <v>51.5</v>
      </c>
    </row>
    <row r="389" spans="1:4" x14ac:dyDescent="0.45">
      <c r="A389" s="72">
        <v>32599</v>
      </c>
      <c r="B389" s="76">
        <v>309.64001500000001</v>
      </c>
      <c r="C389" s="78">
        <f t="shared" si="5"/>
        <v>0.18486216815217604</v>
      </c>
      <c r="D389" s="84">
        <f>VLOOKUP(A389,PMI!$A$2:$B$918,2,FALSE)</f>
        <v>52.2</v>
      </c>
    </row>
    <row r="390" spans="1:4" x14ac:dyDescent="0.45">
      <c r="A390" s="72">
        <v>32629</v>
      </c>
      <c r="B390" s="76">
        <v>320.51998900000001</v>
      </c>
      <c r="C390" s="78">
        <f t="shared" si="5"/>
        <v>0.22261208464125581</v>
      </c>
      <c r="D390" s="84">
        <f>VLOOKUP(A390,PMI!$A$2:$B$918,2,FALSE)</f>
        <v>49.3</v>
      </c>
    </row>
    <row r="391" spans="1:4" x14ac:dyDescent="0.45">
      <c r="A391" s="72">
        <v>32660</v>
      </c>
      <c r="B391" s="76">
        <v>317.98001099999999</v>
      </c>
      <c r="C391" s="78">
        <f t="shared" si="5"/>
        <v>0.16263258135283354</v>
      </c>
      <c r="D391" s="84">
        <f>VLOOKUP(A391,PMI!$A$2:$B$918,2,FALSE)</f>
        <v>47.3</v>
      </c>
    </row>
    <row r="392" spans="1:4" x14ac:dyDescent="0.45">
      <c r="A392" s="72">
        <v>32690</v>
      </c>
      <c r="B392" s="76">
        <v>346.07998700000002</v>
      </c>
      <c r="C392" s="78">
        <f t="shared" si="5"/>
        <v>0.2722593963489941</v>
      </c>
      <c r="D392" s="84">
        <f>VLOOKUP(A392,PMI!$A$2:$B$918,2,FALSE)</f>
        <v>45.9</v>
      </c>
    </row>
    <row r="393" spans="1:4" x14ac:dyDescent="0.45">
      <c r="A393" s="72">
        <v>32721</v>
      </c>
      <c r="B393" s="76">
        <v>351.45001200000002</v>
      </c>
      <c r="C393" s="78">
        <f t="shared" si="5"/>
        <v>0.34387437588948511</v>
      </c>
      <c r="D393" s="84">
        <f>VLOOKUP(A393,PMI!$A$2:$B$918,2,FALSE)</f>
        <v>45.1</v>
      </c>
    </row>
    <row r="394" spans="1:4" x14ac:dyDescent="0.45">
      <c r="A394" s="72">
        <v>32752</v>
      </c>
      <c r="B394" s="76">
        <v>349.14999399999999</v>
      </c>
      <c r="C394" s="78">
        <f t="shared" si="5"/>
        <v>0.28406453923629815</v>
      </c>
      <c r="D394" s="84">
        <f>VLOOKUP(A394,PMI!$A$2:$B$918,2,FALSE)</f>
        <v>46</v>
      </c>
    </row>
    <row r="395" spans="1:4" x14ac:dyDescent="0.45">
      <c r="A395" s="72">
        <v>32782</v>
      </c>
      <c r="B395" s="76">
        <v>340.35998499999999</v>
      </c>
      <c r="C395" s="78">
        <f t="shared" si="5"/>
        <v>0.22005944646356435</v>
      </c>
      <c r="D395" s="84">
        <f>VLOOKUP(A395,PMI!$A$2:$B$918,2,FALSE)</f>
        <v>46.8</v>
      </c>
    </row>
    <row r="396" spans="1:4" x14ac:dyDescent="0.45">
      <c r="A396" s="72">
        <v>32813</v>
      </c>
      <c r="B396" s="76">
        <v>345.98998999999998</v>
      </c>
      <c r="C396" s="78">
        <f t="shared" si="5"/>
        <v>0.26412120873418132</v>
      </c>
      <c r="D396" s="84">
        <f>VLOOKUP(A396,PMI!$A$2:$B$918,2,FALSE)</f>
        <v>46.8</v>
      </c>
    </row>
    <row r="397" spans="1:4" x14ac:dyDescent="0.45">
      <c r="A397" s="72">
        <v>32843</v>
      </c>
      <c r="B397" s="76">
        <v>353.39999399999999</v>
      </c>
      <c r="C397" s="78">
        <f t="shared" si="5"/>
        <v>0.27250465478717878</v>
      </c>
      <c r="D397" s="84">
        <f>VLOOKUP(A397,PMI!$A$2:$B$918,2,FALSE)</f>
        <v>47.4</v>
      </c>
    </row>
    <row r="398" spans="1:4" x14ac:dyDescent="0.45">
      <c r="A398" s="72">
        <v>32874</v>
      </c>
      <c r="B398" s="76">
        <v>329.07998700000002</v>
      </c>
      <c r="C398" s="78">
        <f t="shared" si="5"/>
        <v>0.10626276899767118</v>
      </c>
      <c r="D398" s="84">
        <f>VLOOKUP(A398,PMI!$A$2:$B$918,2,FALSE)</f>
        <v>47.2</v>
      </c>
    </row>
    <row r="399" spans="1:4" x14ac:dyDescent="0.45">
      <c r="A399" s="72">
        <v>32905</v>
      </c>
      <c r="B399" s="76">
        <v>331.89001500000001</v>
      </c>
      <c r="C399" s="78">
        <f t="shared" ref="C399:C462" si="6">B399/B387-1</f>
        <v>0.14896500808168356</v>
      </c>
      <c r="D399" s="84">
        <f>VLOOKUP(A399,PMI!$A$2:$B$918,2,FALSE)</f>
        <v>49.1</v>
      </c>
    </row>
    <row r="400" spans="1:4" x14ac:dyDescent="0.45">
      <c r="A400" s="72">
        <v>32933</v>
      </c>
      <c r="B400" s="76">
        <v>339.94000199999999</v>
      </c>
      <c r="C400" s="78">
        <f t="shared" si="6"/>
        <v>0.15284704366071544</v>
      </c>
      <c r="D400" s="84">
        <f>VLOOKUP(A400,PMI!$A$2:$B$918,2,FALSE)</f>
        <v>49.9</v>
      </c>
    </row>
    <row r="401" spans="1:4" x14ac:dyDescent="0.45">
      <c r="A401" s="72">
        <v>32964</v>
      </c>
      <c r="B401" s="76">
        <v>330.79998799999998</v>
      </c>
      <c r="C401" s="78">
        <f t="shared" si="6"/>
        <v>6.8337333596886651E-2</v>
      </c>
      <c r="D401" s="84">
        <f>VLOOKUP(A401,PMI!$A$2:$B$918,2,FALSE)</f>
        <v>50</v>
      </c>
    </row>
    <row r="402" spans="1:4" x14ac:dyDescent="0.45">
      <c r="A402" s="72">
        <v>32994</v>
      </c>
      <c r="B402" s="76">
        <v>361.23001099999999</v>
      </c>
      <c r="C402" s="78">
        <f t="shared" si="6"/>
        <v>0.12701242792068101</v>
      </c>
      <c r="D402" s="84">
        <f>VLOOKUP(A402,PMI!$A$2:$B$918,2,FALSE)</f>
        <v>49.5</v>
      </c>
    </row>
    <row r="403" spans="1:4" x14ac:dyDescent="0.45">
      <c r="A403" s="72">
        <v>33025</v>
      </c>
      <c r="B403" s="76">
        <v>358.01998900000001</v>
      </c>
      <c r="C403" s="78">
        <f t="shared" si="6"/>
        <v>0.12591979563143041</v>
      </c>
      <c r="D403" s="84">
        <f>VLOOKUP(A403,PMI!$A$2:$B$918,2,FALSE)</f>
        <v>49.2</v>
      </c>
    </row>
    <row r="404" spans="1:4" x14ac:dyDescent="0.45">
      <c r="A404" s="72">
        <v>33055</v>
      </c>
      <c r="B404" s="76">
        <v>356.14999399999999</v>
      </c>
      <c r="C404" s="78">
        <f t="shared" si="6"/>
        <v>2.9097339858603188E-2</v>
      </c>
      <c r="D404" s="84">
        <f>VLOOKUP(A404,PMI!$A$2:$B$918,2,FALSE)</f>
        <v>46.6</v>
      </c>
    </row>
    <row r="405" spans="1:4" x14ac:dyDescent="0.45">
      <c r="A405" s="72">
        <v>33086</v>
      </c>
      <c r="B405" s="76">
        <v>322.55999800000001</v>
      </c>
      <c r="C405" s="78">
        <f t="shared" si="6"/>
        <v>-8.2202341765747367E-2</v>
      </c>
      <c r="D405" s="84">
        <f>VLOOKUP(A405,PMI!$A$2:$B$918,2,FALSE)</f>
        <v>46.1</v>
      </c>
    </row>
    <row r="406" spans="1:4" x14ac:dyDescent="0.45">
      <c r="A406" s="72">
        <v>33117</v>
      </c>
      <c r="B406" s="76">
        <v>306.04998799999998</v>
      </c>
      <c r="C406" s="78">
        <f t="shared" si="6"/>
        <v>-0.12344266573294005</v>
      </c>
      <c r="D406" s="84">
        <f>VLOOKUP(A406,PMI!$A$2:$B$918,2,FALSE)</f>
        <v>44.5</v>
      </c>
    </row>
    <row r="407" spans="1:4" x14ac:dyDescent="0.45">
      <c r="A407" s="72">
        <v>33147</v>
      </c>
      <c r="B407" s="76">
        <v>304</v>
      </c>
      <c r="C407" s="78">
        <f t="shared" si="6"/>
        <v>-0.1068280250394299</v>
      </c>
      <c r="D407" s="84">
        <f>VLOOKUP(A407,PMI!$A$2:$B$918,2,FALSE)</f>
        <v>43.2</v>
      </c>
    </row>
    <row r="408" spans="1:4" x14ac:dyDescent="0.45">
      <c r="A408" s="72">
        <v>33178</v>
      </c>
      <c r="B408" s="76">
        <v>322.22000100000002</v>
      </c>
      <c r="C408" s="78">
        <f t="shared" si="6"/>
        <v>-6.8701377747951486E-2</v>
      </c>
      <c r="D408" s="84">
        <f>VLOOKUP(A408,PMI!$A$2:$B$918,2,FALSE)</f>
        <v>41.3</v>
      </c>
    </row>
    <row r="409" spans="1:4" x14ac:dyDescent="0.45">
      <c r="A409" s="72">
        <v>33208</v>
      </c>
      <c r="B409" s="76">
        <v>330.22000100000002</v>
      </c>
      <c r="C409" s="78">
        <f t="shared" si="6"/>
        <v>-6.5591379155484519E-2</v>
      </c>
      <c r="D409" s="84">
        <f>VLOOKUP(A409,PMI!$A$2:$B$918,2,FALSE)</f>
        <v>40.799999999999997</v>
      </c>
    </row>
    <row r="410" spans="1:4" x14ac:dyDescent="0.45">
      <c r="A410" s="72">
        <v>33239</v>
      </c>
      <c r="B410" s="76">
        <v>343.92999300000002</v>
      </c>
      <c r="C410" s="78">
        <f t="shared" si="6"/>
        <v>4.5125825290615484E-2</v>
      </c>
      <c r="D410" s="84">
        <f>VLOOKUP(A410,PMI!$A$2:$B$918,2,FALSE)</f>
        <v>39.200000000000003</v>
      </c>
    </row>
    <row r="411" spans="1:4" x14ac:dyDescent="0.45">
      <c r="A411" s="72">
        <v>33270</v>
      </c>
      <c r="B411" s="76">
        <v>367.07000699999998</v>
      </c>
      <c r="C411" s="78">
        <f t="shared" si="6"/>
        <v>0.10599894666912468</v>
      </c>
      <c r="D411" s="84">
        <f>VLOOKUP(A411,PMI!$A$2:$B$918,2,FALSE)</f>
        <v>39.4</v>
      </c>
    </row>
    <row r="412" spans="1:4" x14ac:dyDescent="0.45">
      <c r="A412" s="72">
        <v>33298</v>
      </c>
      <c r="B412" s="76">
        <v>375.22000100000002</v>
      </c>
      <c r="C412" s="78">
        <f t="shared" si="6"/>
        <v>0.10378301698074366</v>
      </c>
      <c r="D412" s="84">
        <f>VLOOKUP(A412,PMI!$A$2:$B$918,2,FALSE)</f>
        <v>40.700000000000003</v>
      </c>
    </row>
    <row r="413" spans="1:4" x14ac:dyDescent="0.45">
      <c r="A413" s="72">
        <v>33329</v>
      </c>
      <c r="B413" s="76">
        <v>375.33999599999999</v>
      </c>
      <c r="C413" s="78">
        <f t="shared" si="6"/>
        <v>0.13464331806444929</v>
      </c>
      <c r="D413" s="84">
        <f>VLOOKUP(A413,PMI!$A$2:$B$918,2,FALSE)</f>
        <v>42.8</v>
      </c>
    </row>
    <row r="414" spans="1:4" x14ac:dyDescent="0.45">
      <c r="A414" s="72">
        <v>33359</v>
      </c>
      <c r="B414" s="76">
        <v>389.82998700000002</v>
      </c>
      <c r="C414" s="78">
        <f t="shared" si="6"/>
        <v>7.9173864654340731E-2</v>
      </c>
      <c r="D414" s="84">
        <f>VLOOKUP(A414,PMI!$A$2:$B$918,2,FALSE)</f>
        <v>44.5</v>
      </c>
    </row>
    <row r="415" spans="1:4" x14ac:dyDescent="0.45">
      <c r="A415" s="72">
        <v>33390</v>
      </c>
      <c r="B415" s="76">
        <v>371.16000400000001</v>
      </c>
      <c r="C415" s="78">
        <f t="shared" si="6"/>
        <v>3.6701903256021851E-2</v>
      </c>
      <c r="D415" s="84">
        <f>VLOOKUP(A415,PMI!$A$2:$B$918,2,FALSE)</f>
        <v>50.3</v>
      </c>
    </row>
    <row r="416" spans="1:4" x14ac:dyDescent="0.45">
      <c r="A416" s="72">
        <v>33420</v>
      </c>
      <c r="B416" s="76">
        <v>387.80999800000001</v>
      </c>
      <c r="C416" s="78">
        <f t="shared" si="6"/>
        <v>8.8895141185935334E-2</v>
      </c>
      <c r="D416" s="84">
        <f>VLOOKUP(A416,PMI!$A$2:$B$918,2,FALSE)</f>
        <v>50.6</v>
      </c>
    </row>
    <row r="417" spans="1:4" x14ac:dyDescent="0.45">
      <c r="A417" s="72">
        <v>33451</v>
      </c>
      <c r="B417" s="76">
        <v>395.42999300000002</v>
      </c>
      <c r="C417" s="78">
        <f t="shared" si="6"/>
        <v>0.22591144423308185</v>
      </c>
      <c r="D417" s="84">
        <f>VLOOKUP(A417,PMI!$A$2:$B$918,2,FALSE)</f>
        <v>52.9</v>
      </c>
    </row>
    <row r="418" spans="1:4" x14ac:dyDescent="0.45">
      <c r="A418" s="72">
        <v>33482</v>
      </c>
      <c r="B418" s="76">
        <v>387.85998499999999</v>
      </c>
      <c r="C418" s="78">
        <f t="shared" si="6"/>
        <v>0.26730926387097265</v>
      </c>
      <c r="D418" s="84">
        <f>VLOOKUP(A418,PMI!$A$2:$B$918,2,FALSE)</f>
        <v>54.9</v>
      </c>
    </row>
    <row r="419" spans="1:4" x14ac:dyDescent="0.45">
      <c r="A419" s="72">
        <v>33512</v>
      </c>
      <c r="B419" s="76">
        <v>392.45001200000002</v>
      </c>
      <c r="C419" s="78">
        <f t="shared" si="6"/>
        <v>0.29095398684210538</v>
      </c>
      <c r="D419" s="84">
        <f>VLOOKUP(A419,PMI!$A$2:$B$918,2,FALSE)</f>
        <v>53.1</v>
      </c>
    </row>
    <row r="420" spans="1:4" x14ac:dyDescent="0.45">
      <c r="A420" s="72">
        <v>33543</v>
      </c>
      <c r="B420" s="76">
        <v>375.22000100000002</v>
      </c>
      <c r="C420" s="78">
        <f t="shared" si="6"/>
        <v>0.16448389248189477</v>
      </c>
      <c r="D420" s="84">
        <f>VLOOKUP(A420,PMI!$A$2:$B$918,2,FALSE)</f>
        <v>49.5</v>
      </c>
    </row>
    <row r="421" spans="1:4" x14ac:dyDescent="0.45">
      <c r="A421" s="72">
        <v>33573</v>
      </c>
      <c r="B421" s="76">
        <v>417.08999599999999</v>
      </c>
      <c r="C421" s="78">
        <f t="shared" si="6"/>
        <v>0.26306703027355383</v>
      </c>
      <c r="D421" s="84">
        <f>VLOOKUP(A421,PMI!$A$2:$B$918,2,FALSE)</f>
        <v>46.8</v>
      </c>
    </row>
    <row r="422" spans="1:4" x14ac:dyDescent="0.45">
      <c r="A422" s="72">
        <v>33604</v>
      </c>
      <c r="B422" s="76">
        <v>408.77999899999998</v>
      </c>
      <c r="C422" s="78">
        <f t="shared" si="6"/>
        <v>0.18855583205853166</v>
      </c>
      <c r="D422" s="84">
        <f>VLOOKUP(A422,PMI!$A$2:$B$918,2,FALSE)</f>
        <v>47.3</v>
      </c>
    </row>
    <row r="423" spans="1:4" x14ac:dyDescent="0.45">
      <c r="A423" s="72">
        <v>33635</v>
      </c>
      <c r="B423" s="76">
        <v>412.70001200000002</v>
      </c>
      <c r="C423" s="78">
        <f t="shared" si="6"/>
        <v>0.12430872620982081</v>
      </c>
      <c r="D423" s="84">
        <f>VLOOKUP(A423,PMI!$A$2:$B$918,2,FALSE)</f>
        <v>52.7</v>
      </c>
    </row>
    <row r="424" spans="1:4" x14ac:dyDescent="0.45">
      <c r="A424" s="72">
        <v>33664</v>
      </c>
      <c r="B424" s="76">
        <v>403.69000199999999</v>
      </c>
      <c r="C424" s="78">
        <f t="shared" si="6"/>
        <v>7.5875488844209915E-2</v>
      </c>
      <c r="D424" s="84">
        <f>VLOOKUP(A424,PMI!$A$2:$B$918,2,FALSE)</f>
        <v>54.6</v>
      </c>
    </row>
    <row r="425" spans="1:4" x14ac:dyDescent="0.45">
      <c r="A425" s="72">
        <v>33695</v>
      </c>
      <c r="B425" s="76">
        <v>414.95001200000002</v>
      </c>
      <c r="C425" s="78">
        <f t="shared" si="6"/>
        <v>0.10553102899271094</v>
      </c>
      <c r="D425" s="84">
        <f>VLOOKUP(A425,PMI!$A$2:$B$918,2,FALSE)</f>
        <v>52.6</v>
      </c>
    </row>
    <row r="426" spans="1:4" x14ac:dyDescent="0.45">
      <c r="A426" s="72">
        <v>33725</v>
      </c>
      <c r="B426" s="76">
        <v>415.35000600000001</v>
      </c>
      <c r="C426" s="78">
        <f t="shared" si="6"/>
        <v>6.5464484136773082E-2</v>
      </c>
      <c r="D426" s="84">
        <f>VLOOKUP(A426,PMI!$A$2:$B$918,2,FALSE)</f>
        <v>55.7</v>
      </c>
    </row>
    <row r="427" spans="1:4" x14ac:dyDescent="0.45">
      <c r="A427" s="72">
        <v>33756</v>
      </c>
      <c r="B427" s="76">
        <v>408.14001500000001</v>
      </c>
      <c r="C427" s="78">
        <f t="shared" si="6"/>
        <v>9.9633609767931786E-2</v>
      </c>
      <c r="D427" s="84">
        <f>VLOOKUP(A427,PMI!$A$2:$B$918,2,FALSE)</f>
        <v>53.6</v>
      </c>
    </row>
    <row r="428" spans="1:4" x14ac:dyDescent="0.45">
      <c r="A428" s="72">
        <v>33786</v>
      </c>
      <c r="B428" s="76">
        <v>424.209991</v>
      </c>
      <c r="C428" s="78">
        <f t="shared" si="6"/>
        <v>9.3860377988501442E-2</v>
      </c>
      <c r="D428" s="84">
        <f>VLOOKUP(A428,PMI!$A$2:$B$918,2,FALSE)</f>
        <v>53.9</v>
      </c>
    </row>
    <row r="429" spans="1:4" x14ac:dyDescent="0.45">
      <c r="A429" s="72">
        <v>33817</v>
      </c>
      <c r="B429" s="76">
        <v>414.02999899999998</v>
      </c>
      <c r="C429" s="78">
        <f t="shared" si="6"/>
        <v>4.7037418327546821E-2</v>
      </c>
      <c r="D429" s="84">
        <f>VLOOKUP(A429,PMI!$A$2:$B$918,2,FALSE)</f>
        <v>53.4</v>
      </c>
    </row>
    <row r="430" spans="1:4" x14ac:dyDescent="0.45">
      <c r="A430" s="72">
        <v>33848</v>
      </c>
      <c r="B430" s="76">
        <v>417.79998799999998</v>
      </c>
      <c r="C430" s="78">
        <f t="shared" si="6"/>
        <v>7.7192812246408948E-2</v>
      </c>
      <c r="D430" s="84">
        <f>VLOOKUP(A430,PMI!$A$2:$B$918,2,FALSE)</f>
        <v>49.7</v>
      </c>
    </row>
    <row r="431" spans="1:4" x14ac:dyDescent="0.45">
      <c r="A431" s="72">
        <v>33878</v>
      </c>
      <c r="B431" s="76">
        <v>418.67999300000002</v>
      </c>
      <c r="C431" s="78">
        <f t="shared" si="6"/>
        <v>6.6836489229104679E-2</v>
      </c>
      <c r="D431" s="84">
        <f>VLOOKUP(A431,PMI!$A$2:$B$918,2,FALSE)</f>
        <v>50.3</v>
      </c>
    </row>
    <row r="432" spans="1:4" x14ac:dyDescent="0.45">
      <c r="A432" s="72">
        <v>33909</v>
      </c>
      <c r="B432" s="76">
        <v>431.35000600000001</v>
      </c>
      <c r="C432" s="78">
        <f t="shared" si="6"/>
        <v>0.14959225214649474</v>
      </c>
      <c r="D432" s="84">
        <f>VLOOKUP(A432,PMI!$A$2:$B$918,2,FALSE)</f>
        <v>53.6</v>
      </c>
    </row>
    <row r="433" spans="1:4" x14ac:dyDescent="0.45">
      <c r="A433" s="72">
        <v>33939</v>
      </c>
      <c r="B433" s="76">
        <v>435.709991</v>
      </c>
      <c r="C433" s="78">
        <f t="shared" si="6"/>
        <v>4.4642631514950182E-2</v>
      </c>
      <c r="D433" s="84">
        <f>VLOOKUP(A433,PMI!$A$2:$B$918,2,FALSE)</f>
        <v>54.2</v>
      </c>
    </row>
    <row r="434" spans="1:4" x14ac:dyDescent="0.45">
      <c r="A434" s="72">
        <v>33970</v>
      </c>
      <c r="B434" s="76">
        <v>438.77999899999998</v>
      </c>
      <c r="C434" s="78">
        <f t="shared" si="6"/>
        <v>7.3389109235748151E-2</v>
      </c>
      <c r="D434" s="84">
        <f>VLOOKUP(A434,PMI!$A$2:$B$918,2,FALSE)</f>
        <v>55.8</v>
      </c>
    </row>
    <row r="435" spans="1:4" x14ac:dyDescent="0.45">
      <c r="A435" s="72">
        <v>34001</v>
      </c>
      <c r="B435" s="76">
        <v>443.38000499999998</v>
      </c>
      <c r="C435" s="78">
        <f t="shared" si="6"/>
        <v>7.4339694954988156E-2</v>
      </c>
      <c r="D435" s="84">
        <f>VLOOKUP(A435,PMI!$A$2:$B$918,2,FALSE)</f>
        <v>55.2</v>
      </c>
    </row>
    <row r="436" spans="1:4" x14ac:dyDescent="0.45">
      <c r="A436" s="72">
        <v>34029</v>
      </c>
      <c r="B436" s="76">
        <v>451.67001299999998</v>
      </c>
      <c r="C436" s="78">
        <f t="shared" si="6"/>
        <v>0.11885360242337639</v>
      </c>
      <c r="D436" s="84">
        <f>VLOOKUP(A436,PMI!$A$2:$B$918,2,FALSE)</f>
        <v>53.5</v>
      </c>
    </row>
    <row r="437" spans="1:4" x14ac:dyDescent="0.45">
      <c r="A437" s="72">
        <v>34060</v>
      </c>
      <c r="B437" s="76">
        <v>440.19000199999999</v>
      </c>
      <c r="C437" s="78">
        <f t="shared" si="6"/>
        <v>6.0826579756792398E-2</v>
      </c>
      <c r="D437" s="84">
        <f>VLOOKUP(A437,PMI!$A$2:$B$918,2,FALSE)</f>
        <v>50.2</v>
      </c>
    </row>
    <row r="438" spans="1:4" x14ac:dyDescent="0.45">
      <c r="A438" s="72">
        <v>34090</v>
      </c>
      <c r="B438" s="76">
        <v>450.19000199999999</v>
      </c>
      <c r="C438" s="78">
        <f t="shared" si="6"/>
        <v>8.3881053320605803E-2</v>
      </c>
      <c r="D438" s="84">
        <f>VLOOKUP(A438,PMI!$A$2:$B$918,2,FALSE)</f>
        <v>51.2</v>
      </c>
    </row>
    <row r="439" spans="1:4" x14ac:dyDescent="0.45">
      <c r="A439" s="72">
        <v>34121</v>
      </c>
      <c r="B439" s="76">
        <v>450.52999899999998</v>
      </c>
      <c r="C439" s="78">
        <f t="shared" si="6"/>
        <v>0.10386137708158794</v>
      </c>
      <c r="D439" s="84">
        <f>VLOOKUP(A439,PMI!$A$2:$B$918,2,FALSE)</f>
        <v>49.6</v>
      </c>
    </row>
    <row r="440" spans="1:4" x14ac:dyDescent="0.45">
      <c r="A440" s="72">
        <v>34151</v>
      </c>
      <c r="B440" s="76">
        <v>448.13000499999998</v>
      </c>
      <c r="C440" s="78">
        <f t="shared" si="6"/>
        <v>5.6387200932285442E-2</v>
      </c>
      <c r="D440" s="84">
        <f>VLOOKUP(A440,PMI!$A$2:$B$918,2,FALSE)</f>
        <v>50.2</v>
      </c>
    </row>
    <row r="441" spans="1:4" x14ac:dyDescent="0.45">
      <c r="A441" s="72">
        <v>34182</v>
      </c>
      <c r="B441" s="76">
        <v>463.55999800000001</v>
      </c>
      <c r="C441" s="78">
        <f t="shared" si="6"/>
        <v>0.1196290102640607</v>
      </c>
      <c r="D441" s="84">
        <f>VLOOKUP(A441,PMI!$A$2:$B$918,2,FALSE)</f>
        <v>50.7</v>
      </c>
    </row>
    <row r="442" spans="1:4" x14ac:dyDescent="0.45">
      <c r="A442" s="72">
        <v>34213</v>
      </c>
      <c r="B442" s="76">
        <v>458.92999300000002</v>
      </c>
      <c r="C442" s="78">
        <f t="shared" si="6"/>
        <v>9.8444246484755915E-2</v>
      </c>
      <c r="D442" s="84">
        <f>VLOOKUP(A442,PMI!$A$2:$B$918,2,FALSE)</f>
        <v>50.8</v>
      </c>
    </row>
    <row r="443" spans="1:4" x14ac:dyDescent="0.45">
      <c r="A443" s="72">
        <v>34243</v>
      </c>
      <c r="B443" s="76">
        <v>467.82998700000002</v>
      </c>
      <c r="C443" s="78">
        <f t="shared" si="6"/>
        <v>0.11739274582437464</v>
      </c>
      <c r="D443" s="84">
        <f>VLOOKUP(A443,PMI!$A$2:$B$918,2,FALSE)</f>
        <v>53.4</v>
      </c>
    </row>
    <row r="444" spans="1:4" x14ac:dyDescent="0.45">
      <c r="A444" s="72">
        <v>34274</v>
      </c>
      <c r="B444" s="76">
        <v>461.790009</v>
      </c>
      <c r="C444" s="78">
        <f t="shared" si="6"/>
        <v>7.0569149360345751E-2</v>
      </c>
      <c r="D444" s="84">
        <f>VLOOKUP(A444,PMI!$A$2:$B$918,2,FALSE)</f>
        <v>53.8</v>
      </c>
    </row>
    <row r="445" spans="1:4" x14ac:dyDescent="0.45">
      <c r="A445" s="72">
        <v>34304</v>
      </c>
      <c r="B445" s="76">
        <v>466.45001200000002</v>
      </c>
      <c r="C445" s="78">
        <f t="shared" si="6"/>
        <v>7.0551563275949691E-2</v>
      </c>
      <c r="D445" s="84">
        <f>VLOOKUP(A445,PMI!$A$2:$B$918,2,FALSE)</f>
        <v>55.6</v>
      </c>
    </row>
    <row r="446" spans="1:4" x14ac:dyDescent="0.45">
      <c r="A446" s="72">
        <v>34335</v>
      </c>
      <c r="B446" s="76">
        <v>481.60998499999999</v>
      </c>
      <c r="C446" s="78">
        <f t="shared" si="6"/>
        <v>9.7611527639390072E-2</v>
      </c>
      <c r="D446" s="84">
        <f>VLOOKUP(A446,PMI!$A$2:$B$918,2,FALSE)</f>
        <v>56</v>
      </c>
    </row>
    <row r="447" spans="1:4" x14ac:dyDescent="0.45">
      <c r="A447" s="72">
        <v>34366</v>
      </c>
      <c r="B447" s="76">
        <v>467.14001500000001</v>
      </c>
      <c r="C447" s="78">
        <f t="shared" si="6"/>
        <v>5.358836603378192E-2</v>
      </c>
      <c r="D447" s="84">
        <f>VLOOKUP(A447,PMI!$A$2:$B$918,2,FALSE)</f>
        <v>56.5</v>
      </c>
    </row>
    <row r="448" spans="1:4" x14ac:dyDescent="0.45">
      <c r="A448" s="72">
        <v>34394</v>
      </c>
      <c r="B448" s="76">
        <v>445.76998900000001</v>
      </c>
      <c r="C448" s="78">
        <f t="shared" si="6"/>
        <v>-1.30626869842696E-2</v>
      </c>
      <c r="D448" s="84">
        <f>VLOOKUP(A448,PMI!$A$2:$B$918,2,FALSE)</f>
        <v>56.9</v>
      </c>
    </row>
    <row r="449" spans="1:4" x14ac:dyDescent="0.45">
      <c r="A449" s="72">
        <v>34425</v>
      </c>
      <c r="B449" s="76">
        <v>450.91000400000001</v>
      </c>
      <c r="C449" s="78">
        <f t="shared" si="6"/>
        <v>2.4353124676375515E-2</v>
      </c>
      <c r="D449" s="84">
        <f>VLOOKUP(A449,PMI!$A$2:$B$918,2,FALSE)</f>
        <v>57.4</v>
      </c>
    </row>
    <row r="450" spans="1:4" x14ac:dyDescent="0.45">
      <c r="A450" s="72">
        <v>34455</v>
      </c>
      <c r="B450" s="76">
        <v>456.5</v>
      </c>
      <c r="C450" s="78">
        <f t="shared" si="6"/>
        <v>1.4016299722267034E-2</v>
      </c>
      <c r="D450" s="84">
        <f>VLOOKUP(A450,PMI!$A$2:$B$918,2,FALSE)</f>
        <v>58.2</v>
      </c>
    </row>
    <row r="451" spans="1:4" x14ac:dyDescent="0.45">
      <c r="A451" s="72">
        <v>34486</v>
      </c>
      <c r="B451" s="76">
        <v>444.26998900000001</v>
      </c>
      <c r="C451" s="78">
        <f t="shared" si="6"/>
        <v>-1.3894768414744241E-2</v>
      </c>
      <c r="D451" s="84">
        <f>VLOOKUP(A451,PMI!$A$2:$B$918,2,FALSE)</f>
        <v>58.8</v>
      </c>
    </row>
    <row r="452" spans="1:4" x14ac:dyDescent="0.45">
      <c r="A452" s="72">
        <v>34516</v>
      </c>
      <c r="B452" s="76">
        <v>458.26001000000002</v>
      </c>
      <c r="C452" s="78">
        <f t="shared" si="6"/>
        <v>2.2605058547686463E-2</v>
      </c>
      <c r="D452" s="84">
        <f>VLOOKUP(A452,PMI!$A$2:$B$918,2,FALSE)</f>
        <v>58.5</v>
      </c>
    </row>
    <row r="453" spans="1:4" x14ac:dyDescent="0.45">
      <c r="A453" s="72">
        <v>34547</v>
      </c>
      <c r="B453" s="76">
        <v>475.48998999999998</v>
      </c>
      <c r="C453" s="78">
        <f t="shared" si="6"/>
        <v>2.5735594208885937E-2</v>
      </c>
      <c r="D453" s="84">
        <f>VLOOKUP(A453,PMI!$A$2:$B$918,2,FALSE)</f>
        <v>58</v>
      </c>
    </row>
    <row r="454" spans="1:4" x14ac:dyDescent="0.45">
      <c r="A454" s="72">
        <v>34578</v>
      </c>
      <c r="B454" s="76">
        <v>462.709991</v>
      </c>
      <c r="C454" s="78">
        <f t="shared" si="6"/>
        <v>8.2365460040874083E-3</v>
      </c>
      <c r="D454" s="84">
        <f>VLOOKUP(A454,PMI!$A$2:$B$918,2,FALSE)</f>
        <v>59</v>
      </c>
    </row>
    <row r="455" spans="1:4" x14ac:dyDescent="0.45">
      <c r="A455" s="72">
        <v>34608</v>
      </c>
      <c r="B455" s="76">
        <v>472.35000600000001</v>
      </c>
      <c r="C455" s="78">
        <f t="shared" si="6"/>
        <v>9.6616701058112042E-3</v>
      </c>
      <c r="D455" s="84">
        <f>VLOOKUP(A455,PMI!$A$2:$B$918,2,FALSE)</f>
        <v>59.4</v>
      </c>
    </row>
    <row r="456" spans="1:4" x14ac:dyDescent="0.45">
      <c r="A456" s="72">
        <v>34639</v>
      </c>
      <c r="B456" s="76">
        <v>453.69000199999999</v>
      </c>
      <c r="C456" s="78">
        <f t="shared" si="6"/>
        <v>-1.7540455276502054E-2</v>
      </c>
      <c r="D456" s="84">
        <f>VLOOKUP(A456,PMI!$A$2:$B$918,2,FALSE)</f>
        <v>59.2</v>
      </c>
    </row>
    <row r="457" spans="1:4" x14ac:dyDescent="0.45">
      <c r="A457" s="72">
        <v>34669</v>
      </c>
      <c r="B457" s="76">
        <v>459.26998900000001</v>
      </c>
      <c r="C457" s="78">
        <f t="shared" si="6"/>
        <v>-1.5392909883771178E-2</v>
      </c>
      <c r="D457" s="84">
        <f>VLOOKUP(A457,PMI!$A$2:$B$918,2,FALSE)</f>
        <v>56.1</v>
      </c>
    </row>
    <row r="458" spans="1:4" x14ac:dyDescent="0.45">
      <c r="A458" s="72">
        <v>34700</v>
      </c>
      <c r="B458" s="76">
        <v>470.42001299999998</v>
      </c>
      <c r="C458" s="78">
        <f t="shared" si="6"/>
        <v>-2.323450997387444E-2</v>
      </c>
      <c r="D458" s="84">
        <f>VLOOKUP(A458,PMI!$A$2:$B$918,2,FALSE)</f>
        <v>57.4</v>
      </c>
    </row>
    <row r="459" spans="1:4" x14ac:dyDescent="0.45">
      <c r="A459" s="72">
        <v>34731</v>
      </c>
      <c r="B459" s="76">
        <v>487.39001500000001</v>
      </c>
      <c r="C459" s="78">
        <f t="shared" si="6"/>
        <v>4.3348887592085106E-2</v>
      </c>
      <c r="D459" s="84">
        <f>VLOOKUP(A459,PMI!$A$2:$B$918,2,FALSE)</f>
        <v>55.1</v>
      </c>
    </row>
    <row r="460" spans="1:4" x14ac:dyDescent="0.45">
      <c r="A460" s="72">
        <v>34759</v>
      </c>
      <c r="B460" s="76">
        <v>500.709991</v>
      </c>
      <c r="C460" s="78">
        <f t="shared" si="6"/>
        <v>0.12324742211391881</v>
      </c>
      <c r="D460" s="84">
        <f>VLOOKUP(A460,PMI!$A$2:$B$918,2,FALSE)</f>
        <v>52.1</v>
      </c>
    </row>
    <row r="461" spans="1:4" x14ac:dyDescent="0.45">
      <c r="A461" s="72">
        <v>34790</v>
      </c>
      <c r="B461" s="76">
        <v>514.71002199999998</v>
      </c>
      <c r="C461" s="78">
        <f t="shared" si="6"/>
        <v>0.1414916888825557</v>
      </c>
      <c r="D461" s="84">
        <f>VLOOKUP(A461,PMI!$A$2:$B$918,2,FALSE)</f>
        <v>51.5</v>
      </c>
    </row>
    <row r="462" spans="1:4" x14ac:dyDescent="0.45">
      <c r="A462" s="72">
        <v>34820</v>
      </c>
      <c r="B462" s="76">
        <v>533.40002400000003</v>
      </c>
      <c r="C462" s="78">
        <f t="shared" si="6"/>
        <v>0.16845569331872956</v>
      </c>
      <c r="D462" s="84">
        <f>VLOOKUP(A462,PMI!$A$2:$B$918,2,FALSE)</f>
        <v>46.7</v>
      </c>
    </row>
    <row r="463" spans="1:4" x14ac:dyDescent="0.45">
      <c r="A463" s="72">
        <v>34851</v>
      </c>
      <c r="B463" s="76">
        <v>544.75</v>
      </c>
      <c r="C463" s="78">
        <f t="shared" ref="C463:C526" si="7">B463/B451-1</f>
        <v>0.22616880160230668</v>
      </c>
      <c r="D463" s="84">
        <f>VLOOKUP(A463,PMI!$A$2:$B$918,2,FALSE)</f>
        <v>45.9</v>
      </c>
    </row>
    <row r="464" spans="1:4" x14ac:dyDescent="0.45">
      <c r="A464" s="72">
        <v>34881</v>
      </c>
      <c r="B464" s="76">
        <v>562.05999799999995</v>
      </c>
      <c r="C464" s="78">
        <f t="shared" si="7"/>
        <v>0.22650893757890844</v>
      </c>
      <c r="D464" s="84">
        <f>VLOOKUP(A464,PMI!$A$2:$B$918,2,FALSE)</f>
        <v>50.7</v>
      </c>
    </row>
    <row r="465" spans="1:4" x14ac:dyDescent="0.45">
      <c r="A465" s="72">
        <v>34912</v>
      </c>
      <c r="B465" s="76">
        <v>561.88000499999998</v>
      </c>
      <c r="C465" s="78">
        <f t="shared" si="7"/>
        <v>0.18168629585661722</v>
      </c>
      <c r="D465" s="84">
        <f>VLOOKUP(A465,PMI!$A$2:$B$918,2,FALSE)</f>
        <v>47.1</v>
      </c>
    </row>
    <row r="466" spans="1:4" x14ac:dyDescent="0.45">
      <c r="A466" s="72">
        <v>34943</v>
      </c>
      <c r="B466" s="76">
        <v>584.40997300000004</v>
      </c>
      <c r="C466" s="78">
        <f t="shared" si="7"/>
        <v>0.26301567799948367</v>
      </c>
      <c r="D466" s="84">
        <f>VLOOKUP(A466,PMI!$A$2:$B$918,2,FALSE)</f>
        <v>48.1</v>
      </c>
    </row>
    <row r="467" spans="1:4" x14ac:dyDescent="0.45">
      <c r="A467" s="72">
        <v>34973</v>
      </c>
      <c r="B467" s="76">
        <v>581.5</v>
      </c>
      <c r="C467" s="78">
        <f t="shared" si="7"/>
        <v>0.23107863366894921</v>
      </c>
      <c r="D467" s="84">
        <f>VLOOKUP(A467,PMI!$A$2:$B$918,2,FALSE)</f>
        <v>46.7</v>
      </c>
    </row>
    <row r="468" spans="1:4" x14ac:dyDescent="0.45">
      <c r="A468" s="72">
        <v>35004</v>
      </c>
      <c r="B468" s="76">
        <v>605.36999500000002</v>
      </c>
      <c r="C468" s="78">
        <f t="shared" si="7"/>
        <v>0.33432518312360782</v>
      </c>
      <c r="D468" s="84">
        <f>VLOOKUP(A468,PMI!$A$2:$B$918,2,FALSE)</f>
        <v>45.9</v>
      </c>
    </row>
    <row r="469" spans="1:4" x14ac:dyDescent="0.45">
      <c r="A469" s="72">
        <v>35034</v>
      </c>
      <c r="B469" s="76">
        <v>615.92999299999997</v>
      </c>
      <c r="C469" s="78">
        <f t="shared" si="7"/>
        <v>0.34110655551673763</v>
      </c>
      <c r="D469" s="84">
        <f>VLOOKUP(A469,PMI!$A$2:$B$918,2,FALSE)</f>
        <v>46.2</v>
      </c>
    </row>
    <row r="470" spans="1:4" x14ac:dyDescent="0.45">
      <c r="A470" s="72">
        <v>35065</v>
      </c>
      <c r="B470" s="76">
        <v>636.02002000000005</v>
      </c>
      <c r="C470" s="78">
        <f t="shared" si="7"/>
        <v>0.35202585439323153</v>
      </c>
      <c r="D470" s="84">
        <f>VLOOKUP(A470,PMI!$A$2:$B$918,2,FALSE)</f>
        <v>45.5</v>
      </c>
    </row>
    <row r="471" spans="1:4" x14ac:dyDescent="0.45">
      <c r="A471" s="72">
        <v>35096</v>
      </c>
      <c r="B471" s="76">
        <v>640.42999299999997</v>
      </c>
      <c r="C471" s="78">
        <f t="shared" si="7"/>
        <v>0.31399900139521719</v>
      </c>
      <c r="D471" s="84">
        <f>VLOOKUP(A471,PMI!$A$2:$B$918,2,FALSE)</f>
        <v>45.9</v>
      </c>
    </row>
    <row r="472" spans="1:4" x14ac:dyDescent="0.45">
      <c r="A472" s="72">
        <v>35125</v>
      </c>
      <c r="B472" s="76">
        <v>645.5</v>
      </c>
      <c r="C472" s="78">
        <f t="shared" si="7"/>
        <v>0.28916940265328162</v>
      </c>
      <c r="D472" s="84">
        <f>VLOOKUP(A472,PMI!$A$2:$B$918,2,FALSE)</f>
        <v>46.9</v>
      </c>
    </row>
    <row r="473" spans="1:4" x14ac:dyDescent="0.45">
      <c r="A473" s="72">
        <v>35156</v>
      </c>
      <c r="B473" s="76">
        <v>654.169983</v>
      </c>
      <c r="C473" s="78">
        <f t="shared" si="7"/>
        <v>0.27094860220149353</v>
      </c>
      <c r="D473" s="84">
        <f>VLOOKUP(A473,PMI!$A$2:$B$918,2,FALSE)</f>
        <v>49.3</v>
      </c>
    </row>
    <row r="474" spans="1:4" x14ac:dyDescent="0.45">
      <c r="A474" s="72">
        <v>35186</v>
      </c>
      <c r="B474" s="76">
        <v>669.11999500000002</v>
      </c>
      <c r="C474" s="78">
        <f t="shared" si="7"/>
        <v>0.25444312878396125</v>
      </c>
      <c r="D474" s="84">
        <f>VLOOKUP(A474,PMI!$A$2:$B$918,2,FALSE)</f>
        <v>49.1</v>
      </c>
    </row>
    <row r="475" spans="1:4" x14ac:dyDescent="0.45">
      <c r="A475" s="72">
        <v>35217</v>
      </c>
      <c r="B475" s="76">
        <v>670.63000499999998</v>
      </c>
      <c r="C475" s="78">
        <f t="shared" si="7"/>
        <v>0.23107848554382748</v>
      </c>
      <c r="D475" s="84">
        <f>VLOOKUP(A475,PMI!$A$2:$B$918,2,FALSE)</f>
        <v>53.6</v>
      </c>
    </row>
    <row r="476" spans="1:4" x14ac:dyDescent="0.45">
      <c r="A476" s="72">
        <v>35247</v>
      </c>
      <c r="B476" s="76">
        <v>639.95001200000002</v>
      </c>
      <c r="C476" s="78">
        <f t="shared" si="7"/>
        <v>0.13857953648571164</v>
      </c>
      <c r="D476" s="84">
        <f>VLOOKUP(A476,PMI!$A$2:$B$918,2,FALSE)</f>
        <v>49.7</v>
      </c>
    </row>
    <row r="477" spans="1:4" x14ac:dyDescent="0.45">
      <c r="A477" s="72">
        <v>35278</v>
      </c>
      <c r="B477" s="76">
        <v>651.98999000000003</v>
      </c>
      <c r="C477" s="78">
        <f t="shared" si="7"/>
        <v>0.16037229336893755</v>
      </c>
      <c r="D477" s="84">
        <f>VLOOKUP(A477,PMI!$A$2:$B$918,2,FALSE)</f>
        <v>51.6</v>
      </c>
    </row>
    <row r="478" spans="1:4" x14ac:dyDescent="0.45">
      <c r="A478" s="72">
        <v>35309</v>
      </c>
      <c r="B478" s="76">
        <v>687.330017</v>
      </c>
      <c r="C478" s="78">
        <f t="shared" si="7"/>
        <v>0.17610932180310335</v>
      </c>
      <c r="D478" s="84">
        <f>VLOOKUP(A478,PMI!$A$2:$B$918,2,FALSE)</f>
        <v>51.1</v>
      </c>
    </row>
    <row r="479" spans="1:4" x14ac:dyDescent="0.45">
      <c r="A479" s="72">
        <v>35339</v>
      </c>
      <c r="B479" s="76">
        <v>705.27002000000005</v>
      </c>
      <c r="C479" s="78">
        <f t="shared" si="7"/>
        <v>0.21284612209802245</v>
      </c>
      <c r="D479" s="84">
        <f>VLOOKUP(A479,PMI!$A$2:$B$918,2,FALSE)</f>
        <v>50.5</v>
      </c>
    </row>
    <row r="480" spans="1:4" x14ac:dyDescent="0.45">
      <c r="A480" s="72">
        <v>35370</v>
      </c>
      <c r="B480" s="76">
        <v>757.02002000000005</v>
      </c>
      <c r="C480" s="78">
        <f t="shared" si="7"/>
        <v>0.25050799717947703</v>
      </c>
      <c r="D480" s="84">
        <f>VLOOKUP(A480,PMI!$A$2:$B$918,2,FALSE)</f>
        <v>53</v>
      </c>
    </row>
    <row r="481" spans="1:4" x14ac:dyDescent="0.45">
      <c r="A481" s="72">
        <v>35400</v>
      </c>
      <c r="B481" s="76">
        <v>740.73999000000003</v>
      </c>
      <c r="C481" s="78">
        <f t="shared" si="7"/>
        <v>0.20263666068945607</v>
      </c>
      <c r="D481" s="84">
        <f>VLOOKUP(A481,PMI!$A$2:$B$918,2,FALSE)</f>
        <v>55.2</v>
      </c>
    </row>
    <row r="482" spans="1:4" x14ac:dyDescent="0.45">
      <c r="A482" s="72">
        <v>35431</v>
      </c>
      <c r="B482" s="76">
        <v>786.15997300000004</v>
      </c>
      <c r="C482" s="78">
        <f t="shared" si="7"/>
        <v>0.23606167774404341</v>
      </c>
      <c r="D482" s="84">
        <f>VLOOKUP(A482,PMI!$A$2:$B$918,2,FALSE)</f>
        <v>53.8</v>
      </c>
    </row>
    <row r="483" spans="1:4" x14ac:dyDescent="0.45">
      <c r="A483" s="72">
        <v>35462</v>
      </c>
      <c r="B483" s="76">
        <v>790.82000700000003</v>
      </c>
      <c r="C483" s="78">
        <f t="shared" si="7"/>
        <v>0.2348266253045399</v>
      </c>
      <c r="D483" s="84">
        <f>VLOOKUP(A483,PMI!$A$2:$B$918,2,FALSE)</f>
        <v>53.1</v>
      </c>
    </row>
    <row r="484" spans="1:4" x14ac:dyDescent="0.45">
      <c r="A484" s="72">
        <v>35490</v>
      </c>
      <c r="B484" s="76">
        <v>757.11999500000002</v>
      </c>
      <c r="C484" s="78">
        <f t="shared" si="7"/>
        <v>0.17292020914020134</v>
      </c>
      <c r="D484" s="84">
        <f>VLOOKUP(A484,PMI!$A$2:$B$918,2,FALSE)</f>
        <v>53.8</v>
      </c>
    </row>
    <row r="485" spans="1:4" x14ac:dyDescent="0.45">
      <c r="A485" s="72">
        <v>35521</v>
      </c>
      <c r="B485" s="76">
        <v>801.34002699999996</v>
      </c>
      <c r="C485" s="78">
        <f t="shared" si="7"/>
        <v>0.22497217516016765</v>
      </c>
      <c r="D485" s="84">
        <f>VLOOKUP(A485,PMI!$A$2:$B$918,2,FALSE)</f>
        <v>53.7</v>
      </c>
    </row>
    <row r="486" spans="1:4" x14ac:dyDescent="0.45">
      <c r="A486" s="72">
        <v>35551</v>
      </c>
      <c r="B486" s="76">
        <v>848.28002900000001</v>
      </c>
      <c r="C486" s="78">
        <f t="shared" si="7"/>
        <v>0.26775471565455167</v>
      </c>
      <c r="D486" s="84">
        <f>VLOOKUP(A486,PMI!$A$2:$B$918,2,FALSE)</f>
        <v>56.1</v>
      </c>
    </row>
    <row r="487" spans="1:4" x14ac:dyDescent="0.45">
      <c r="A487" s="72">
        <v>35582</v>
      </c>
      <c r="B487" s="76">
        <v>885.14001499999995</v>
      </c>
      <c r="C487" s="78">
        <f t="shared" si="7"/>
        <v>0.31986342454212147</v>
      </c>
      <c r="D487" s="84">
        <f>VLOOKUP(A487,PMI!$A$2:$B$918,2,FALSE)</f>
        <v>54.9</v>
      </c>
    </row>
    <row r="488" spans="1:4" x14ac:dyDescent="0.45">
      <c r="A488" s="72">
        <v>35612</v>
      </c>
      <c r="B488" s="76">
        <v>954.30999799999995</v>
      </c>
      <c r="C488" s="78">
        <f t="shared" si="7"/>
        <v>0.49122584593372887</v>
      </c>
      <c r="D488" s="84">
        <f>VLOOKUP(A488,PMI!$A$2:$B$918,2,FALSE)</f>
        <v>57.7</v>
      </c>
    </row>
    <row r="489" spans="1:4" x14ac:dyDescent="0.45">
      <c r="A489" s="72">
        <v>35643</v>
      </c>
      <c r="B489" s="76">
        <v>899.46997099999999</v>
      </c>
      <c r="C489" s="78">
        <f t="shared" si="7"/>
        <v>0.3795763505510259</v>
      </c>
      <c r="D489" s="84">
        <f>VLOOKUP(A489,PMI!$A$2:$B$918,2,FALSE)</f>
        <v>56.3</v>
      </c>
    </row>
    <row r="490" spans="1:4" x14ac:dyDescent="0.45">
      <c r="A490" s="72">
        <v>35674</v>
      </c>
      <c r="B490" s="76">
        <v>947.28002900000001</v>
      </c>
      <c r="C490" s="78">
        <f t="shared" si="7"/>
        <v>0.37820261820458234</v>
      </c>
      <c r="D490" s="84">
        <f>VLOOKUP(A490,PMI!$A$2:$B$918,2,FALSE)</f>
        <v>53.9</v>
      </c>
    </row>
    <row r="491" spans="1:4" x14ac:dyDescent="0.45">
      <c r="A491" s="72">
        <v>35704</v>
      </c>
      <c r="B491" s="76">
        <v>914.61999500000002</v>
      </c>
      <c r="C491" s="78">
        <f t="shared" si="7"/>
        <v>0.29683662861495219</v>
      </c>
      <c r="D491" s="84">
        <f>VLOOKUP(A491,PMI!$A$2:$B$918,2,FALSE)</f>
        <v>56.4</v>
      </c>
    </row>
    <row r="492" spans="1:4" x14ac:dyDescent="0.45">
      <c r="A492" s="72">
        <v>35735</v>
      </c>
      <c r="B492" s="76">
        <v>955.40002400000003</v>
      </c>
      <c r="C492" s="78">
        <f t="shared" si="7"/>
        <v>0.26205384105957985</v>
      </c>
      <c r="D492" s="84">
        <f>VLOOKUP(A492,PMI!$A$2:$B$918,2,FALSE)</f>
        <v>55.7</v>
      </c>
    </row>
    <row r="493" spans="1:4" x14ac:dyDescent="0.45">
      <c r="A493" s="72">
        <v>35765</v>
      </c>
      <c r="B493" s="76">
        <v>970.42999299999997</v>
      </c>
      <c r="C493" s="78">
        <f t="shared" si="7"/>
        <v>0.31008181831792281</v>
      </c>
      <c r="D493" s="84">
        <f>VLOOKUP(A493,PMI!$A$2:$B$918,2,FALSE)</f>
        <v>54.5</v>
      </c>
    </row>
    <row r="494" spans="1:4" x14ac:dyDescent="0.45">
      <c r="A494" s="72">
        <v>35796</v>
      </c>
      <c r="B494" s="76">
        <v>980.28002900000001</v>
      </c>
      <c r="C494" s="78">
        <f t="shared" si="7"/>
        <v>0.24692182592206335</v>
      </c>
      <c r="D494" s="84">
        <f>VLOOKUP(A494,PMI!$A$2:$B$918,2,FALSE)</f>
        <v>53.8</v>
      </c>
    </row>
    <row r="495" spans="1:4" x14ac:dyDescent="0.45">
      <c r="A495" s="72">
        <v>35827</v>
      </c>
      <c r="B495" s="76">
        <v>1049.339966</v>
      </c>
      <c r="C495" s="78">
        <f t="shared" si="7"/>
        <v>0.32690113643015106</v>
      </c>
      <c r="D495" s="84">
        <f>VLOOKUP(A495,PMI!$A$2:$B$918,2,FALSE)</f>
        <v>52.9</v>
      </c>
    </row>
    <row r="496" spans="1:4" x14ac:dyDescent="0.45">
      <c r="A496" s="72">
        <v>35855</v>
      </c>
      <c r="B496" s="76">
        <v>1101.75</v>
      </c>
      <c r="C496" s="78">
        <f t="shared" si="7"/>
        <v>0.45518544917044479</v>
      </c>
      <c r="D496" s="84">
        <f>VLOOKUP(A496,PMI!$A$2:$B$918,2,FALSE)</f>
        <v>52.9</v>
      </c>
    </row>
    <row r="497" spans="1:4" x14ac:dyDescent="0.45">
      <c r="A497" s="72">
        <v>35886</v>
      </c>
      <c r="B497" s="76">
        <v>1111.75</v>
      </c>
      <c r="C497" s="78">
        <f t="shared" si="7"/>
        <v>0.38736361911446116</v>
      </c>
      <c r="D497" s="84">
        <f>VLOOKUP(A497,PMI!$A$2:$B$918,2,FALSE)</f>
        <v>52.2</v>
      </c>
    </row>
    <row r="498" spans="1:4" x14ac:dyDescent="0.45">
      <c r="A498" s="72">
        <v>35916</v>
      </c>
      <c r="B498" s="76">
        <v>1090.8199460000001</v>
      </c>
      <c r="C498" s="78">
        <f t="shared" si="7"/>
        <v>0.2859196358611904</v>
      </c>
      <c r="D498" s="84">
        <f>VLOOKUP(A498,PMI!$A$2:$B$918,2,FALSE)</f>
        <v>50.9</v>
      </c>
    </row>
    <row r="499" spans="1:4" x14ac:dyDescent="0.45">
      <c r="A499" s="72">
        <v>35947</v>
      </c>
      <c r="B499" s="76">
        <v>1133.839966</v>
      </c>
      <c r="C499" s="78">
        <f t="shared" si="7"/>
        <v>0.2809724414052166</v>
      </c>
      <c r="D499" s="84">
        <f>VLOOKUP(A499,PMI!$A$2:$B$918,2,FALSE)</f>
        <v>48.9</v>
      </c>
    </row>
    <row r="500" spans="1:4" x14ac:dyDescent="0.45">
      <c r="A500" s="72">
        <v>35977</v>
      </c>
      <c r="B500" s="76">
        <v>1120.670044</v>
      </c>
      <c r="C500" s="78">
        <f t="shared" si="7"/>
        <v>0.17432495347282329</v>
      </c>
      <c r="D500" s="84">
        <f>VLOOKUP(A500,PMI!$A$2:$B$918,2,FALSE)</f>
        <v>49.2</v>
      </c>
    </row>
    <row r="501" spans="1:4" x14ac:dyDescent="0.45">
      <c r="A501" s="72">
        <v>36008</v>
      </c>
      <c r="B501" s="76">
        <v>957.28002900000001</v>
      </c>
      <c r="C501" s="78">
        <f t="shared" si="7"/>
        <v>6.4271248472840936E-2</v>
      </c>
      <c r="D501" s="84">
        <f>VLOOKUP(A501,PMI!$A$2:$B$918,2,FALSE)</f>
        <v>49.3</v>
      </c>
    </row>
    <row r="502" spans="1:4" x14ac:dyDescent="0.45">
      <c r="A502" s="72">
        <v>36039</v>
      </c>
      <c r="B502" s="76">
        <v>1017.01001</v>
      </c>
      <c r="C502" s="78">
        <f t="shared" si="7"/>
        <v>7.3610736915472375E-2</v>
      </c>
      <c r="D502" s="84">
        <f>VLOOKUP(A502,PMI!$A$2:$B$918,2,FALSE)</f>
        <v>48.7</v>
      </c>
    </row>
    <row r="503" spans="1:4" x14ac:dyDescent="0.45">
      <c r="A503" s="72">
        <v>36069</v>
      </c>
      <c r="B503" s="76">
        <v>1098.670044</v>
      </c>
      <c r="C503" s="78">
        <f t="shared" si="7"/>
        <v>0.20123116704878075</v>
      </c>
      <c r="D503" s="84">
        <f>VLOOKUP(A503,PMI!$A$2:$B$918,2,FALSE)</f>
        <v>48.7</v>
      </c>
    </row>
    <row r="504" spans="1:4" x14ac:dyDescent="0.45">
      <c r="A504" s="72">
        <v>36100</v>
      </c>
      <c r="B504" s="76">
        <v>1163.630005</v>
      </c>
      <c r="C504" s="78">
        <f t="shared" si="7"/>
        <v>0.21795057124679329</v>
      </c>
      <c r="D504" s="84">
        <f>VLOOKUP(A504,PMI!$A$2:$B$918,2,FALSE)</f>
        <v>48.2</v>
      </c>
    </row>
    <row r="505" spans="1:4" x14ac:dyDescent="0.45">
      <c r="A505" s="72">
        <v>36130</v>
      </c>
      <c r="B505" s="76">
        <v>1229.2299800000001</v>
      </c>
      <c r="C505" s="78">
        <f t="shared" si="7"/>
        <v>0.26668589065342307</v>
      </c>
      <c r="D505" s="84">
        <f>VLOOKUP(A505,PMI!$A$2:$B$918,2,FALSE)</f>
        <v>46.8</v>
      </c>
    </row>
    <row r="506" spans="1:4" x14ac:dyDescent="0.45">
      <c r="A506" s="72">
        <v>36161</v>
      </c>
      <c r="B506" s="76">
        <v>1279.6400149999999</v>
      </c>
      <c r="C506" s="78">
        <f t="shared" si="7"/>
        <v>0.30538211240045565</v>
      </c>
      <c r="D506" s="84">
        <f>VLOOKUP(A506,PMI!$A$2:$B$918,2,FALSE)</f>
        <v>50.6</v>
      </c>
    </row>
    <row r="507" spans="1:4" x14ac:dyDescent="0.45">
      <c r="A507" s="72">
        <v>36192</v>
      </c>
      <c r="B507" s="76">
        <v>1238.329956</v>
      </c>
      <c r="C507" s="78">
        <f t="shared" si="7"/>
        <v>0.18010368052635473</v>
      </c>
      <c r="D507" s="84">
        <f>VLOOKUP(A507,PMI!$A$2:$B$918,2,FALSE)</f>
        <v>51.7</v>
      </c>
    </row>
    <row r="508" spans="1:4" x14ac:dyDescent="0.45">
      <c r="A508" s="72">
        <v>36220</v>
      </c>
      <c r="B508" s="76">
        <v>1286.369995</v>
      </c>
      <c r="C508" s="78">
        <f t="shared" si="7"/>
        <v>0.16756977081915148</v>
      </c>
      <c r="D508" s="84">
        <f>VLOOKUP(A508,PMI!$A$2:$B$918,2,FALSE)</f>
        <v>52.4</v>
      </c>
    </row>
    <row r="509" spans="1:4" x14ac:dyDescent="0.45">
      <c r="A509" s="72">
        <v>36251</v>
      </c>
      <c r="B509" s="76">
        <v>1335.1800539999999</v>
      </c>
      <c r="C509" s="78">
        <f t="shared" si="7"/>
        <v>0.20097148999325376</v>
      </c>
      <c r="D509" s="84">
        <f>VLOOKUP(A509,PMI!$A$2:$B$918,2,FALSE)</f>
        <v>52.3</v>
      </c>
    </row>
    <row r="510" spans="1:4" x14ac:dyDescent="0.45">
      <c r="A510" s="72">
        <v>36281</v>
      </c>
      <c r="B510" s="76">
        <v>1301.839966</v>
      </c>
      <c r="C510" s="78">
        <f t="shared" si="7"/>
        <v>0.19345082639330458</v>
      </c>
      <c r="D510" s="84">
        <f>VLOOKUP(A510,PMI!$A$2:$B$918,2,FALSE)</f>
        <v>54.3</v>
      </c>
    </row>
    <row r="511" spans="1:4" x14ac:dyDescent="0.45">
      <c r="A511" s="72">
        <v>36312</v>
      </c>
      <c r="B511" s="76">
        <v>1372.709961</v>
      </c>
      <c r="C511" s="78">
        <f t="shared" si="7"/>
        <v>0.2106734655356115</v>
      </c>
      <c r="D511" s="84">
        <f>VLOOKUP(A511,PMI!$A$2:$B$918,2,FALSE)</f>
        <v>55.8</v>
      </c>
    </row>
    <row r="512" spans="1:4" x14ac:dyDescent="0.45">
      <c r="A512" s="72">
        <v>36342</v>
      </c>
      <c r="B512" s="76">
        <v>1328.719971</v>
      </c>
      <c r="C512" s="78">
        <f t="shared" si="7"/>
        <v>0.18564779893411698</v>
      </c>
      <c r="D512" s="84">
        <f>VLOOKUP(A512,PMI!$A$2:$B$918,2,FALSE)</f>
        <v>53.6</v>
      </c>
    </row>
    <row r="513" spans="1:4" x14ac:dyDescent="0.45">
      <c r="A513" s="72">
        <v>36373</v>
      </c>
      <c r="B513" s="76">
        <v>1320.410034</v>
      </c>
      <c r="C513" s="78">
        <f t="shared" si="7"/>
        <v>0.37933519346406408</v>
      </c>
      <c r="D513" s="84">
        <f>VLOOKUP(A513,PMI!$A$2:$B$918,2,FALSE)</f>
        <v>54.8</v>
      </c>
    </row>
    <row r="514" spans="1:4" x14ac:dyDescent="0.45">
      <c r="A514" s="72">
        <v>36404</v>
      </c>
      <c r="B514" s="76">
        <v>1282.709961</v>
      </c>
      <c r="C514" s="78">
        <f t="shared" si="7"/>
        <v>0.26125598409793427</v>
      </c>
      <c r="D514" s="84">
        <f>VLOOKUP(A514,PMI!$A$2:$B$918,2,FALSE)</f>
        <v>57</v>
      </c>
    </row>
    <row r="515" spans="1:4" x14ac:dyDescent="0.45">
      <c r="A515" s="72">
        <v>36434</v>
      </c>
      <c r="B515" s="76">
        <v>1362.9300539999999</v>
      </c>
      <c r="C515" s="78">
        <f t="shared" si="7"/>
        <v>0.24052718233573689</v>
      </c>
      <c r="D515" s="84">
        <f>VLOOKUP(A515,PMI!$A$2:$B$918,2,FALSE)</f>
        <v>57.2</v>
      </c>
    </row>
    <row r="516" spans="1:4" x14ac:dyDescent="0.45">
      <c r="A516" s="72">
        <v>36465</v>
      </c>
      <c r="B516" s="76">
        <v>1388.910034</v>
      </c>
      <c r="C516" s="78">
        <f t="shared" si="7"/>
        <v>0.19360108284591715</v>
      </c>
      <c r="D516" s="84">
        <f>VLOOKUP(A516,PMI!$A$2:$B$918,2,FALSE)</f>
        <v>58.1</v>
      </c>
    </row>
    <row r="517" spans="1:4" x14ac:dyDescent="0.45">
      <c r="A517" s="72">
        <v>36495</v>
      </c>
      <c r="B517" s="76">
        <v>1469.25</v>
      </c>
      <c r="C517" s="78">
        <f t="shared" si="7"/>
        <v>0.19526046704458011</v>
      </c>
      <c r="D517" s="84">
        <f>VLOOKUP(A517,PMI!$A$2:$B$918,2,FALSE)</f>
        <v>57.8</v>
      </c>
    </row>
    <row r="518" spans="1:4" x14ac:dyDescent="0.45">
      <c r="A518" s="72">
        <v>36526</v>
      </c>
      <c r="B518" s="76">
        <v>1394.459961</v>
      </c>
      <c r="C518" s="78">
        <f t="shared" si="7"/>
        <v>8.9728317850391814E-2</v>
      </c>
      <c r="D518" s="84">
        <f>VLOOKUP(A518,PMI!$A$2:$B$918,2,FALSE)</f>
        <v>56.7</v>
      </c>
    </row>
    <row r="519" spans="1:4" x14ac:dyDescent="0.45">
      <c r="A519" s="72">
        <v>36557</v>
      </c>
      <c r="B519" s="76">
        <v>1366.420044</v>
      </c>
      <c r="C519" s="78">
        <f t="shared" si="7"/>
        <v>0.10343776905288715</v>
      </c>
      <c r="D519" s="84">
        <f>VLOOKUP(A519,PMI!$A$2:$B$918,2,FALSE)</f>
        <v>55.8</v>
      </c>
    </row>
    <row r="520" spans="1:4" x14ac:dyDescent="0.45">
      <c r="A520" s="72">
        <v>36586</v>
      </c>
      <c r="B520" s="76">
        <v>1498.579956</v>
      </c>
      <c r="C520" s="78">
        <f t="shared" si="7"/>
        <v>0.16496805882043297</v>
      </c>
      <c r="D520" s="84">
        <f>VLOOKUP(A520,PMI!$A$2:$B$918,2,FALSE)</f>
        <v>54.9</v>
      </c>
    </row>
    <row r="521" spans="1:4" x14ac:dyDescent="0.45">
      <c r="A521" s="72">
        <v>36617</v>
      </c>
      <c r="B521" s="76">
        <v>1452.4300539999999</v>
      </c>
      <c r="C521" s="78">
        <f t="shared" si="7"/>
        <v>8.7815871461482953E-2</v>
      </c>
      <c r="D521" s="84">
        <f>VLOOKUP(A521,PMI!$A$2:$B$918,2,FALSE)</f>
        <v>54.7</v>
      </c>
    </row>
    <row r="522" spans="1:4" x14ac:dyDescent="0.45">
      <c r="A522" s="72">
        <v>36647</v>
      </c>
      <c r="B522" s="76">
        <v>1420.599976</v>
      </c>
      <c r="C522" s="78">
        <f t="shared" si="7"/>
        <v>9.1224738141124195E-2</v>
      </c>
      <c r="D522" s="84">
        <f>VLOOKUP(A522,PMI!$A$2:$B$918,2,FALSE)</f>
        <v>53.2</v>
      </c>
    </row>
    <row r="523" spans="1:4" x14ac:dyDescent="0.45">
      <c r="A523" s="72">
        <v>36678</v>
      </c>
      <c r="B523" s="76">
        <v>1454.599976</v>
      </c>
      <c r="C523" s="78">
        <f t="shared" si="7"/>
        <v>5.9655730144439367E-2</v>
      </c>
      <c r="D523" s="84">
        <f>VLOOKUP(A523,PMI!$A$2:$B$918,2,FALSE)</f>
        <v>51.4</v>
      </c>
    </row>
    <row r="524" spans="1:4" x14ac:dyDescent="0.45">
      <c r="A524" s="72">
        <v>36708</v>
      </c>
      <c r="B524" s="76">
        <v>1430.829956</v>
      </c>
      <c r="C524" s="78">
        <f t="shared" si="7"/>
        <v>7.6848385836446598E-2</v>
      </c>
      <c r="D524" s="84">
        <f>VLOOKUP(A524,PMI!$A$2:$B$918,2,FALSE)</f>
        <v>52.5</v>
      </c>
    </row>
    <row r="525" spans="1:4" x14ac:dyDescent="0.45">
      <c r="A525" s="72">
        <v>36739</v>
      </c>
      <c r="B525" s="76">
        <v>1517.6800539999999</v>
      </c>
      <c r="C525" s="78">
        <f t="shared" si="7"/>
        <v>0.1494005762758388</v>
      </c>
      <c r="D525" s="84">
        <f>VLOOKUP(A525,PMI!$A$2:$B$918,2,FALSE)</f>
        <v>49.9</v>
      </c>
    </row>
    <row r="526" spans="1:4" x14ac:dyDescent="0.45">
      <c r="A526" s="72">
        <v>36770</v>
      </c>
      <c r="B526" s="76">
        <v>1436.51001</v>
      </c>
      <c r="C526" s="78">
        <f t="shared" si="7"/>
        <v>0.1199024359958174</v>
      </c>
      <c r="D526" s="84">
        <f>VLOOKUP(A526,PMI!$A$2:$B$918,2,FALSE)</f>
        <v>49.7</v>
      </c>
    </row>
    <row r="527" spans="1:4" x14ac:dyDescent="0.45">
      <c r="A527" s="72">
        <v>36800</v>
      </c>
      <c r="B527" s="76">
        <v>1429.400024</v>
      </c>
      <c r="C527" s="78">
        <f t="shared" ref="C527:C590" si="8">B527/B515-1</f>
        <v>4.8769905546451442E-2</v>
      </c>
      <c r="D527" s="84">
        <f>VLOOKUP(A527,PMI!$A$2:$B$918,2,FALSE)</f>
        <v>48.7</v>
      </c>
    </row>
    <row r="528" spans="1:4" x14ac:dyDescent="0.45">
      <c r="A528" s="72">
        <v>36831</v>
      </c>
      <c r="B528" s="76">
        <v>1314.9499510000001</v>
      </c>
      <c r="C528" s="78">
        <f t="shared" si="8"/>
        <v>-5.325044904960341E-2</v>
      </c>
      <c r="D528" s="84">
        <f>VLOOKUP(A528,PMI!$A$2:$B$918,2,FALSE)</f>
        <v>48.5</v>
      </c>
    </row>
    <row r="529" spans="1:4" x14ac:dyDescent="0.45">
      <c r="A529" s="72">
        <v>36861</v>
      </c>
      <c r="B529" s="76">
        <v>1320.280029</v>
      </c>
      <c r="C529" s="78">
        <f t="shared" si="8"/>
        <v>-0.10139184686064318</v>
      </c>
      <c r="D529" s="84">
        <f>VLOOKUP(A529,PMI!$A$2:$B$918,2,FALSE)</f>
        <v>43.9</v>
      </c>
    </row>
    <row r="530" spans="1:4" x14ac:dyDescent="0.45">
      <c r="A530" s="72">
        <v>36892</v>
      </c>
      <c r="B530" s="76">
        <v>1366.01001</v>
      </c>
      <c r="C530" s="78">
        <f t="shared" si="8"/>
        <v>-2.0402128275951337E-2</v>
      </c>
      <c r="D530" s="84">
        <f>VLOOKUP(A530,PMI!$A$2:$B$918,2,FALSE)</f>
        <v>42.3</v>
      </c>
    </row>
    <row r="531" spans="1:4" x14ac:dyDescent="0.45">
      <c r="A531" s="72">
        <v>36923</v>
      </c>
      <c r="B531" s="76">
        <v>1239.9399410000001</v>
      </c>
      <c r="C531" s="78">
        <f t="shared" si="8"/>
        <v>-9.2563120363594376E-2</v>
      </c>
      <c r="D531" s="84">
        <f>VLOOKUP(A531,PMI!$A$2:$B$918,2,FALSE)</f>
        <v>42.1</v>
      </c>
    </row>
    <row r="532" spans="1:4" x14ac:dyDescent="0.45">
      <c r="A532" s="72">
        <v>36951</v>
      </c>
      <c r="B532" s="76">
        <v>1160.329956</v>
      </c>
      <c r="C532" s="78">
        <f t="shared" si="8"/>
        <v>-0.225713682240122</v>
      </c>
      <c r="D532" s="84">
        <f>VLOOKUP(A532,PMI!$A$2:$B$918,2,FALSE)</f>
        <v>43.1</v>
      </c>
    </row>
    <row r="533" spans="1:4" x14ac:dyDescent="0.45">
      <c r="A533" s="72">
        <v>36982</v>
      </c>
      <c r="B533" s="76">
        <v>1249.459961</v>
      </c>
      <c r="C533" s="78">
        <f t="shared" si="8"/>
        <v>-0.13974517563928068</v>
      </c>
      <c r="D533" s="84">
        <f>VLOOKUP(A533,PMI!$A$2:$B$918,2,FALSE)</f>
        <v>42.7</v>
      </c>
    </row>
    <row r="534" spans="1:4" x14ac:dyDescent="0.45">
      <c r="A534" s="72">
        <v>37012</v>
      </c>
      <c r="B534" s="76">
        <v>1255.8199460000001</v>
      </c>
      <c r="C534" s="78">
        <f t="shared" si="8"/>
        <v>-0.11599326536944832</v>
      </c>
      <c r="D534" s="84">
        <f>VLOOKUP(A534,PMI!$A$2:$B$918,2,FALSE)</f>
        <v>41.3</v>
      </c>
    </row>
    <row r="535" spans="1:4" x14ac:dyDescent="0.45">
      <c r="A535" s="72">
        <v>37043</v>
      </c>
      <c r="B535" s="76">
        <v>1224.380005</v>
      </c>
      <c r="C535" s="78">
        <f t="shared" si="8"/>
        <v>-0.1582702975378022</v>
      </c>
      <c r="D535" s="84">
        <f>VLOOKUP(A535,PMI!$A$2:$B$918,2,FALSE)</f>
        <v>43.2</v>
      </c>
    </row>
    <row r="536" spans="1:4" x14ac:dyDescent="0.45">
      <c r="A536" s="72">
        <v>37073</v>
      </c>
      <c r="B536" s="76">
        <v>1211.2299800000001</v>
      </c>
      <c r="C536" s="78">
        <f t="shared" si="8"/>
        <v>-0.15347734025216342</v>
      </c>
      <c r="D536" s="84">
        <f>VLOOKUP(A536,PMI!$A$2:$B$918,2,FALSE)</f>
        <v>43.5</v>
      </c>
    </row>
    <row r="537" spans="1:4" x14ac:dyDescent="0.45">
      <c r="A537" s="72">
        <v>37104</v>
      </c>
      <c r="B537" s="76">
        <v>1133.579956</v>
      </c>
      <c r="C537" s="78">
        <f t="shared" si="8"/>
        <v>-0.25308370956557347</v>
      </c>
      <c r="D537" s="84">
        <f>VLOOKUP(A537,PMI!$A$2:$B$918,2,FALSE)</f>
        <v>46.3</v>
      </c>
    </row>
    <row r="538" spans="1:4" x14ac:dyDescent="0.45">
      <c r="A538" s="72">
        <v>37135</v>
      </c>
      <c r="B538" s="76">
        <v>1040.9399410000001</v>
      </c>
      <c r="C538" s="78">
        <f t="shared" si="8"/>
        <v>-0.27536882182951161</v>
      </c>
      <c r="D538" s="84">
        <f>VLOOKUP(A538,PMI!$A$2:$B$918,2,FALSE)</f>
        <v>46.2</v>
      </c>
    </row>
    <row r="539" spans="1:4" x14ac:dyDescent="0.45">
      <c r="A539" s="72">
        <v>37165</v>
      </c>
      <c r="B539" s="76">
        <v>1059.780029</v>
      </c>
      <c r="C539" s="78">
        <f t="shared" si="8"/>
        <v>-0.2585840134280003</v>
      </c>
      <c r="D539" s="84">
        <f>VLOOKUP(A539,PMI!$A$2:$B$918,2,FALSE)</f>
        <v>40.799999999999997</v>
      </c>
    </row>
    <row r="540" spans="1:4" x14ac:dyDescent="0.45">
      <c r="A540" s="72">
        <v>37196</v>
      </c>
      <c r="B540" s="76">
        <v>1139.4499510000001</v>
      </c>
      <c r="C540" s="78">
        <f t="shared" si="8"/>
        <v>-0.13346515573960427</v>
      </c>
      <c r="D540" s="84">
        <f>VLOOKUP(A540,PMI!$A$2:$B$918,2,FALSE)</f>
        <v>44.1</v>
      </c>
    </row>
    <row r="541" spans="1:4" x14ac:dyDescent="0.45">
      <c r="A541" s="72">
        <v>37226</v>
      </c>
      <c r="B541" s="76">
        <v>1148.079956</v>
      </c>
      <c r="C541" s="78">
        <f t="shared" si="8"/>
        <v>-0.13042693157331697</v>
      </c>
      <c r="D541" s="84">
        <f>VLOOKUP(A541,PMI!$A$2:$B$918,2,FALSE)</f>
        <v>45.3</v>
      </c>
    </row>
    <row r="542" spans="1:4" x14ac:dyDescent="0.45">
      <c r="A542" s="72">
        <v>37257</v>
      </c>
      <c r="B542" s="76">
        <v>1130.1999510000001</v>
      </c>
      <c r="C542" s="78">
        <f t="shared" si="8"/>
        <v>-0.17262688946181293</v>
      </c>
      <c r="D542" s="84">
        <f>VLOOKUP(A542,PMI!$A$2:$B$918,2,FALSE)</f>
        <v>47.5</v>
      </c>
    </row>
    <row r="543" spans="1:4" x14ac:dyDescent="0.45">
      <c r="A543" s="72">
        <v>37288</v>
      </c>
      <c r="B543" s="76">
        <v>1106.7299800000001</v>
      </c>
      <c r="C543" s="78">
        <f t="shared" si="8"/>
        <v>-0.10743259136613292</v>
      </c>
      <c r="D543" s="84">
        <f>VLOOKUP(A543,PMI!$A$2:$B$918,2,FALSE)</f>
        <v>50.7</v>
      </c>
    </row>
    <row r="544" spans="1:4" x14ac:dyDescent="0.45">
      <c r="A544" s="72">
        <v>37316</v>
      </c>
      <c r="B544" s="76">
        <v>1147.3900149999999</v>
      </c>
      <c r="C544" s="78">
        <f t="shared" si="8"/>
        <v>-1.1151949437389286E-2</v>
      </c>
      <c r="D544" s="84">
        <f>VLOOKUP(A544,PMI!$A$2:$B$918,2,FALSE)</f>
        <v>52.4</v>
      </c>
    </row>
    <row r="545" spans="1:4" x14ac:dyDescent="0.45">
      <c r="A545" s="72">
        <v>37347</v>
      </c>
      <c r="B545" s="76">
        <v>1076.920044</v>
      </c>
      <c r="C545" s="78">
        <f t="shared" si="8"/>
        <v>-0.13809159347683975</v>
      </c>
      <c r="D545" s="84">
        <f>VLOOKUP(A545,PMI!$A$2:$B$918,2,FALSE)</f>
        <v>52.4</v>
      </c>
    </row>
    <row r="546" spans="1:4" x14ac:dyDescent="0.45">
      <c r="A546" s="72">
        <v>37377</v>
      </c>
      <c r="B546" s="76">
        <v>1067.1400149999999</v>
      </c>
      <c r="C546" s="78">
        <f t="shared" si="8"/>
        <v>-0.1502444133022236</v>
      </c>
      <c r="D546" s="84">
        <f>VLOOKUP(A546,PMI!$A$2:$B$918,2,FALSE)</f>
        <v>53.1</v>
      </c>
    </row>
    <row r="547" spans="1:4" x14ac:dyDescent="0.45">
      <c r="A547" s="72">
        <v>37408</v>
      </c>
      <c r="B547" s="76">
        <v>989.82000700000003</v>
      </c>
      <c r="C547" s="78">
        <f t="shared" si="8"/>
        <v>-0.19157450876535664</v>
      </c>
      <c r="D547" s="84">
        <f>VLOOKUP(A547,PMI!$A$2:$B$918,2,FALSE)</f>
        <v>53.6</v>
      </c>
    </row>
    <row r="548" spans="1:4" x14ac:dyDescent="0.45">
      <c r="A548" s="72">
        <v>37438</v>
      </c>
      <c r="B548" s="76">
        <v>911.61999500000002</v>
      </c>
      <c r="C548" s="78">
        <f t="shared" si="8"/>
        <v>-0.24736011322969398</v>
      </c>
      <c r="D548" s="84">
        <f>VLOOKUP(A548,PMI!$A$2:$B$918,2,FALSE)</f>
        <v>50.2</v>
      </c>
    </row>
    <row r="549" spans="1:4" x14ac:dyDescent="0.45">
      <c r="A549" s="72">
        <v>37469</v>
      </c>
      <c r="B549" s="76">
        <v>916.07000700000003</v>
      </c>
      <c r="C549" s="78">
        <f t="shared" si="8"/>
        <v>-0.19187878883066634</v>
      </c>
      <c r="D549" s="84">
        <f>VLOOKUP(A549,PMI!$A$2:$B$918,2,FALSE)</f>
        <v>50.3</v>
      </c>
    </row>
    <row r="550" spans="1:4" x14ac:dyDescent="0.45">
      <c r="A550" s="72">
        <v>37500</v>
      </c>
      <c r="B550" s="76">
        <v>815.28002900000001</v>
      </c>
      <c r="C550" s="78">
        <f t="shared" si="8"/>
        <v>-0.21678475684506382</v>
      </c>
      <c r="D550" s="84">
        <f>VLOOKUP(A550,PMI!$A$2:$B$918,2,FALSE)</f>
        <v>50.5</v>
      </c>
    </row>
    <row r="551" spans="1:4" x14ac:dyDescent="0.45">
      <c r="A551" s="72">
        <v>37530</v>
      </c>
      <c r="B551" s="76">
        <v>885.76000999999997</v>
      </c>
      <c r="C551" s="78">
        <f t="shared" si="8"/>
        <v>-0.16420390480862712</v>
      </c>
      <c r="D551" s="84">
        <f>VLOOKUP(A551,PMI!$A$2:$B$918,2,FALSE)</f>
        <v>49</v>
      </c>
    </row>
    <row r="552" spans="1:4" x14ac:dyDescent="0.45">
      <c r="A552" s="72">
        <v>37561</v>
      </c>
      <c r="B552" s="76">
        <v>936.30999799999995</v>
      </c>
      <c r="C552" s="78">
        <f t="shared" si="8"/>
        <v>-0.17827896067020854</v>
      </c>
      <c r="D552" s="84">
        <f>VLOOKUP(A552,PMI!$A$2:$B$918,2,FALSE)</f>
        <v>48.5</v>
      </c>
    </row>
    <row r="553" spans="1:4" x14ac:dyDescent="0.45">
      <c r="A553" s="72">
        <v>37591</v>
      </c>
      <c r="B553" s="76">
        <v>879.82000700000003</v>
      </c>
      <c r="C553" s="78">
        <f t="shared" si="8"/>
        <v>-0.23365963981693272</v>
      </c>
      <c r="D553" s="84">
        <f>VLOOKUP(A553,PMI!$A$2:$B$918,2,FALSE)</f>
        <v>51.6</v>
      </c>
    </row>
    <row r="554" spans="1:4" x14ac:dyDescent="0.45">
      <c r="A554" s="72">
        <v>37622</v>
      </c>
      <c r="B554" s="76">
        <v>855.70001200000002</v>
      </c>
      <c r="C554" s="78">
        <f t="shared" si="8"/>
        <v>-0.24287732339496448</v>
      </c>
      <c r="D554" s="84">
        <f>VLOOKUP(A554,PMI!$A$2:$B$918,2,FALSE)</f>
        <v>51.3</v>
      </c>
    </row>
    <row r="555" spans="1:4" x14ac:dyDescent="0.45">
      <c r="A555" s="72">
        <v>37653</v>
      </c>
      <c r="B555" s="76">
        <v>841.15002400000003</v>
      </c>
      <c r="C555" s="78">
        <f t="shared" si="8"/>
        <v>-0.23996815917103831</v>
      </c>
      <c r="D555" s="84">
        <f>VLOOKUP(A555,PMI!$A$2:$B$918,2,FALSE)</f>
        <v>48.8</v>
      </c>
    </row>
    <row r="556" spans="1:4" x14ac:dyDescent="0.45">
      <c r="A556" s="72">
        <v>37681</v>
      </c>
      <c r="B556" s="76">
        <v>848.17999299999997</v>
      </c>
      <c r="C556" s="78">
        <f t="shared" si="8"/>
        <v>-0.26077446908930957</v>
      </c>
      <c r="D556" s="84">
        <f>VLOOKUP(A556,PMI!$A$2:$B$918,2,FALSE)</f>
        <v>46.3</v>
      </c>
    </row>
    <row r="557" spans="1:4" x14ac:dyDescent="0.45">
      <c r="A557" s="72">
        <v>37712</v>
      </c>
      <c r="B557" s="76">
        <v>916.919983</v>
      </c>
      <c r="C557" s="78">
        <f t="shared" si="8"/>
        <v>-0.14857190363521544</v>
      </c>
      <c r="D557" s="84">
        <f>VLOOKUP(A557,PMI!$A$2:$B$918,2,FALSE)</f>
        <v>46.1</v>
      </c>
    </row>
    <row r="558" spans="1:4" x14ac:dyDescent="0.45">
      <c r="A558" s="72">
        <v>37742</v>
      </c>
      <c r="B558" s="76">
        <v>963.59002699999996</v>
      </c>
      <c r="C558" s="78">
        <f t="shared" si="8"/>
        <v>-9.7035053080639977E-2</v>
      </c>
      <c r="D558" s="84">
        <f>VLOOKUP(A558,PMI!$A$2:$B$918,2,FALSE)</f>
        <v>49</v>
      </c>
    </row>
    <row r="559" spans="1:4" x14ac:dyDescent="0.45">
      <c r="A559" s="72">
        <v>37773</v>
      </c>
      <c r="B559" s="76">
        <v>974.5</v>
      </c>
      <c r="C559" s="78">
        <f t="shared" si="8"/>
        <v>-1.5477568539387976E-2</v>
      </c>
      <c r="D559" s="84">
        <f>VLOOKUP(A559,PMI!$A$2:$B$918,2,FALSE)</f>
        <v>49</v>
      </c>
    </row>
    <row r="560" spans="1:4" x14ac:dyDescent="0.45">
      <c r="A560" s="72">
        <v>37803</v>
      </c>
      <c r="B560" s="76">
        <v>990.30999799999995</v>
      </c>
      <c r="C560" s="78">
        <f t="shared" si="8"/>
        <v>8.6318864693177177E-2</v>
      </c>
      <c r="D560" s="84">
        <f>VLOOKUP(A560,PMI!$A$2:$B$918,2,FALSE)</f>
        <v>51</v>
      </c>
    </row>
    <row r="561" spans="1:4" x14ac:dyDescent="0.45">
      <c r="A561" s="72">
        <v>37834</v>
      </c>
      <c r="B561" s="76">
        <v>1008.01001</v>
      </c>
      <c r="C561" s="78">
        <f t="shared" si="8"/>
        <v>0.10036351184675341</v>
      </c>
      <c r="D561" s="84">
        <f>VLOOKUP(A561,PMI!$A$2:$B$918,2,FALSE)</f>
        <v>53.2</v>
      </c>
    </row>
    <row r="562" spans="1:4" x14ac:dyDescent="0.45">
      <c r="A562" s="72">
        <v>37865</v>
      </c>
      <c r="B562" s="76">
        <v>995.96997099999999</v>
      </c>
      <c r="C562" s="78">
        <f t="shared" si="8"/>
        <v>0.22162929983901281</v>
      </c>
      <c r="D562" s="84">
        <f>VLOOKUP(A562,PMI!$A$2:$B$918,2,FALSE)</f>
        <v>52.4</v>
      </c>
    </row>
    <row r="563" spans="1:4" x14ac:dyDescent="0.45">
      <c r="A563" s="72">
        <v>37895</v>
      </c>
      <c r="B563" s="76">
        <v>1050.709961</v>
      </c>
      <c r="C563" s="78">
        <f t="shared" si="8"/>
        <v>0.18622420197091549</v>
      </c>
      <c r="D563" s="84">
        <f>VLOOKUP(A563,PMI!$A$2:$B$918,2,FALSE)</f>
        <v>55.2</v>
      </c>
    </row>
    <row r="564" spans="1:4" x14ac:dyDescent="0.45">
      <c r="A564" s="72">
        <v>37926</v>
      </c>
      <c r="B564" s="76">
        <v>1058.1999510000001</v>
      </c>
      <c r="C564" s="78">
        <f t="shared" si="8"/>
        <v>0.13018119347263468</v>
      </c>
      <c r="D564" s="84">
        <f>VLOOKUP(A564,PMI!$A$2:$B$918,2,FALSE)</f>
        <v>58.4</v>
      </c>
    </row>
    <row r="565" spans="1:4" x14ac:dyDescent="0.45">
      <c r="A565" s="72">
        <v>37956</v>
      </c>
      <c r="B565" s="76">
        <v>1111.920044</v>
      </c>
      <c r="C565" s="78">
        <f t="shared" si="8"/>
        <v>0.26380399985607506</v>
      </c>
      <c r="D565" s="84">
        <f>VLOOKUP(A565,PMI!$A$2:$B$918,2,FALSE)</f>
        <v>60.1</v>
      </c>
    </row>
    <row r="566" spans="1:4" x14ac:dyDescent="0.45">
      <c r="A566" s="72">
        <v>37987</v>
      </c>
      <c r="B566" s="76">
        <v>1131.130005</v>
      </c>
      <c r="C566" s="78">
        <f t="shared" si="8"/>
        <v>0.32187681329610629</v>
      </c>
      <c r="D566" s="84">
        <f>VLOOKUP(A566,PMI!$A$2:$B$918,2,FALSE)</f>
        <v>60.8</v>
      </c>
    </row>
    <row r="567" spans="1:4" x14ac:dyDescent="0.45">
      <c r="A567" s="72">
        <v>38018</v>
      </c>
      <c r="B567" s="76">
        <v>1144.9399410000001</v>
      </c>
      <c r="C567" s="78">
        <f t="shared" si="8"/>
        <v>0.36116020725453857</v>
      </c>
      <c r="D567" s="84">
        <f>VLOOKUP(A567,PMI!$A$2:$B$918,2,FALSE)</f>
        <v>59.9</v>
      </c>
    </row>
    <row r="568" spans="1:4" x14ac:dyDescent="0.45">
      <c r="A568" s="72">
        <v>38047</v>
      </c>
      <c r="B568" s="76">
        <v>1126.209961</v>
      </c>
      <c r="C568" s="78">
        <f t="shared" si="8"/>
        <v>0.32779595167838393</v>
      </c>
      <c r="D568" s="84">
        <f>VLOOKUP(A568,PMI!$A$2:$B$918,2,FALSE)</f>
        <v>60.6</v>
      </c>
    </row>
    <row r="569" spans="1:4" x14ac:dyDescent="0.45">
      <c r="A569" s="72">
        <v>38078</v>
      </c>
      <c r="B569" s="76">
        <v>1107.3000489999999</v>
      </c>
      <c r="C569" s="78">
        <f t="shared" si="8"/>
        <v>0.20762996720510984</v>
      </c>
      <c r="D569" s="84">
        <f>VLOOKUP(A569,PMI!$A$2:$B$918,2,FALSE)</f>
        <v>60.6</v>
      </c>
    </row>
    <row r="570" spans="1:4" x14ac:dyDescent="0.45">
      <c r="A570" s="72">
        <v>38108</v>
      </c>
      <c r="B570" s="76">
        <v>1120.6800539999999</v>
      </c>
      <c r="C570" s="78">
        <f t="shared" si="8"/>
        <v>0.16302579167312192</v>
      </c>
      <c r="D570" s="84">
        <f>VLOOKUP(A570,PMI!$A$2:$B$918,2,FALSE)</f>
        <v>61.4</v>
      </c>
    </row>
    <row r="571" spans="1:4" x14ac:dyDescent="0.45">
      <c r="A571" s="72">
        <v>38139</v>
      </c>
      <c r="B571" s="76">
        <v>1140.839966</v>
      </c>
      <c r="C571" s="78">
        <f t="shared" si="8"/>
        <v>0.17069262801436635</v>
      </c>
      <c r="D571" s="84">
        <f>VLOOKUP(A571,PMI!$A$2:$B$918,2,FALSE)</f>
        <v>60.5</v>
      </c>
    </row>
    <row r="572" spans="1:4" x14ac:dyDescent="0.45">
      <c r="A572" s="72">
        <v>38169</v>
      </c>
      <c r="B572" s="76">
        <v>1101.719971</v>
      </c>
      <c r="C572" s="78">
        <f t="shared" si="8"/>
        <v>0.11250009918611359</v>
      </c>
      <c r="D572" s="84">
        <f>VLOOKUP(A572,PMI!$A$2:$B$918,2,FALSE)</f>
        <v>59.9</v>
      </c>
    </row>
    <row r="573" spans="1:4" x14ac:dyDescent="0.45">
      <c r="A573" s="72">
        <v>38200</v>
      </c>
      <c r="B573" s="76">
        <v>1104.23999</v>
      </c>
      <c r="C573" s="78">
        <f t="shared" si="8"/>
        <v>9.546530197651526E-2</v>
      </c>
      <c r="D573" s="84">
        <f>VLOOKUP(A573,PMI!$A$2:$B$918,2,FALSE)</f>
        <v>58.5</v>
      </c>
    </row>
    <row r="574" spans="1:4" x14ac:dyDescent="0.45">
      <c r="A574" s="72">
        <v>38231</v>
      </c>
      <c r="B574" s="76">
        <v>1114.579956</v>
      </c>
      <c r="C574" s="78">
        <f t="shared" si="8"/>
        <v>0.11908992083457104</v>
      </c>
      <c r="D574" s="84">
        <f>VLOOKUP(A574,PMI!$A$2:$B$918,2,FALSE)</f>
        <v>57.4</v>
      </c>
    </row>
    <row r="575" spans="1:4" x14ac:dyDescent="0.45">
      <c r="A575" s="72">
        <v>38261</v>
      </c>
      <c r="B575" s="76">
        <v>1130.1999510000001</v>
      </c>
      <c r="C575" s="78">
        <f t="shared" si="8"/>
        <v>7.5653598947845069E-2</v>
      </c>
      <c r="D575" s="84">
        <f>VLOOKUP(A575,PMI!$A$2:$B$918,2,FALSE)</f>
        <v>56.3</v>
      </c>
    </row>
    <row r="576" spans="1:4" x14ac:dyDescent="0.45">
      <c r="A576" s="72">
        <v>38292</v>
      </c>
      <c r="B576" s="76">
        <v>1173.8199460000001</v>
      </c>
      <c r="C576" s="78">
        <f t="shared" si="8"/>
        <v>0.10926100959534057</v>
      </c>
      <c r="D576" s="84">
        <f>VLOOKUP(A576,PMI!$A$2:$B$918,2,FALSE)</f>
        <v>56.2</v>
      </c>
    </row>
    <row r="577" spans="1:4" x14ac:dyDescent="0.45">
      <c r="A577" s="72">
        <v>38322</v>
      </c>
      <c r="B577" s="76">
        <v>1211.920044</v>
      </c>
      <c r="C577" s="78">
        <f t="shared" si="8"/>
        <v>8.9934524105044433E-2</v>
      </c>
      <c r="D577" s="84">
        <f>VLOOKUP(A577,PMI!$A$2:$B$918,2,FALSE)</f>
        <v>57.2</v>
      </c>
    </row>
    <row r="578" spans="1:4" x14ac:dyDescent="0.45">
      <c r="A578" s="72">
        <v>38353</v>
      </c>
      <c r="B578" s="76">
        <v>1181.2700199999999</v>
      </c>
      <c r="C578" s="78">
        <f t="shared" si="8"/>
        <v>4.4327367126999695E-2</v>
      </c>
      <c r="D578" s="84">
        <f>VLOOKUP(A578,PMI!$A$2:$B$918,2,FALSE)</f>
        <v>56.8</v>
      </c>
    </row>
    <row r="579" spans="1:4" x14ac:dyDescent="0.45">
      <c r="A579" s="72">
        <v>38384</v>
      </c>
      <c r="B579" s="76">
        <v>1203.599976</v>
      </c>
      <c r="C579" s="78">
        <f t="shared" si="8"/>
        <v>5.1234159015158154E-2</v>
      </c>
      <c r="D579" s="84">
        <f>VLOOKUP(A579,PMI!$A$2:$B$918,2,FALSE)</f>
        <v>55.5</v>
      </c>
    </row>
    <row r="580" spans="1:4" x14ac:dyDescent="0.45">
      <c r="A580" s="72">
        <v>38412</v>
      </c>
      <c r="B580" s="76">
        <v>1180.589966</v>
      </c>
      <c r="C580" s="78">
        <f t="shared" si="8"/>
        <v>4.8285849782143675E-2</v>
      </c>
      <c r="D580" s="84">
        <f>VLOOKUP(A580,PMI!$A$2:$B$918,2,FALSE)</f>
        <v>55.2</v>
      </c>
    </row>
    <row r="581" spans="1:4" x14ac:dyDescent="0.45">
      <c r="A581" s="72">
        <v>38443</v>
      </c>
      <c r="B581" s="76">
        <v>1156.849976</v>
      </c>
      <c r="C581" s="78">
        <f t="shared" si="8"/>
        <v>4.4748419405154394E-2</v>
      </c>
      <c r="D581" s="84">
        <f>VLOOKUP(A581,PMI!$A$2:$B$918,2,FALSE)</f>
        <v>52.2</v>
      </c>
    </row>
    <row r="582" spans="1:4" x14ac:dyDescent="0.45">
      <c r="A582" s="72">
        <v>38473</v>
      </c>
      <c r="B582" s="76">
        <v>1191.5</v>
      </c>
      <c r="C582" s="78">
        <f t="shared" si="8"/>
        <v>6.3193723977887473E-2</v>
      </c>
      <c r="D582" s="84">
        <f>VLOOKUP(A582,PMI!$A$2:$B$918,2,FALSE)</f>
        <v>50.8</v>
      </c>
    </row>
    <row r="583" spans="1:4" x14ac:dyDescent="0.45">
      <c r="A583" s="72">
        <v>38504</v>
      </c>
      <c r="B583" s="76">
        <v>1191.329956</v>
      </c>
      <c r="C583" s="78">
        <f t="shared" si="8"/>
        <v>4.4256855917335525E-2</v>
      </c>
      <c r="D583" s="84">
        <f>VLOOKUP(A583,PMI!$A$2:$B$918,2,FALSE)</f>
        <v>52.4</v>
      </c>
    </row>
    <row r="584" spans="1:4" x14ac:dyDescent="0.45">
      <c r="A584" s="72">
        <v>38534</v>
      </c>
      <c r="B584" s="76">
        <v>1234.1800539999999</v>
      </c>
      <c r="C584" s="78">
        <f t="shared" si="8"/>
        <v>0.12023026402958781</v>
      </c>
      <c r="D584" s="84">
        <f>VLOOKUP(A584,PMI!$A$2:$B$918,2,FALSE)</f>
        <v>52.8</v>
      </c>
    </row>
    <row r="585" spans="1:4" x14ac:dyDescent="0.45">
      <c r="A585" s="72">
        <v>38565</v>
      </c>
      <c r="B585" s="76">
        <v>1220.329956</v>
      </c>
      <c r="C585" s="78">
        <f t="shared" si="8"/>
        <v>0.10513110107522916</v>
      </c>
      <c r="D585" s="84">
        <f>VLOOKUP(A585,PMI!$A$2:$B$918,2,FALSE)</f>
        <v>52.4</v>
      </c>
    </row>
    <row r="586" spans="1:4" x14ac:dyDescent="0.45">
      <c r="A586" s="72">
        <v>38596</v>
      </c>
      <c r="B586" s="76">
        <v>1228.8100589999999</v>
      </c>
      <c r="C586" s="78">
        <f t="shared" si="8"/>
        <v>0.10248713193259684</v>
      </c>
      <c r="D586" s="84">
        <f>VLOOKUP(A586,PMI!$A$2:$B$918,2,FALSE)</f>
        <v>56.8</v>
      </c>
    </row>
    <row r="587" spans="1:4" x14ac:dyDescent="0.45">
      <c r="A587" s="72">
        <v>38626</v>
      </c>
      <c r="B587" s="76">
        <v>1207.01001</v>
      </c>
      <c r="C587" s="78">
        <f t="shared" si="8"/>
        <v>6.7961477906664625E-2</v>
      </c>
      <c r="D587" s="84">
        <f>VLOOKUP(A587,PMI!$A$2:$B$918,2,FALSE)</f>
        <v>57.2</v>
      </c>
    </row>
    <row r="588" spans="1:4" x14ac:dyDescent="0.45">
      <c r="A588" s="72">
        <v>38657</v>
      </c>
      <c r="B588" s="76">
        <v>1249.4799800000001</v>
      </c>
      <c r="C588" s="78">
        <f t="shared" si="8"/>
        <v>6.4456251793833408E-2</v>
      </c>
      <c r="D588" s="84">
        <f>VLOOKUP(A588,PMI!$A$2:$B$918,2,FALSE)</f>
        <v>56.7</v>
      </c>
    </row>
    <row r="589" spans="1:4" x14ac:dyDescent="0.45">
      <c r="A589" s="72">
        <v>38687</v>
      </c>
      <c r="B589" s="76">
        <v>1248.290039</v>
      </c>
      <c r="C589" s="78">
        <f t="shared" si="8"/>
        <v>3.0010226483224933E-2</v>
      </c>
      <c r="D589" s="84">
        <f>VLOOKUP(A589,PMI!$A$2:$B$918,2,FALSE)</f>
        <v>55.1</v>
      </c>
    </row>
    <row r="590" spans="1:4" x14ac:dyDescent="0.45">
      <c r="A590" s="72">
        <v>38718</v>
      </c>
      <c r="B590" s="76">
        <v>1280.079956</v>
      </c>
      <c r="C590" s="78">
        <f t="shared" si="8"/>
        <v>8.3647205403553748E-2</v>
      </c>
      <c r="D590" s="84">
        <f>VLOOKUP(A590,PMI!$A$2:$B$918,2,FALSE)</f>
        <v>55</v>
      </c>
    </row>
    <row r="591" spans="1:4" x14ac:dyDescent="0.45">
      <c r="A591" s="72">
        <v>38749</v>
      </c>
      <c r="B591" s="76">
        <v>1280.660034</v>
      </c>
      <c r="C591" s="78">
        <f t="shared" ref="C591:C654" si="9">B591/B579-1</f>
        <v>6.4024642353432526E-2</v>
      </c>
      <c r="D591" s="84">
        <f>VLOOKUP(A591,PMI!$A$2:$B$918,2,FALSE)</f>
        <v>55.8</v>
      </c>
    </row>
    <row r="592" spans="1:4" x14ac:dyDescent="0.45">
      <c r="A592" s="72">
        <v>38777</v>
      </c>
      <c r="B592" s="76">
        <v>1294.869995</v>
      </c>
      <c r="C592" s="78">
        <f t="shared" si="9"/>
        <v>9.67990854497911E-2</v>
      </c>
      <c r="D592" s="84">
        <f>VLOOKUP(A592,PMI!$A$2:$B$918,2,FALSE)</f>
        <v>54.3</v>
      </c>
    </row>
    <row r="593" spans="1:4" x14ac:dyDescent="0.45">
      <c r="A593" s="72">
        <v>38808</v>
      </c>
      <c r="B593" s="76">
        <v>1310.6099850000001</v>
      </c>
      <c r="C593" s="78">
        <f t="shared" si="9"/>
        <v>0.13291266126974444</v>
      </c>
      <c r="D593" s="84">
        <f>VLOOKUP(A593,PMI!$A$2:$B$918,2,FALSE)</f>
        <v>55.2</v>
      </c>
    </row>
    <row r="594" spans="1:4" x14ac:dyDescent="0.45">
      <c r="A594" s="72">
        <v>38838</v>
      </c>
      <c r="B594" s="76">
        <v>1270.089966</v>
      </c>
      <c r="C594" s="78">
        <f t="shared" si="9"/>
        <v>6.5958846831724705E-2</v>
      </c>
      <c r="D594" s="84">
        <f>VLOOKUP(A594,PMI!$A$2:$B$918,2,FALSE)</f>
        <v>53.7</v>
      </c>
    </row>
    <row r="595" spans="1:4" x14ac:dyDescent="0.45">
      <c r="A595" s="72">
        <v>38869</v>
      </c>
      <c r="B595" s="76">
        <v>1270.1999510000001</v>
      </c>
      <c r="C595" s="78">
        <f t="shared" si="9"/>
        <v>6.6203317227758962E-2</v>
      </c>
      <c r="D595" s="84">
        <f>VLOOKUP(A595,PMI!$A$2:$B$918,2,FALSE)</f>
        <v>52</v>
      </c>
    </row>
    <row r="596" spans="1:4" x14ac:dyDescent="0.45">
      <c r="A596" s="72">
        <v>38899</v>
      </c>
      <c r="B596" s="76">
        <v>1276.660034</v>
      </c>
      <c r="C596" s="78">
        <f t="shared" si="9"/>
        <v>3.4419596931842822E-2</v>
      </c>
      <c r="D596" s="84">
        <f>VLOOKUP(A596,PMI!$A$2:$B$918,2,FALSE)</f>
        <v>53</v>
      </c>
    </row>
    <row r="597" spans="1:4" x14ac:dyDescent="0.45">
      <c r="A597" s="72">
        <v>38930</v>
      </c>
      <c r="B597" s="76">
        <v>1303.8199460000001</v>
      </c>
      <c r="C597" s="78">
        <f t="shared" si="9"/>
        <v>6.841591455614493E-2</v>
      </c>
      <c r="D597" s="84">
        <f>VLOOKUP(A597,PMI!$A$2:$B$918,2,FALSE)</f>
        <v>53.7</v>
      </c>
    </row>
    <row r="598" spans="1:4" x14ac:dyDescent="0.45">
      <c r="A598" s="72">
        <v>38961</v>
      </c>
      <c r="B598" s="76">
        <v>1335.849976</v>
      </c>
      <c r="C598" s="78">
        <f t="shared" si="9"/>
        <v>8.7108594380411075E-2</v>
      </c>
      <c r="D598" s="84">
        <f>VLOOKUP(A598,PMI!$A$2:$B$918,2,FALSE)</f>
        <v>52.2</v>
      </c>
    </row>
    <row r="599" spans="1:4" x14ac:dyDescent="0.45">
      <c r="A599" s="72">
        <v>38991</v>
      </c>
      <c r="B599" s="76">
        <v>1377.9399410000001</v>
      </c>
      <c r="C599" s="78">
        <f t="shared" si="9"/>
        <v>0.1416143441925557</v>
      </c>
      <c r="D599" s="84">
        <f>VLOOKUP(A599,PMI!$A$2:$B$918,2,FALSE)</f>
        <v>51.4</v>
      </c>
    </row>
    <row r="600" spans="1:4" x14ac:dyDescent="0.45">
      <c r="A600" s="72">
        <v>39022</v>
      </c>
      <c r="B600" s="76">
        <v>1400.630005</v>
      </c>
      <c r="C600" s="78">
        <f t="shared" si="9"/>
        <v>0.12097034559929476</v>
      </c>
      <c r="D600" s="84">
        <f>VLOOKUP(A600,PMI!$A$2:$B$918,2,FALSE)</f>
        <v>50.3</v>
      </c>
    </row>
    <row r="601" spans="1:4" x14ac:dyDescent="0.45">
      <c r="A601" s="72">
        <v>39052</v>
      </c>
      <c r="B601" s="76">
        <v>1418.3000489999999</v>
      </c>
      <c r="C601" s="78">
        <f t="shared" si="9"/>
        <v>0.13619431757718292</v>
      </c>
      <c r="D601" s="84">
        <f>VLOOKUP(A601,PMI!$A$2:$B$918,2,FALSE)</f>
        <v>51.4</v>
      </c>
    </row>
    <row r="602" spans="1:4" x14ac:dyDescent="0.45">
      <c r="A602" s="72">
        <v>39083</v>
      </c>
      <c r="B602" s="76">
        <v>1438.23999</v>
      </c>
      <c r="C602" s="78">
        <f t="shared" si="9"/>
        <v>0.12355480863415691</v>
      </c>
      <c r="D602" s="84">
        <f>VLOOKUP(A602,PMI!$A$2:$B$918,2,FALSE)</f>
        <v>49.5</v>
      </c>
    </row>
    <row r="603" spans="1:4" x14ac:dyDescent="0.45">
      <c r="A603" s="72">
        <v>39114</v>
      </c>
      <c r="B603" s="76">
        <v>1406.8199460000001</v>
      </c>
      <c r="C603" s="78">
        <f t="shared" si="9"/>
        <v>9.8511633572224033E-2</v>
      </c>
      <c r="D603" s="84">
        <f>VLOOKUP(A603,PMI!$A$2:$B$918,2,FALSE)</f>
        <v>51.9</v>
      </c>
    </row>
    <row r="604" spans="1:4" x14ac:dyDescent="0.45">
      <c r="A604" s="72">
        <v>39142</v>
      </c>
      <c r="B604" s="76">
        <v>1420.8599850000001</v>
      </c>
      <c r="C604" s="78">
        <f t="shared" si="9"/>
        <v>9.729933544409608E-2</v>
      </c>
      <c r="D604" s="84">
        <f>VLOOKUP(A604,PMI!$A$2:$B$918,2,FALSE)</f>
        <v>50.7</v>
      </c>
    </row>
    <row r="605" spans="1:4" x14ac:dyDescent="0.45">
      <c r="A605" s="72">
        <v>39173</v>
      </c>
      <c r="B605" s="76">
        <v>1482.369995</v>
      </c>
      <c r="C605" s="78">
        <f t="shared" si="9"/>
        <v>0.13105348804434747</v>
      </c>
      <c r="D605" s="84">
        <f>VLOOKUP(A605,PMI!$A$2:$B$918,2,FALSE)</f>
        <v>52.6</v>
      </c>
    </row>
    <row r="606" spans="1:4" x14ac:dyDescent="0.45">
      <c r="A606" s="72">
        <v>39203</v>
      </c>
      <c r="B606" s="76">
        <v>1530.619995</v>
      </c>
      <c r="C606" s="78">
        <f t="shared" si="9"/>
        <v>0.20512722403477368</v>
      </c>
      <c r="D606" s="84">
        <f>VLOOKUP(A606,PMI!$A$2:$B$918,2,FALSE)</f>
        <v>52.5</v>
      </c>
    </row>
    <row r="607" spans="1:4" x14ac:dyDescent="0.45">
      <c r="A607" s="72">
        <v>39234</v>
      </c>
      <c r="B607" s="76">
        <v>1503.349976</v>
      </c>
      <c r="C607" s="78">
        <f t="shared" si="9"/>
        <v>0.18355379782249726</v>
      </c>
      <c r="D607" s="84">
        <f>VLOOKUP(A607,PMI!$A$2:$B$918,2,FALSE)</f>
        <v>52.6</v>
      </c>
    </row>
    <row r="608" spans="1:4" x14ac:dyDescent="0.45">
      <c r="A608" s="72">
        <v>39264</v>
      </c>
      <c r="B608" s="76">
        <v>1455.2700199999999</v>
      </c>
      <c r="C608" s="78">
        <f t="shared" si="9"/>
        <v>0.1399041101336771</v>
      </c>
      <c r="D608" s="84">
        <f>VLOOKUP(A608,PMI!$A$2:$B$918,2,FALSE)</f>
        <v>52.4</v>
      </c>
    </row>
    <row r="609" spans="1:4" x14ac:dyDescent="0.45">
      <c r="A609" s="72">
        <v>39295</v>
      </c>
      <c r="B609" s="76">
        <v>1473.98999</v>
      </c>
      <c r="C609" s="78">
        <f t="shared" si="9"/>
        <v>0.13051652148907977</v>
      </c>
      <c r="D609" s="84">
        <f>VLOOKUP(A609,PMI!$A$2:$B$918,2,FALSE)</f>
        <v>50.9</v>
      </c>
    </row>
    <row r="610" spans="1:4" x14ac:dyDescent="0.45">
      <c r="A610" s="72">
        <v>39326</v>
      </c>
      <c r="B610" s="76">
        <v>1526.75</v>
      </c>
      <c r="C610" s="78">
        <f t="shared" si="9"/>
        <v>0.14290528684337822</v>
      </c>
      <c r="D610" s="84">
        <f>VLOOKUP(A610,PMI!$A$2:$B$918,2,FALSE)</f>
        <v>51</v>
      </c>
    </row>
    <row r="611" spans="1:4" x14ac:dyDescent="0.45">
      <c r="A611" s="72">
        <v>39356</v>
      </c>
      <c r="B611" s="76">
        <v>1549.380005</v>
      </c>
      <c r="C611" s="78">
        <f t="shared" si="9"/>
        <v>0.12441766066783888</v>
      </c>
      <c r="D611" s="84">
        <f>VLOOKUP(A611,PMI!$A$2:$B$918,2,FALSE)</f>
        <v>51.1</v>
      </c>
    </row>
    <row r="612" spans="1:4" x14ac:dyDescent="0.45">
      <c r="A612" s="72">
        <v>39387</v>
      </c>
      <c r="B612" s="76">
        <v>1481.1400149999999</v>
      </c>
      <c r="C612" s="78">
        <f t="shared" si="9"/>
        <v>5.748128321726198E-2</v>
      </c>
      <c r="D612" s="84">
        <f>VLOOKUP(A612,PMI!$A$2:$B$918,2,FALSE)</f>
        <v>50.5</v>
      </c>
    </row>
    <row r="613" spans="1:4" x14ac:dyDescent="0.45">
      <c r="A613" s="72">
        <v>39417</v>
      </c>
      <c r="B613" s="76">
        <v>1468.3599850000001</v>
      </c>
      <c r="C613" s="78">
        <f t="shared" si="9"/>
        <v>3.5295730290142657E-2</v>
      </c>
      <c r="D613" s="84">
        <f>VLOOKUP(A613,PMI!$A$2:$B$918,2,FALSE)</f>
        <v>49</v>
      </c>
    </row>
    <row r="614" spans="1:4" x14ac:dyDescent="0.45">
      <c r="A614" s="72">
        <v>39448</v>
      </c>
      <c r="B614" s="76">
        <v>1378.5500489999999</v>
      </c>
      <c r="C614" s="78">
        <f t="shared" si="9"/>
        <v>-4.1502072960716396E-2</v>
      </c>
      <c r="D614" s="84">
        <f>VLOOKUP(A614,PMI!$A$2:$B$918,2,FALSE)</f>
        <v>50.3</v>
      </c>
    </row>
    <row r="615" spans="1:4" x14ac:dyDescent="0.45">
      <c r="A615" s="72">
        <v>39479</v>
      </c>
      <c r="B615" s="76">
        <v>1330.630005</v>
      </c>
      <c r="C615" s="78">
        <f t="shared" si="9"/>
        <v>-5.415756381378467E-2</v>
      </c>
      <c r="D615" s="84">
        <f>VLOOKUP(A615,PMI!$A$2:$B$918,2,FALSE)</f>
        <v>47.6</v>
      </c>
    </row>
    <row r="616" spans="1:4" x14ac:dyDescent="0.45">
      <c r="A616" s="72">
        <v>39508</v>
      </c>
      <c r="B616" s="76">
        <v>1322.6999510000001</v>
      </c>
      <c r="C616" s="78">
        <f t="shared" si="9"/>
        <v>-6.9084945058819458E-2</v>
      </c>
      <c r="D616" s="84">
        <f>VLOOKUP(A616,PMI!$A$2:$B$918,2,FALSE)</f>
        <v>48.3</v>
      </c>
    </row>
    <row r="617" spans="1:4" x14ac:dyDescent="0.45">
      <c r="A617" s="72">
        <v>39539</v>
      </c>
      <c r="B617" s="76">
        <v>1385.589966</v>
      </c>
      <c r="C617" s="78">
        <f t="shared" si="9"/>
        <v>-6.5287363698966372E-2</v>
      </c>
      <c r="D617" s="84">
        <f>VLOOKUP(A617,PMI!$A$2:$B$918,2,FALSE)</f>
        <v>48.8</v>
      </c>
    </row>
    <row r="618" spans="1:4" x14ac:dyDescent="0.45">
      <c r="A618" s="72">
        <v>39569</v>
      </c>
      <c r="B618" s="76">
        <v>1400.380005</v>
      </c>
      <c r="C618" s="78">
        <f t="shared" si="9"/>
        <v>-8.5089695956833467E-2</v>
      </c>
      <c r="D618" s="84">
        <f>VLOOKUP(A618,PMI!$A$2:$B$918,2,FALSE)</f>
        <v>48.8</v>
      </c>
    </row>
    <row r="619" spans="1:4" x14ac:dyDescent="0.45">
      <c r="A619" s="72">
        <v>39600</v>
      </c>
      <c r="B619" s="76">
        <v>1280</v>
      </c>
      <c r="C619" s="78">
        <f t="shared" si="9"/>
        <v>-0.1485681840992692</v>
      </c>
      <c r="D619" s="84">
        <f>VLOOKUP(A619,PMI!$A$2:$B$918,2,FALSE)</f>
        <v>49.8</v>
      </c>
    </row>
    <row r="620" spans="1:4" x14ac:dyDescent="0.45">
      <c r="A620" s="72">
        <v>39630</v>
      </c>
      <c r="B620" s="76">
        <v>1267.380005</v>
      </c>
      <c r="C620" s="78">
        <f t="shared" si="9"/>
        <v>-0.12911007058332713</v>
      </c>
      <c r="D620" s="84">
        <f>VLOOKUP(A620,PMI!$A$2:$B$918,2,FALSE)</f>
        <v>50</v>
      </c>
    </row>
    <row r="621" spans="1:4" x14ac:dyDescent="0.45">
      <c r="A621" s="72">
        <v>39661</v>
      </c>
      <c r="B621" s="76">
        <v>1282.829956</v>
      </c>
      <c r="C621" s="78">
        <f t="shared" si="9"/>
        <v>-0.12968882780540458</v>
      </c>
      <c r="D621" s="84">
        <f>VLOOKUP(A621,PMI!$A$2:$B$918,2,FALSE)</f>
        <v>49.2</v>
      </c>
    </row>
    <row r="622" spans="1:4" x14ac:dyDescent="0.45">
      <c r="A622" s="72">
        <v>39692</v>
      </c>
      <c r="B622" s="76">
        <v>1166.3599850000001</v>
      </c>
      <c r="C622" s="78">
        <f t="shared" si="9"/>
        <v>-0.23605044375307016</v>
      </c>
      <c r="D622" s="84">
        <f>VLOOKUP(A622,PMI!$A$2:$B$918,2,FALSE)</f>
        <v>44.8</v>
      </c>
    </row>
    <row r="623" spans="1:4" x14ac:dyDescent="0.45">
      <c r="A623" s="72">
        <v>39722</v>
      </c>
      <c r="B623" s="76">
        <v>968.75</v>
      </c>
      <c r="C623" s="78">
        <f t="shared" si="9"/>
        <v>-0.37474990197772684</v>
      </c>
      <c r="D623" s="84">
        <f>VLOOKUP(A623,PMI!$A$2:$B$918,2,FALSE)</f>
        <v>38.9</v>
      </c>
    </row>
    <row r="624" spans="1:4" x14ac:dyDescent="0.45">
      <c r="A624" s="72">
        <v>39753</v>
      </c>
      <c r="B624" s="76">
        <v>896.23999000000003</v>
      </c>
      <c r="C624" s="78">
        <f t="shared" si="9"/>
        <v>-0.39489853698942834</v>
      </c>
      <c r="D624" s="84">
        <f>VLOOKUP(A624,PMI!$A$2:$B$918,2,FALSE)</f>
        <v>36.5</v>
      </c>
    </row>
    <row r="625" spans="1:4" x14ac:dyDescent="0.45">
      <c r="A625" s="72">
        <v>39783</v>
      </c>
      <c r="B625" s="76">
        <v>903.25</v>
      </c>
      <c r="C625" s="78">
        <f t="shared" si="9"/>
        <v>-0.38485793046178662</v>
      </c>
      <c r="D625" s="84">
        <f>VLOOKUP(A625,PMI!$A$2:$B$918,2,FALSE)</f>
        <v>33.1</v>
      </c>
    </row>
    <row r="626" spans="1:4" x14ac:dyDescent="0.45">
      <c r="A626" s="72">
        <v>39814</v>
      </c>
      <c r="B626" s="76">
        <v>825.88000499999998</v>
      </c>
      <c r="C626" s="78">
        <f t="shared" si="9"/>
        <v>-0.40090676751337884</v>
      </c>
      <c r="D626" s="84">
        <f>VLOOKUP(A626,PMI!$A$2:$B$918,2,FALSE)</f>
        <v>34.9</v>
      </c>
    </row>
    <row r="627" spans="1:4" x14ac:dyDescent="0.45">
      <c r="A627" s="72">
        <v>39845</v>
      </c>
      <c r="B627" s="76">
        <v>735.09002699999996</v>
      </c>
      <c r="C627" s="78">
        <f t="shared" si="9"/>
        <v>-0.44756241461727753</v>
      </c>
      <c r="D627" s="84">
        <f>VLOOKUP(A627,PMI!$A$2:$B$918,2,FALSE)</f>
        <v>35.5</v>
      </c>
    </row>
    <row r="628" spans="1:4" x14ac:dyDescent="0.45">
      <c r="A628" s="72">
        <v>39873</v>
      </c>
      <c r="B628" s="76">
        <v>797.86999500000002</v>
      </c>
      <c r="C628" s="78">
        <f t="shared" si="9"/>
        <v>-0.39678685676461478</v>
      </c>
      <c r="D628" s="84">
        <f>VLOOKUP(A628,PMI!$A$2:$B$918,2,FALSE)</f>
        <v>36</v>
      </c>
    </row>
    <row r="629" spans="1:4" x14ac:dyDescent="0.45">
      <c r="A629" s="72">
        <v>39904</v>
      </c>
      <c r="B629" s="76">
        <v>872.80999799999995</v>
      </c>
      <c r="C629" s="78">
        <f t="shared" si="9"/>
        <v>-0.37008060146417088</v>
      </c>
      <c r="D629" s="84">
        <f>VLOOKUP(A629,PMI!$A$2:$B$918,2,FALSE)</f>
        <v>39.5</v>
      </c>
    </row>
    <row r="630" spans="1:4" x14ac:dyDescent="0.45">
      <c r="A630" s="72">
        <v>39934</v>
      </c>
      <c r="B630" s="76">
        <v>919.14001499999995</v>
      </c>
      <c r="C630" s="78">
        <f t="shared" si="9"/>
        <v>-0.34364957246015526</v>
      </c>
      <c r="D630" s="84">
        <f>VLOOKUP(A630,PMI!$A$2:$B$918,2,FALSE)</f>
        <v>41.7</v>
      </c>
    </row>
    <row r="631" spans="1:4" x14ac:dyDescent="0.45">
      <c r="A631" s="72">
        <v>39965</v>
      </c>
      <c r="B631" s="76">
        <v>919.32000700000003</v>
      </c>
      <c r="C631" s="78">
        <f t="shared" si="9"/>
        <v>-0.28178124453124997</v>
      </c>
      <c r="D631" s="84">
        <f>VLOOKUP(A631,PMI!$A$2:$B$918,2,FALSE)</f>
        <v>45.8</v>
      </c>
    </row>
    <row r="632" spans="1:4" x14ac:dyDescent="0.45">
      <c r="A632" s="72">
        <v>39995</v>
      </c>
      <c r="B632" s="76">
        <v>987.47997999999995</v>
      </c>
      <c r="C632" s="78">
        <f t="shared" si="9"/>
        <v>-0.22084933003184004</v>
      </c>
      <c r="D632" s="84">
        <f>VLOOKUP(A632,PMI!$A$2:$B$918,2,FALSE)</f>
        <v>49.9</v>
      </c>
    </row>
    <row r="633" spans="1:4" x14ac:dyDescent="0.45">
      <c r="A633" s="72">
        <v>40026</v>
      </c>
      <c r="B633" s="76">
        <v>1020.619995</v>
      </c>
      <c r="C633" s="78">
        <f t="shared" si="9"/>
        <v>-0.20439962426321767</v>
      </c>
      <c r="D633" s="84">
        <f>VLOOKUP(A633,PMI!$A$2:$B$918,2,FALSE)</f>
        <v>53.5</v>
      </c>
    </row>
    <row r="634" spans="1:4" x14ac:dyDescent="0.45">
      <c r="A634" s="72">
        <v>40057</v>
      </c>
      <c r="B634" s="76">
        <v>1057.079956</v>
      </c>
      <c r="C634" s="78">
        <f t="shared" si="9"/>
        <v>-9.3693225423881477E-2</v>
      </c>
      <c r="D634" s="84">
        <f>VLOOKUP(A634,PMI!$A$2:$B$918,2,FALSE)</f>
        <v>54.4</v>
      </c>
    </row>
    <row r="635" spans="1:4" x14ac:dyDescent="0.45">
      <c r="A635" s="72">
        <v>40087</v>
      </c>
      <c r="B635" s="76">
        <v>1036.1899410000001</v>
      </c>
      <c r="C635" s="78">
        <f t="shared" si="9"/>
        <v>6.9615422967741925E-2</v>
      </c>
      <c r="D635" s="84">
        <f>VLOOKUP(A635,PMI!$A$2:$B$918,2,FALSE)</f>
        <v>56</v>
      </c>
    </row>
    <row r="636" spans="1:4" x14ac:dyDescent="0.45">
      <c r="A636" s="72">
        <v>40118</v>
      </c>
      <c r="B636" s="76">
        <v>1095.630005</v>
      </c>
      <c r="C636" s="78">
        <f t="shared" si="9"/>
        <v>0.22247391014096563</v>
      </c>
      <c r="D636" s="84">
        <f>VLOOKUP(A636,PMI!$A$2:$B$918,2,FALSE)</f>
        <v>54.4</v>
      </c>
    </row>
    <row r="637" spans="1:4" x14ac:dyDescent="0.45">
      <c r="A637" s="72">
        <v>40148</v>
      </c>
      <c r="B637" s="76">
        <v>1115.099976</v>
      </c>
      <c r="C637" s="78">
        <f t="shared" si="9"/>
        <v>0.23454190534182118</v>
      </c>
      <c r="D637" s="84">
        <f>VLOOKUP(A637,PMI!$A$2:$B$918,2,FALSE)</f>
        <v>55.3</v>
      </c>
    </row>
    <row r="638" spans="1:4" x14ac:dyDescent="0.45">
      <c r="A638" s="72">
        <v>40179</v>
      </c>
      <c r="B638" s="76">
        <v>1073.869995</v>
      </c>
      <c r="C638" s="78">
        <f t="shared" si="9"/>
        <v>0.30027363357707149</v>
      </c>
      <c r="D638" s="84">
        <f>VLOOKUP(A638,PMI!$A$2:$B$918,2,FALSE)</f>
        <v>57.2</v>
      </c>
    </row>
    <row r="639" spans="1:4" x14ac:dyDescent="0.45">
      <c r="A639" s="72">
        <v>40210</v>
      </c>
      <c r="B639" s="76">
        <v>1104.48999</v>
      </c>
      <c r="C639" s="78">
        <f t="shared" si="9"/>
        <v>0.50252343173198843</v>
      </c>
      <c r="D639" s="84">
        <f>VLOOKUP(A639,PMI!$A$2:$B$918,2,FALSE)</f>
        <v>55.8</v>
      </c>
    </row>
    <row r="640" spans="1:4" x14ac:dyDescent="0.45">
      <c r="A640" s="72">
        <v>40238</v>
      </c>
      <c r="B640" s="76">
        <v>1169.4300539999999</v>
      </c>
      <c r="C640" s="78">
        <f t="shared" si="9"/>
        <v>0.46568997622225394</v>
      </c>
      <c r="D640" s="84">
        <f>VLOOKUP(A640,PMI!$A$2:$B$918,2,FALSE)</f>
        <v>58.8</v>
      </c>
    </row>
    <row r="641" spans="1:4" x14ac:dyDescent="0.45">
      <c r="A641" s="72">
        <v>40269</v>
      </c>
      <c r="B641" s="76">
        <v>1186.6899410000001</v>
      </c>
      <c r="C641" s="78">
        <f t="shared" si="9"/>
        <v>0.3596200131978784</v>
      </c>
      <c r="D641" s="84">
        <f>VLOOKUP(A641,PMI!$A$2:$B$918,2,FALSE)</f>
        <v>58.1</v>
      </c>
    </row>
    <row r="642" spans="1:4" x14ac:dyDescent="0.45">
      <c r="A642" s="72">
        <v>40299</v>
      </c>
      <c r="B642" s="76">
        <v>1089.410034</v>
      </c>
      <c r="C642" s="78">
        <f t="shared" si="9"/>
        <v>0.18524927238642741</v>
      </c>
      <c r="D642" s="84">
        <f>VLOOKUP(A642,PMI!$A$2:$B$918,2,FALSE)</f>
        <v>58.3</v>
      </c>
    </row>
    <row r="643" spans="1:4" x14ac:dyDescent="0.45">
      <c r="A643" s="72">
        <v>40330</v>
      </c>
      <c r="B643" s="76">
        <v>1030.709961</v>
      </c>
      <c r="C643" s="78">
        <f t="shared" si="9"/>
        <v>0.12116559321220133</v>
      </c>
      <c r="D643" s="84">
        <f>VLOOKUP(A643,PMI!$A$2:$B$918,2,FALSE)</f>
        <v>56.4</v>
      </c>
    </row>
    <row r="644" spans="1:4" x14ac:dyDescent="0.45">
      <c r="A644" s="72">
        <v>40360</v>
      </c>
      <c r="B644" s="76">
        <v>1101.599976</v>
      </c>
      <c r="C644" s="78">
        <f t="shared" si="9"/>
        <v>0.11556689584734681</v>
      </c>
      <c r="D644" s="84">
        <f>VLOOKUP(A644,PMI!$A$2:$B$918,2,FALSE)</f>
        <v>56.4</v>
      </c>
    </row>
    <row r="645" spans="1:4" x14ac:dyDescent="0.45">
      <c r="A645" s="72">
        <v>40391</v>
      </c>
      <c r="B645" s="76">
        <v>1049.329956</v>
      </c>
      <c r="C645" s="78">
        <f t="shared" si="9"/>
        <v>2.8129922145999187E-2</v>
      </c>
      <c r="D645" s="84">
        <f>VLOOKUP(A645,PMI!$A$2:$B$918,2,FALSE)</f>
        <v>58</v>
      </c>
    </row>
    <row r="646" spans="1:4" x14ac:dyDescent="0.45">
      <c r="A646" s="72">
        <v>40422</v>
      </c>
      <c r="B646" s="76">
        <v>1141.1999510000001</v>
      </c>
      <c r="C646" s="78">
        <f t="shared" si="9"/>
        <v>7.9577703202613703E-2</v>
      </c>
      <c r="D646" s="84">
        <f>VLOOKUP(A646,PMI!$A$2:$B$918,2,FALSE)</f>
        <v>56.3</v>
      </c>
    </row>
    <row r="647" spans="1:4" x14ac:dyDescent="0.45">
      <c r="A647" s="72">
        <v>40452</v>
      </c>
      <c r="B647" s="76">
        <v>1183.26001</v>
      </c>
      <c r="C647" s="78">
        <f t="shared" si="9"/>
        <v>0.14193350386905546</v>
      </c>
      <c r="D647" s="84">
        <f>VLOOKUP(A647,PMI!$A$2:$B$918,2,FALSE)</f>
        <v>57.7</v>
      </c>
    </row>
    <row r="648" spans="1:4" x14ac:dyDescent="0.45">
      <c r="A648" s="72">
        <v>40483</v>
      </c>
      <c r="B648" s="76">
        <v>1180.5500489999999</v>
      </c>
      <c r="C648" s="78">
        <f t="shared" si="9"/>
        <v>7.7507957624800561E-2</v>
      </c>
      <c r="D648" s="84">
        <f>VLOOKUP(A648,PMI!$A$2:$B$918,2,FALSE)</f>
        <v>57.6</v>
      </c>
    </row>
    <row r="649" spans="1:4" x14ac:dyDescent="0.45">
      <c r="A649" s="72">
        <v>40513</v>
      </c>
      <c r="B649" s="76">
        <v>1257.6400149999999</v>
      </c>
      <c r="C649" s="78">
        <f t="shared" si="9"/>
        <v>0.12782713843408788</v>
      </c>
      <c r="D649" s="84">
        <f>VLOOKUP(A649,PMI!$A$2:$B$918,2,FALSE)</f>
        <v>57.5</v>
      </c>
    </row>
    <row r="650" spans="1:4" x14ac:dyDescent="0.45">
      <c r="A650" s="72">
        <v>40544</v>
      </c>
      <c r="B650" s="76">
        <v>1286.119995</v>
      </c>
      <c r="C650" s="78">
        <f t="shared" si="9"/>
        <v>0.1976496233140399</v>
      </c>
      <c r="D650" s="84">
        <f>VLOOKUP(A650,PMI!$A$2:$B$918,2,FALSE)</f>
        <v>59</v>
      </c>
    </row>
    <row r="651" spans="1:4" x14ac:dyDescent="0.45">
      <c r="A651" s="72">
        <v>40575</v>
      </c>
      <c r="B651" s="76">
        <v>1327.219971</v>
      </c>
      <c r="C651" s="78">
        <f t="shared" si="9"/>
        <v>0.20165866872184135</v>
      </c>
      <c r="D651" s="84">
        <f>VLOOKUP(A651,PMI!$A$2:$B$918,2,FALSE)</f>
        <v>59.3</v>
      </c>
    </row>
    <row r="652" spans="1:4" x14ac:dyDescent="0.45">
      <c r="A652" s="72">
        <v>40603</v>
      </c>
      <c r="B652" s="76">
        <v>1325.829956</v>
      </c>
      <c r="C652" s="78">
        <f t="shared" si="9"/>
        <v>0.13374027926256815</v>
      </c>
      <c r="D652" s="84">
        <f>VLOOKUP(A652,PMI!$A$2:$B$918,2,FALSE)</f>
        <v>59.1</v>
      </c>
    </row>
    <row r="653" spans="1:4" x14ac:dyDescent="0.45">
      <c r="A653" s="72">
        <v>40634</v>
      </c>
      <c r="B653" s="76">
        <v>1363.6099850000001</v>
      </c>
      <c r="C653" s="78">
        <f t="shared" si="9"/>
        <v>0.14908700064560509</v>
      </c>
      <c r="D653" s="84">
        <f>VLOOKUP(A653,PMI!$A$2:$B$918,2,FALSE)</f>
        <v>58.9</v>
      </c>
    </row>
    <row r="654" spans="1:4" x14ac:dyDescent="0.45">
      <c r="A654" s="72">
        <v>40664</v>
      </c>
      <c r="B654" s="76">
        <v>1345.1999510000001</v>
      </c>
      <c r="C654" s="78">
        <f t="shared" si="9"/>
        <v>0.23479673310958327</v>
      </c>
      <c r="D654" s="84">
        <f>VLOOKUP(A654,PMI!$A$2:$B$918,2,FALSE)</f>
        <v>53.7</v>
      </c>
    </row>
    <row r="655" spans="1:4" x14ac:dyDescent="0.45">
      <c r="A655" s="72">
        <v>40695</v>
      </c>
      <c r="B655" s="76">
        <v>1320.6400149999999</v>
      </c>
      <c r="C655" s="78">
        <f t="shared" ref="C655:C718" si="10">B655/B643-1</f>
        <v>0.28129159993632769</v>
      </c>
      <c r="D655" s="84">
        <f>VLOOKUP(A655,PMI!$A$2:$B$918,2,FALSE)</f>
        <v>56.6</v>
      </c>
    </row>
    <row r="656" spans="1:4" x14ac:dyDescent="0.45">
      <c r="A656" s="72">
        <v>40725</v>
      </c>
      <c r="B656" s="76">
        <v>1292.280029</v>
      </c>
      <c r="C656" s="78">
        <f t="shared" si="10"/>
        <v>0.17309373380015391</v>
      </c>
      <c r="D656" s="84">
        <f>VLOOKUP(A656,PMI!$A$2:$B$918,2,FALSE)</f>
        <v>52.9</v>
      </c>
    </row>
    <row r="657" spans="1:4" x14ac:dyDescent="0.45">
      <c r="A657" s="72">
        <v>40756</v>
      </c>
      <c r="B657" s="76">
        <v>1218.8900149999999</v>
      </c>
      <c r="C657" s="78">
        <f t="shared" si="10"/>
        <v>0.16158888634644097</v>
      </c>
      <c r="D657" s="84">
        <f>VLOOKUP(A657,PMI!$A$2:$B$918,2,FALSE)</f>
        <v>53</v>
      </c>
    </row>
    <row r="658" spans="1:4" x14ac:dyDescent="0.45">
      <c r="A658" s="72">
        <v>40787</v>
      </c>
      <c r="B658" s="76">
        <v>1131.420044</v>
      </c>
      <c r="C658" s="78">
        <f t="shared" si="10"/>
        <v>-8.5698452680709192E-3</v>
      </c>
      <c r="D658" s="84">
        <f>VLOOKUP(A658,PMI!$A$2:$B$918,2,FALSE)</f>
        <v>52.8</v>
      </c>
    </row>
    <row r="659" spans="1:4" x14ac:dyDescent="0.45">
      <c r="A659" s="72">
        <v>40817</v>
      </c>
      <c r="B659" s="76">
        <v>1253.3000489999999</v>
      </c>
      <c r="C659" s="78">
        <f t="shared" si="10"/>
        <v>5.9192433115355492E-2</v>
      </c>
      <c r="D659" s="84">
        <f>VLOOKUP(A659,PMI!$A$2:$B$918,2,FALSE)</f>
        <v>51.8</v>
      </c>
    </row>
    <row r="660" spans="1:4" x14ac:dyDescent="0.45">
      <c r="A660" s="72">
        <v>40848</v>
      </c>
      <c r="B660" s="76">
        <v>1246.959961</v>
      </c>
      <c r="C660" s="78">
        <f t="shared" si="10"/>
        <v>5.6253364316280807E-2</v>
      </c>
      <c r="D660" s="84">
        <f>VLOOKUP(A660,PMI!$A$2:$B$918,2,FALSE)</f>
        <v>52.1</v>
      </c>
    </row>
    <row r="661" spans="1:4" x14ac:dyDescent="0.45">
      <c r="A661" s="72">
        <v>40878</v>
      </c>
      <c r="B661" s="76">
        <v>1257.599976</v>
      </c>
      <c r="C661" s="78">
        <f t="shared" si="10"/>
        <v>-3.1836614231783855E-5</v>
      </c>
      <c r="D661" s="84">
        <f>VLOOKUP(A661,PMI!$A$2:$B$918,2,FALSE)</f>
        <v>53.1</v>
      </c>
    </row>
    <row r="662" spans="1:4" x14ac:dyDescent="0.45">
      <c r="A662" s="72">
        <v>40909</v>
      </c>
      <c r="B662" s="76">
        <v>1312.410034</v>
      </c>
      <c r="C662" s="78">
        <f t="shared" si="10"/>
        <v>2.0441357806586291E-2</v>
      </c>
      <c r="D662" s="84">
        <f>VLOOKUP(A662,PMI!$A$2:$B$918,2,FALSE)</f>
        <v>52.8</v>
      </c>
    </row>
    <row r="663" spans="1:4" x14ac:dyDescent="0.45">
      <c r="A663" s="72">
        <v>40940</v>
      </c>
      <c r="B663" s="76">
        <v>1365.6800539999999</v>
      </c>
      <c r="C663" s="78">
        <f t="shared" si="10"/>
        <v>2.8977926674070398E-2</v>
      </c>
      <c r="D663" s="84">
        <f>VLOOKUP(A663,PMI!$A$2:$B$918,2,FALSE)</f>
        <v>52.4</v>
      </c>
    </row>
    <row r="664" spans="1:4" x14ac:dyDescent="0.45">
      <c r="A664" s="72">
        <v>40969</v>
      </c>
      <c r="B664" s="76">
        <v>1408.469971</v>
      </c>
      <c r="C664" s="78">
        <f t="shared" si="10"/>
        <v>6.2330779770071842E-2</v>
      </c>
      <c r="D664" s="84">
        <f>VLOOKUP(A664,PMI!$A$2:$B$918,2,FALSE)</f>
        <v>53</v>
      </c>
    </row>
    <row r="665" spans="1:4" x14ac:dyDescent="0.45">
      <c r="A665" s="72">
        <v>41000</v>
      </c>
      <c r="B665" s="76">
        <v>1397.910034</v>
      </c>
      <c r="C665" s="78">
        <f t="shared" si="10"/>
        <v>2.5153855851238749E-2</v>
      </c>
      <c r="D665" s="84">
        <f>VLOOKUP(A665,PMI!$A$2:$B$918,2,FALSE)</f>
        <v>53.7</v>
      </c>
    </row>
    <row r="666" spans="1:4" x14ac:dyDescent="0.45">
      <c r="A666" s="72">
        <v>41030</v>
      </c>
      <c r="B666" s="76">
        <v>1310.329956</v>
      </c>
      <c r="C666" s="78">
        <f t="shared" si="10"/>
        <v>-2.5921793242765334E-2</v>
      </c>
      <c r="D666" s="84">
        <f>VLOOKUP(A666,PMI!$A$2:$B$918,2,FALSE)</f>
        <v>53.2</v>
      </c>
    </row>
    <row r="667" spans="1:4" x14ac:dyDescent="0.45">
      <c r="A667" s="72">
        <v>41061</v>
      </c>
      <c r="B667" s="76">
        <v>1362.160034</v>
      </c>
      <c r="C667" s="78">
        <f t="shared" si="10"/>
        <v>3.1439316186402388E-2</v>
      </c>
      <c r="D667" s="84">
        <f>VLOOKUP(A667,PMI!$A$2:$B$918,2,FALSE)</f>
        <v>51</v>
      </c>
    </row>
    <row r="668" spans="1:4" x14ac:dyDescent="0.45">
      <c r="A668" s="72">
        <v>41091</v>
      </c>
      <c r="B668" s="76">
        <v>1379.3199460000001</v>
      </c>
      <c r="C668" s="78">
        <f t="shared" si="10"/>
        <v>6.7353758509565376E-2</v>
      </c>
      <c r="D668" s="84">
        <f>VLOOKUP(A668,PMI!$A$2:$B$918,2,FALSE)</f>
        <v>50.6</v>
      </c>
    </row>
    <row r="669" spans="1:4" x14ac:dyDescent="0.45">
      <c r="A669" s="72">
        <v>41122</v>
      </c>
      <c r="B669" s="76">
        <v>1406.579956</v>
      </c>
      <c r="C669" s="78">
        <f t="shared" si="10"/>
        <v>0.15398431252224198</v>
      </c>
      <c r="D669" s="84">
        <f>VLOOKUP(A669,PMI!$A$2:$B$918,2,FALSE)</f>
        <v>51.1</v>
      </c>
    </row>
    <row r="670" spans="1:4" x14ac:dyDescent="0.45">
      <c r="A670" s="72">
        <v>41153</v>
      </c>
      <c r="B670" s="76">
        <v>1440.670044</v>
      </c>
      <c r="C670" s="78">
        <f t="shared" si="10"/>
        <v>0.27332908024740643</v>
      </c>
      <c r="D670" s="84">
        <f>VLOOKUP(A670,PMI!$A$2:$B$918,2,FALSE)</f>
        <v>52.2</v>
      </c>
    </row>
    <row r="671" spans="1:4" x14ac:dyDescent="0.45">
      <c r="A671" s="72">
        <v>41183</v>
      </c>
      <c r="B671" s="76">
        <v>1412.160034</v>
      </c>
      <c r="C671" s="78">
        <f t="shared" si="10"/>
        <v>0.12675335417624334</v>
      </c>
      <c r="D671" s="84">
        <f>VLOOKUP(A671,PMI!$A$2:$B$918,2,FALSE)</f>
        <v>51.2</v>
      </c>
    </row>
    <row r="672" spans="1:4" x14ac:dyDescent="0.45">
      <c r="A672" s="72">
        <v>41214</v>
      </c>
      <c r="B672" s="76">
        <v>1416.1800539999999</v>
      </c>
      <c r="C672" s="78">
        <f t="shared" si="10"/>
        <v>0.1357061159079187</v>
      </c>
      <c r="D672" s="84">
        <f>VLOOKUP(A672,PMI!$A$2:$B$918,2,FALSE)</f>
        <v>49.5</v>
      </c>
    </row>
    <row r="673" spans="1:4" x14ac:dyDescent="0.45">
      <c r="A673" s="72">
        <v>41244</v>
      </c>
      <c r="B673" s="76">
        <v>1426.1899410000001</v>
      </c>
      <c r="C673" s="78">
        <f t="shared" si="10"/>
        <v>0.13405690856978847</v>
      </c>
      <c r="D673" s="84">
        <f>VLOOKUP(A673,PMI!$A$2:$B$918,2,FALSE)</f>
        <v>50.4</v>
      </c>
    </row>
    <row r="674" spans="1:4" x14ac:dyDescent="0.45">
      <c r="A674" s="72">
        <v>41275</v>
      </c>
      <c r="B674" s="76">
        <v>1498.1099850000001</v>
      </c>
      <c r="C674" s="78">
        <f t="shared" si="10"/>
        <v>0.14149537582703364</v>
      </c>
      <c r="D674" s="84">
        <f>VLOOKUP(A674,PMI!$A$2:$B$918,2,FALSE)</f>
        <v>52.3</v>
      </c>
    </row>
    <row r="675" spans="1:4" x14ac:dyDescent="0.45">
      <c r="A675" s="72">
        <v>41306</v>
      </c>
      <c r="B675" s="76">
        <v>1514.6800539999999</v>
      </c>
      <c r="C675" s="78">
        <f t="shared" si="10"/>
        <v>0.10910315308742136</v>
      </c>
      <c r="D675" s="84">
        <f>VLOOKUP(A675,PMI!$A$2:$B$918,2,FALSE)</f>
        <v>53.1</v>
      </c>
    </row>
    <row r="676" spans="1:4" x14ac:dyDescent="0.45">
      <c r="A676" s="72">
        <v>41334</v>
      </c>
      <c r="B676" s="76">
        <v>1569.1899410000001</v>
      </c>
      <c r="C676" s="78">
        <f t="shared" si="10"/>
        <v>0.11410961774775386</v>
      </c>
      <c r="D676" s="84">
        <f>VLOOKUP(A676,PMI!$A$2:$B$918,2,FALSE)</f>
        <v>51.5</v>
      </c>
    </row>
    <row r="677" spans="1:4" x14ac:dyDescent="0.45">
      <c r="A677" s="72">
        <v>41365</v>
      </c>
      <c r="B677" s="76">
        <v>1597.5699460000001</v>
      </c>
      <c r="C677" s="78">
        <f t="shared" si="10"/>
        <v>0.14282744035300343</v>
      </c>
      <c r="D677" s="84">
        <f>VLOOKUP(A677,PMI!$A$2:$B$918,2,FALSE)</f>
        <v>50</v>
      </c>
    </row>
    <row r="678" spans="1:4" x14ac:dyDescent="0.45">
      <c r="A678" s="72">
        <v>41395</v>
      </c>
      <c r="B678" s="76">
        <v>1630.73999</v>
      </c>
      <c r="C678" s="78">
        <f t="shared" si="10"/>
        <v>0.24452622221818454</v>
      </c>
      <c r="D678" s="84">
        <f>VLOOKUP(A678,PMI!$A$2:$B$918,2,FALSE)</f>
        <v>50</v>
      </c>
    </row>
    <row r="679" spans="1:4" x14ac:dyDescent="0.45">
      <c r="A679" s="72">
        <v>41426</v>
      </c>
      <c r="B679" s="76">
        <v>1606.280029</v>
      </c>
      <c r="C679" s="78">
        <f t="shared" si="10"/>
        <v>0.17921535568999092</v>
      </c>
      <c r="D679" s="84">
        <f>VLOOKUP(A679,PMI!$A$2:$B$918,2,FALSE)</f>
        <v>52.5</v>
      </c>
    </row>
    <row r="680" spans="1:4" x14ac:dyDescent="0.45">
      <c r="A680" s="72">
        <v>41456</v>
      </c>
      <c r="B680" s="76">
        <v>1685.7299800000001</v>
      </c>
      <c r="C680" s="78">
        <f t="shared" si="10"/>
        <v>0.22214572832690704</v>
      </c>
      <c r="D680" s="84">
        <f>VLOOKUP(A680,PMI!$A$2:$B$918,2,FALSE)</f>
        <v>54.9</v>
      </c>
    </row>
    <row r="681" spans="1:4" x14ac:dyDescent="0.45">
      <c r="A681" s="72">
        <v>41487</v>
      </c>
      <c r="B681" s="76">
        <v>1632.969971</v>
      </c>
      <c r="C681" s="78">
        <f t="shared" si="10"/>
        <v>0.16095069038506904</v>
      </c>
      <c r="D681" s="84">
        <f>VLOOKUP(A681,PMI!$A$2:$B$918,2,FALSE)</f>
        <v>56.3</v>
      </c>
    </row>
    <row r="682" spans="1:4" x14ac:dyDescent="0.45">
      <c r="A682" s="72">
        <v>41518</v>
      </c>
      <c r="B682" s="76">
        <v>1681.5500489999999</v>
      </c>
      <c r="C682" s="78">
        <f t="shared" si="10"/>
        <v>0.16719998170517947</v>
      </c>
      <c r="D682" s="84">
        <f>VLOOKUP(A682,PMI!$A$2:$B$918,2,FALSE)</f>
        <v>56</v>
      </c>
    </row>
    <row r="683" spans="1:4" x14ac:dyDescent="0.45">
      <c r="A683" s="72">
        <v>41548</v>
      </c>
      <c r="B683" s="76">
        <v>1756.540039</v>
      </c>
      <c r="C683" s="78">
        <f t="shared" si="10"/>
        <v>0.24386754808839184</v>
      </c>
      <c r="D683" s="84">
        <f>VLOOKUP(A683,PMI!$A$2:$B$918,2,FALSE)</f>
        <v>56.6</v>
      </c>
    </row>
    <row r="684" spans="1:4" x14ac:dyDescent="0.45">
      <c r="A684" s="72">
        <v>41579</v>
      </c>
      <c r="B684" s="76">
        <v>1805.8100589999999</v>
      </c>
      <c r="C684" s="78">
        <f t="shared" si="10"/>
        <v>0.27512744858924565</v>
      </c>
      <c r="D684" s="84">
        <f>VLOOKUP(A684,PMI!$A$2:$B$918,2,FALSE)</f>
        <v>57</v>
      </c>
    </row>
    <row r="685" spans="1:4" x14ac:dyDescent="0.45">
      <c r="A685" s="72">
        <v>41609</v>
      </c>
      <c r="B685" s="76">
        <v>1848.3599850000001</v>
      </c>
      <c r="C685" s="78">
        <f t="shared" si="10"/>
        <v>0.29601249585590783</v>
      </c>
      <c r="D685" s="84">
        <f>VLOOKUP(A685,PMI!$A$2:$B$918,2,FALSE)</f>
        <v>56.5</v>
      </c>
    </row>
    <row r="686" spans="1:4" x14ac:dyDescent="0.45">
      <c r="A686" s="72">
        <v>41640</v>
      </c>
      <c r="B686" s="76">
        <v>1782.589966</v>
      </c>
      <c r="C686" s="78">
        <f t="shared" si="10"/>
        <v>0.18989258722549662</v>
      </c>
      <c r="D686" s="84">
        <f>VLOOKUP(A686,PMI!$A$2:$B$918,2,FALSE)</f>
        <v>51.3</v>
      </c>
    </row>
    <row r="687" spans="1:4" x14ac:dyDescent="0.45">
      <c r="A687" s="72">
        <v>41671</v>
      </c>
      <c r="B687" s="76">
        <v>1859.4499510000001</v>
      </c>
      <c r="C687" s="78">
        <f t="shared" si="10"/>
        <v>0.22761895892767869</v>
      </c>
      <c r="D687" s="84">
        <f>VLOOKUP(A687,PMI!$A$2:$B$918,2,FALSE)</f>
        <v>54.3</v>
      </c>
    </row>
    <row r="688" spans="1:4" x14ac:dyDescent="0.45">
      <c r="A688" s="72">
        <v>41699</v>
      </c>
      <c r="B688" s="76">
        <v>1872.339966</v>
      </c>
      <c r="C688" s="78">
        <f t="shared" si="10"/>
        <v>0.19318886584680195</v>
      </c>
      <c r="D688" s="84">
        <f>VLOOKUP(A688,PMI!$A$2:$B$918,2,FALSE)</f>
        <v>54.4</v>
      </c>
    </row>
    <row r="689" spans="1:4" x14ac:dyDescent="0.45">
      <c r="A689" s="72">
        <v>41730</v>
      </c>
      <c r="B689" s="76">
        <v>1883.9499510000001</v>
      </c>
      <c r="C689" s="78">
        <f t="shared" si="10"/>
        <v>0.17925975993541887</v>
      </c>
      <c r="D689" s="84">
        <f>VLOOKUP(A689,PMI!$A$2:$B$918,2,FALSE)</f>
        <v>55.3</v>
      </c>
    </row>
    <row r="690" spans="1:4" x14ac:dyDescent="0.45">
      <c r="A690" s="72">
        <v>41760</v>
      </c>
      <c r="B690" s="76">
        <v>1923.5699460000001</v>
      </c>
      <c r="C690" s="78">
        <f t="shared" si="10"/>
        <v>0.17956875884303303</v>
      </c>
      <c r="D690" s="84">
        <f>VLOOKUP(A690,PMI!$A$2:$B$918,2,FALSE)</f>
        <v>55.6</v>
      </c>
    </row>
    <row r="691" spans="1:4" x14ac:dyDescent="0.45">
      <c r="A691" s="72">
        <v>41791</v>
      </c>
      <c r="B691" s="76">
        <v>1960.2299800000001</v>
      </c>
      <c r="C691" s="78">
        <f t="shared" si="10"/>
        <v>0.22035382661163627</v>
      </c>
      <c r="D691" s="84">
        <f>VLOOKUP(A691,PMI!$A$2:$B$918,2,FALSE)</f>
        <v>55.7</v>
      </c>
    </row>
    <row r="692" spans="1:4" x14ac:dyDescent="0.45">
      <c r="A692" s="72">
        <v>41821</v>
      </c>
      <c r="B692" s="76">
        <v>1930.670044</v>
      </c>
      <c r="C692" s="78">
        <f t="shared" si="10"/>
        <v>0.1453020750096643</v>
      </c>
      <c r="D692" s="84">
        <f>VLOOKUP(A692,PMI!$A$2:$B$918,2,FALSE)</f>
        <v>56.4</v>
      </c>
    </row>
    <row r="693" spans="1:4" x14ac:dyDescent="0.45">
      <c r="A693" s="72">
        <v>41852</v>
      </c>
      <c r="B693" s="76">
        <v>2003.369995</v>
      </c>
      <c r="C693" s="78">
        <f t="shared" si="10"/>
        <v>0.22682598613443816</v>
      </c>
      <c r="D693" s="84">
        <f>VLOOKUP(A693,PMI!$A$2:$B$918,2,FALSE)</f>
        <v>58.1</v>
      </c>
    </row>
    <row r="694" spans="1:4" x14ac:dyDescent="0.45">
      <c r="A694" s="72">
        <v>41883</v>
      </c>
      <c r="B694" s="76">
        <v>1972.290039</v>
      </c>
      <c r="C694" s="78">
        <f t="shared" si="10"/>
        <v>0.17289999198828498</v>
      </c>
      <c r="D694" s="84">
        <f>VLOOKUP(A694,PMI!$A$2:$B$918,2,FALSE)</f>
        <v>56.1</v>
      </c>
    </row>
    <row r="695" spans="1:4" x14ac:dyDescent="0.45">
      <c r="A695" s="72">
        <v>41913</v>
      </c>
      <c r="B695" s="76">
        <v>2018.0500489999999</v>
      </c>
      <c r="C695" s="78">
        <f t="shared" si="10"/>
        <v>0.14887791009243245</v>
      </c>
      <c r="D695" s="84">
        <f>VLOOKUP(A695,PMI!$A$2:$B$918,2,FALSE)</f>
        <v>57.9</v>
      </c>
    </row>
    <row r="696" spans="1:4" x14ac:dyDescent="0.45">
      <c r="A696" s="72">
        <v>41944</v>
      </c>
      <c r="B696" s="76">
        <v>2067.5600589999999</v>
      </c>
      <c r="C696" s="78">
        <f t="shared" si="10"/>
        <v>0.14494879940194205</v>
      </c>
      <c r="D696" s="84">
        <f>VLOOKUP(A696,PMI!$A$2:$B$918,2,FALSE)</f>
        <v>57.6</v>
      </c>
    </row>
    <row r="697" spans="1:4" x14ac:dyDescent="0.45">
      <c r="A697" s="72">
        <v>41974</v>
      </c>
      <c r="B697" s="76">
        <v>2058.8999020000001</v>
      </c>
      <c r="C697" s="78">
        <f t="shared" si="10"/>
        <v>0.11390633789337312</v>
      </c>
      <c r="D697" s="84">
        <f>VLOOKUP(A697,PMI!$A$2:$B$918,2,FALSE)</f>
        <v>55.1</v>
      </c>
    </row>
    <row r="698" spans="1:4" x14ac:dyDescent="0.45">
      <c r="A698" s="72">
        <v>42005</v>
      </c>
      <c r="B698" s="76">
        <v>1994.98999</v>
      </c>
      <c r="C698" s="78">
        <f t="shared" si="10"/>
        <v>0.11915248489623775</v>
      </c>
      <c r="D698" s="84">
        <f>VLOOKUP(A698,PMI!$A$2:$B$918,2,FALSE)</f>
        <v>53.5</v>
      </c>
    </row>
    <row r="699" spans="1:4" x14ac:dyDescent="0.45">
      <c r="A699" s="72">
        <v>42036</v>
      </c>
      <c r="B699" s="76">
        <v>2104.5</v>
      </c>
      <c r="C699" s="78">
        <f t="shared" si="10"/>
        <v>0.13178631071420543</v>
      </c>
      <c r="D699" s="84">
        <f>VLOOKUP(A699,PMI!$A$2:$B$918,2,FALSE)</f>
        <v>52.9</v>
      </c>
    </row>
    <row r="700" spans="1:4" x14ac:dyDescent="0.45">
      <c r="A700" s="72">
        <v>42064</v>
      </c>
      <c r="B700" s="76">
        <v>2067.889893</v>
      </c>
      <c r="C700" s="78">
        <f t="shared" si="10"/>
        <v>0.10444146391734921</v>
      </c>
      <c r="D700" s="84">
        <f>VLOOKUP(A700,PMI!$A$2:$B$918,2,FALSE)</f>
        <v>51.5</v>
      </c>
    </row>
    <row r="701" spans="1:4" x14ac:dyDescent="0.45">
      <c r="A701" s="72">
        <v>42095</v>
      </c>
      <c r="B701" s="76">
        <v>2085.51001</v>
      </c>
      <c r="C701" s="78">
        <f t="shared" si="10"/>
        <v>0.10698801148778503</v>
      </c>
      <c r="D701" s="84">
        <f>VLOOKUP(A701,PMI!$A$2:$B$918,2,FALSE)</f>
        <v>51.5</v>
      </c>
    </row>
    <row r="702" spans="1:4" x14ac:dyDescent="0.45">
      <c r="A702" s="72">
        <v>42125</v>
      </c>
      <c r="B702" s="76">
        <v>2107.389893</v>
      </c>
      <c r="C702" s="78">
        <f t="shared" si="10"/>
        <v>9.5561873059125002E-2</v>
      </c>
      <c r="D702" s="84">
        <f>VLOOKUP(A702,PMI!$A$2:$B$918,2,FALSE)</f>
        <v>52.8</v>
      </c>
    </row>
    <row r="703" spans="1:4" x14ac:dyDescent="0.45">
      <c r="A703" s="72">
        <v>42156</v>
      </c>
      <c r="B703" s="76">
        <v>2063.110107</v>
      </c>
      <c r="C703" s="78">
        <f t="shared" si="10"/>
        <v>5.2483702448015812E-2</v>
      </c>
      <c r="D703" s="84">
        <f>VLOOKUP(A703,PMI!$A$2:$B$918,2,FALSE)</f>
        <v>53.5</v>
      </c>
    </row>
    <row r="704" spans="1:4" x14ac:dyDescent="0.45">
      <c r="A704" s="72">
        <v>42186</v>
      </c>
      <c r="B704" s="76">
        <v>2103.8400879999999</v>
      </c>
      <c r="C704" s="78">
        <f t="shared" si="10"/>
        <v>8.9694271964370964E-2</v>
      </c>
      <c r="D704" s="84">
        <f>VLOOKUP(A704,PMI!$A$2:$B$918,2,FALSE)</f>
        <v>52.7</v>
      </c>
    </row>
    <row r="705" spans="1:4" x14ac:dyDescent="0.45">
      <c r="A705" s="72">
        <v>42217</v>
      </c>
      <c r="B705" s="76">
        <v>1972.1800539999999</v>
      </c>
      <c r="C705" s="78">
        <f t="shared" si="10"/>
        <v>-1.5568737216711703E-2</v>
      </c>
      <c r="D705" s="84">
        <f>VLOOKUP(A705,PMI!$A$2:$B$918,2,FALSE)</f>
        <v>51.1</v>
      </c>
    </row>
    <row r="706" spans="1:4" x14ac:dyDescent="0.45">
      <c r="A706" s="72">
        <v>42248</v>
      </c>
      <c r="B706" s="76">
        <v>1920.030029</v>
      </c>
      <c r="C706" s="78">
        <f t="shared" si="10"/>
        <v>-2.6497122110142102E-2</v>
      </c>
      <c r="D706" s="84">
        <f>VLOOKUP(A706,PMI!$A$2:$B$918,2,FALSE)</f>
        <v>50.2</v>
      </c>
    </row>
    <row r="707" spans="1:4" x14ac:dyDescent="0.45">
      <c r="A707" s="72">
        <v>42278</v>
      </c>
      <c r="B707" s="76">
        <v>2079.360107</v>
      </c>
      <c r="C707" s="78">
        <f t="shared" si="10"/>
        <v>3.0380841164162842E-2</v>
      </c>
      <c r="D707" s="84">
        <f>VLOOKUP(A707,PMI!$A$2:$B$918,2,FALSE)</f>
        <v>49.4</v>
      </c>
    </row>
    <row r="708" spans="1:4" x14ac:dyDescent="0.45">
      <c r="A708" s="72">
        <v>42309</v>
      </c>
      <c r="B708" s="76">
        <v>2080.4099120000001</v>
      </c>
      <c r="C708" s="78">
        <f t="shared" si="10"/>
        <v>6.2149841520033888E-3</v>
      </c>
      <c r="D708" s="84">
        <f>VLOOKUP(A708,PMI!$A$2:$B$918,2,FALSE)</f>
        <v>48.4</v>
      </c>
    </row>
    <row r="709" spans="1:4" x14ac:dyDescent="0.45">
      <c r="A709" s="72">
        <v>42339</v>
      </c>
      <c r="B709" s="76">
        <v>2043.9399410000001</v>
      </c>
      <c r="C709" s="78">
        <f t="shared" si="10"/>
        <v>-7.2659972373926296E-3</v>
      </c>
      <c r="D709" s="84">
        <f>VLOOKUP(A709,PMI!$A$2:$B$918,2,FALSE)</f>
        <v>48</v>
      </c>
    </row>
    <row r="710" spans="1:4" x14ac:dyDescent="0.45">
      <c r="A710" s="72">
        <v>42370</v>
      </c>
      <c r="B710" s="76">
        <v>1940.23999</v>
      </c>
      <c r="C710" s="78">
        <f t="shared" si="10"/>
        <v>-2.7443746722759288E-2</v>
      </c>
      <c r="D710" s="84">
        <f>VLOOKUP(A710,PMI!$A$2:$B$918,2,FALSE)</f>
        <v>48.2</v>
      </c>
    </row>
    <row r="711" spans="1:4" x14ac:dyDescent="0.45">
      <c r="A711" s="72">
        <v>42401</v>
      </c>
      <c r="B711" s="76">
        <v>1932.2299800000001</v>
      </c>
      <c r="C711" s="78">
        <f t="shared" si="10"/>
        <v>-8.1857933000712757E-2</v>
      </c>
      <c r="D711" s="84">
        <f>VLOOKUP(A711,PMI!$A$2:$B$918,2,FALSE)</f>
        <v>49.7</v>
      </c>
    </row>
    <row r="712" spans="1:4" x14ac:dyDescent="0.45">
      <c r="A712" s="72">
        <v>42430</v>
      </c>
      <c r="B712" s="76">
        <v>2059.73999</v>
      </c>
      <c r="C712" s="78">
        <f t="shared" si="10"/>
        <v>-3.9411687380397353E-3</v>
      </c>
      <c r="D712" s="84">
        <f>VLOOKUP(A712,PMI!$A$2:$B$918,2,FALSE)</f>
        <v>51.7</v>
      </c>
    </row>
    <row r="713" spans="1:4" x14ac:dyDescent="0.45">
      <c r="A713" s="72">
        <v>42461</v>
      </c>
      <c r="B713" s="76">
        <v>2065.3000489999999</v>
      </c>
      <c r="C713" s="78">
        <f t="shared" si="10"/>
        <v>-9.6906564356409319E-3</v>
      </c>
      <c r="D713" s="84">
        <f>VLOOKUP(A713,PMI!$A$2:$B$918,2,FALSE)</f>
        <v>50.7</v>
      </c>
    </row>
    <row r="714" spans="1:4" x14ac:dyDescent="0.45">
      <c r="A714" s="72">
        <v>42491</v>
      </c>
      <c r="B714" s="76">
        <v>2096.9499510000001</v>
      </c>
      <c r="C714" s="78">
        <f t="shared" si="10"/>
        <v>-4.9539679556581673E-3</v>
      </c>
      <c r="D714" s="84">
        <f>VLOOKUP(A714,PMI!$A$2:$B$918,2,FALSE)</f>
        <v>51</v>
      </c>
    </row>
    <row r="715" spans="1:4" x14ac:dyDescent="0.45">
      <c r="A715" s="72">
        <v>42522</v>
      </c>
      <c r="B715" s="76">
        <v>2098.860107</v>
      </c>
      <c r="C715" s="78">
        <f t="shared" si="10"/>
        <v>1.732820748572883E-2</v>
      </c>
      <c r="D715" s="84">
        <f>VLOOKUP(A715,PMI!$A$2:$B$918,2,FALSE)</f>
        <v>52.8</v>
      </c>
    </row>
    <row r="716" spans="1:4" x14ac:dyDescent="0.45">
      <c r="A716" s="72">
        <v>42552</v>
      </c>
      <c r="B716" s="76">
        <v>2173.6000979999999</v>
      </c>
      <c r="C716" s="78">
        <f t="shared" si="10"/>
        <v>3.3158418454853678E-2</v>
      </c>
      <c r="D716" s="84">
        <f>VLOOKUP(A716,PMI!$A$2:$B$918,2,FALSE)</f>
        <v>52.3</v>
      </c>
    </row>
    <row r="717" spans="1:4" x14ac:dyDescent="0.45">
      <c r="A717" s="72">
        <v>42583</v>
      </c>
      <c r="B717" s="76">
        <v>2170.9499510000001</v>
      </c>
      <c r="C717" s="78">
        <f t="shared" si="10"/>
        <v>0.10078689143866582</v>
      </c>
      <c r="D717" s="84">
        <f>VLOOKUP(A717,PMI!$A$2:$B$918,2,FALSE)</f>
        <v>49.4</v>
      </c>
    </row>
    <row r="718" spans="1:4" x14ac:dyDescent="0.45">
      <c r="A718" s="72">
        <v>42614</v>
      </c>
      <c r="B718" s="76">
        <v>2168.2700199999999</v>
      </c>
      <c r="C718" s="78">
        <f t="shared" si="10"/>
        <v>0.12928963987573128</v>
      </c>
      <c r="D718" s="84">
        <f>VLOOKUP(A718,PMI!$A$2:$B$918,2,FALSE)</f>
        <v>51.7</v>
      </c>
    </row>
    <row r="719" spans="1:4" x14ac:dyDescent="0.45">
      <c r="A719" s="72">
        <v>42644</v>
      </c>
      <c r="B719" s="76">
        <v>2126.1499020000001</v>
      </c>
      <c r="C719" s="78">
        <f t="shared" ref="C719:C782" si="11">B719/B707-1</f>
        <v>2.2502016289764448E-2</v>
      </c>
      <c r="D719" s="84">
        <f>VLOOKUP(A719,PMI!$A$2:$B$918,2,FALSE)</f>
        <v>52</v>
      </c>
    </row>
    <row r="720" spans="1:4" x14ac:dyDescent="0.45">
      <c r="A720" s="72">
        <v>42675</v>
      </c>
      <c r="B720" s="76">
        <v>2198.8100589999999</v>
      </c>
      <c r="C720" s="78">
        <f t="shared" si="11"/>
        <v>5.6911931786642889E-2</v>
      </c>
      <c r="D720" s="84">
        <f>VLOOKUP(A720,PMI!$A$2:$B$918,2,FALSE)</f>
        <v>53.5</v>
      </c>
    </row>
    <row r="721" spans="1:4" x14ac:dyDescent="0.45">
      <c r="A721" s="72">
        <v>42705</v>
      </c>
      <c r="B721" s="76">
        <v>2238.830078</v>
      </c>
      <c r="C721" s="78">
        <f t="shared" si="11"/>
        <v>9.5350226829389984E-2</v>
      </c>
      <c r="D721" s="84">
        <f>VLOOKUP(A721,PMI!$A$2:$B$918,2,FALSE)</f>
        <v>54.5</v>
      </c>
    </row>
    <row r="722" spans="1:4" x14ac:dyDescent="0.45">
      <c r="A722" s="72">
        <v>42736</v>
      </c>
      <c r="B722" s="76">
        <v>2278.8701169999999</v>
      </c>
      <c r="C722" s="78">
        <f t="shared" si="11"/>
        <v>0.17453002141245411</v>
      </c>
      <c r="D722" s="84">
        <f>VLOOKUP(A722,PMI!$A$2:$B$918,2,FALSE)</f>
        <v>56</v>
      </c>
    </row>
    <row r="723" spans="1:4" x14ac:dyDescent="0.45">
      <c r="A723" s="72">
        <v>42767</v>
      </c>
      <c r="B723" s="76">
        <v>2363.639893</v>
      </c>
      <c r="C723" s="78">
        <f t="shared" si="11"/>
        <v>0.22327047891059015</v>
      </c>
      <c r="D723" s="84">
        <f>VLOOKUP(A723,PMI!$A$2:$B$918,2,FALSE)</f>
        <v>57.6</v>
      </c>
    </row>
    <row r="724" spans="1:4" x14ac:dyDescent="0.45">
      <c r="A724" s="72">
        <v>42795</v>
      </c>
      <c r="B724" s="76">
        <v>2362.719971</v>
      </c>
      <c r="C724" s="78">
        <f t="shared" si="11"/>
        <v>0.14709622693687652</v>
      </c>
      <c r="D724" s="84">
        <f>VLOOKUP(A724,PMI!$A$2:$B$918,2,FALSE)</f>
        <v>56.6</v>
      </c>
    </row>
    <row r="725" spans="1:4" x14ac:dyDescent="0.45">
      <c r="A725" s="72">
        <v>42826</v>
      </c>
      <c r="B725" s="76">
        <v>2384.1999510000001</v>
      </c>
      <c r="C725" s="78">
        <f t="shared" si="11"/>
        <v>0.15440850938555317</v>
      </c>
      <c r="D725" s="84">
        <f>VLOOKUP(A725,PMI!$A$2:$B$918,2,FALSE)</f>
        <v>55.3</v>
      </c>
    </row>
    <row r="726" spans="1:4" x14ac:dyDescent="0.45">
      <c r="A726" s="72">
        <v>42856</v>
      </c>
      <c r="B726" s="76">
        <v>2411.8000489999999</v>
      </c>
      <c r="C726" s="78">
        <f t="shared" si="11"/>
        <v>0.1501466917938854</v>
      </c>
      <c r="D726" s="84">
        <f>VLOOKUP(A726,PMI!$A$2:$B$918,2,FALSE)</f>
        <v>55.5</v>
      </c>
    </row>
    <row r="727" spans="1:4" x14ac:dyDescent="0.45">
      <c r="A727" s="72">
        <v>42887</v>
      </c>
      <c r="B727" s="76">
        <v>2423.4099120000001</v>
      </c>
      <c r="C727" s="78">
        <f t="shared" si="11"/>
        <v>0.1546314611048063</v>
      </c>
      <c r="D727" s="84">
        <f>VLOOKUP(A727,PMI!$A$2:$B$918,2,FALSE)</f>
        <v>56.7</v>
      </c>
    </row>
    <row r="728" spans="1:4" x14ac:dyDescent="0.45">
      <c r="A728" s="72">
        <v>42917</v>
      </c>
      <c r="B728" s="76">
        <v>2470.3000489999999</v>
      </c>
      <c r="C728" s="78">
        <f t="shared" si="11"/>
        <v>0.13650162754087258</v>
      </c>
      <c r="D728" s="84">
        <f>VLOOKUP(A728,PMI!$A$2:$B$918,2,FALSE)</f>
        <v>56.5</v>
      </c>
    </row>
    <row r="729" spans="1:4" x14ac:dyDescent="0.45">
      <c r="A729" s="72">
        <v>42948</v>
      </c>
      <c r="B729" s="76">
        <v>2471.6499020000001</v>
      </c>
      <c r="C729" s="78">
        <f t="shared" si="11"/>
        <v>0.13851077076258211</v>
      </c>
      <c r="D729" s="84">
        <f>VLOOKUP(A729,PMI!$A$2:$B$918,2,FALSE)</f>
        <v>59.3</v>
      </c>
    </row>
    <row r="730" spans="1:4" x14ac:dyDescent="0.45">
      <c r="A730" s="72">
        <v>42979</v>
      </c>
      <c r="B730" s="76">
        <v>2519.360107</v>
      </c>
      <c r="C730" s="78">
        <f t="shared" si="11"/>
        <v>0.16192175502200601</v>
      </c>
      <c r="D730" s="84">
        <f>VLOOKUP(A730,PMI!$A$2:$B$918,2,FALSE)</f>
        <v>60.2</v>
      </c>
    </row>
    <row r="731" spans="1:4" x14ac:dyDescent="0.45">
      <c r="A731" s="72">
        <v>43009</v>
      </c>
      <c r="B731" s="76">
        <v>2575.26001</v>
      </c>
      <c r="C731" s="78">
        <f t="shared" si="11"/>
        <v>0.21123162933033868</v>
      </c>
      <c r="D731" s="84">
        <f>VLOOKUP(A731,PMI!$A$2:$B$918,2,FALSE)</f>
        <v>58.5</v>
      </c>
    </row>
    <row r="732" spans="1:4" x14ac:dyDescent="0.45">
      <c r="A732" s="72">
        <v>43040</v>
      </c>
      <c r="B732" s="76">
        <v>2584.8400879999999</v>
      </c>
      <c r="C732" s="78">
        <f t="shared" si="11"/>
        <v>0.17556315399774158</v>
      </c>
      <c r="D732" s="84">
        <f>VLOOKUP(A732,PMI!$A$2:$B$918,2,FALSE)</f>
        <v>58.2</v>
      </c>
    </row>
    <row r="733" spans="1:4" x14ac:dyDescent="0.45">
      <c r="A733" s="72">
        <v>43070</v>
      </c>
      <c r="B733" s="76">
        <v>2673.610107</v>
      </c>
      <c r="C733" s="78">
        <f t="shared" si="11"/>
        <v>0.19419965511111914</v>
      </c>
      <c r="D733" s="84">
        <f>VLOOKUP(A733,PMI!$A$2:$B$918,2,FALSE)</f>
        <v>59.3</v>
      </c>
    </row>
    <row r="734" spans="1:4" x14ac:dyDescent="0.45">
      <c r="A734" s="72">
        <v>43101</v>
      </c>
      <c r="B734" s="76">
        <v>2823.8100589999999</v>
      </c>
      <c r="C734" s="78">
        <f t="shared" si="11"/>
        <v>0.23912724904102123</v>
      </c>
      <c r="D734" s="84">
        <f>VLOOKUP(A734,PMI!$A$2:$B$918,2,FALSE)</f>
        <v>59.1</v>
      </c>
    </row>
    <row r="735" spans="1:4" x14ac:dyDescent="0.45">
      <c r="A735" s="72">
        <v>43132</v>
      </c>
      <c r="B735" s="76">
        <v>2713.830078</v>
      </c>
      <c r="C735" s="78">
        <f t="shared" si="11"/>
        <v>0.14815716473439977</v>
      </c>
      <c r="D735" s="84">
        <f>VLOOKUP(A735,PMI!$A$2:$B$918,2,FALSE)</f>
        <v>60.7</v>
      </c>
    </row>
    <row r="736" spans="1:4" x14ac:dyDescent="0.45">
      <c r="A736" s="72">
        <v>43160</v>
      </c>
      <c r="B736" s="76">
        <v>2640.8701169999999</v>
      </c>
      <c r="C736" s="78">
        <f t="shared" si="11"/>
        <v>0.11772455027003281</v>
      </c>
      <c r="D736" s="84">
        <f>VLOOKUP(A736,PMI!$A$2:$B$918,2,FALSE)</f>
        <v>59.3</v>
      </c>
    </row>
    <row r="737" spans="1:4" x14ac:dyDescent="0.45">
      <c r="A737" s="72">
        <v>43191</v>
      </c>
      <c r="B737" s="76">
        <v>2648.0500489999999</v>
      </c>
      <c r="C737" s="78">
        <f t="shared" si="11"/>
        <v>0.1106660948840863</v>
      </c>
      <c r="D737" s="84">
        <f>VLOOKUP(A737,PMI!$A$2:$B$918,2,FALSE)</f>
        <v>57.9</v>
      </c>
    </row>
    <row r="738" spans="1:4" x14ac:dyDescent="0.45">
      <c r="A738" s="72">
        <v>43221</v>
      </c>
      <c r="B738" s="76">
        <v>2705.2700199999999</v>
      </c>
      <c r="C738" s="78">
        <f t="shared" si="11"/>
        <v>0.1216808877343214</v>
      </c>
      <c r="D738" s="84">
        <f>VLOOKUP(A738,PMI!$A$2:$B$918,2,FALSE)</f>
        <v>58.7</v>
      </c>
    </row>
    <row r="739" spans="1:4" x14ac:dyDescent="0.45">
      <c r="A739" s="72">
        <v>43252</v>
      </c>
      <c r="B739" s="76">
        <v>2718.3701169999999</v>
      </c>
      <c r="C739" s="78">
        <f t="shared" si="11"/>
        <v>0.12171288214158293</v>
      </c>
      <c r="D739" s="84">
        <f>VLOOKUP(A739,PMI!$A$2:$B$918,2,FALSE)</f>
        <v>60</v>
      </c>
    </row>
    <row r="740" spans="1:4" x14ac:dyDescent="0.45">
      <c r="A740" s="72">
        <v>43282</v>
      </c>
      <c r="B740" s="76">
        <v>2816.290039</v>
      </c>
      <c r="C740" s="78">
        <f t="shared" si="11"/>
        <v>0.14005990492533882</v>
      </c>
      <c r="D740" s="84">
        <f>VLOOKUP(A740,PMI!$A$2:$B$918,2,FALSE)</f>
        <v>58.4</v>
      </c>
    </row>
    <row r="741" spans="1:4" x14ac:dyDescent="0.45">
      <c r="A741" s="72">
        <v>43313</v>
      </c>
      <c r="B741" s="76">
        <v>2901.5200199999999</v>
      </c>
      <c r="C741" s="78">
        <f t="shared" si="11"/>
        <v>0.17392031033689648</v>
      </c>
      <c r="D741" s="84">
        <f>VLOOKUP(A741,PMI!$A$2:$B$918,2,FALSE)</f>
        <v>60.8</v>
      </c>
    </row>
    <row r="742" spans="1:4" x14ac:dyDescent="0.45">
      <c r="A742" s="72">
        <v>43344</v>
      </c>
      <c r="B742" s="76">
        <v>2913.9799800000001</v>
      </c>
      <c r="C742" s="78">
        <f t="shared" si="11"/>
        <v>0.15663496135528843</v>
      </c>
      <c r="D742" s="84">
        <f>VLOOKUP(A742,PMI!$A$2:$B$918,2,FALSE)</f>
        <v>59.5</v>
      </c>
    </row>
    <row r="743" spans="1:4" x14ac:dyDescent="0.45">
      <c r="A743" s="72">
        <v>43374</v>
      </c>
      <c r="B743" s="76">
        <v>2711.73999</v>
      </c>
      <c r="C743" s="78">
        <f t="shared" si="11"/>
        <v>5.299658266351126E-2</v>
      </c>
      <c r="D743" s="84">
        <f>VLOOKUP(A743,PMI!$A$2:$B$918,2,FALSE)</f>
        <v>57.5</v>
      </c>
    </row>
    <row r="744" spans="1:4" x14ac:dyDescent="0.45">
      <c r="A744" s="72">
        <v>43405</v>
      </c>
      <c r="B744" s="76">
        <v>2760.169922</v>
      </c>
      <c r="C744" s="78">
        <f t="shared" si="11"/>
        <v>6.7830050614721138E-2</v>
      </c>
      <c r="D744" s="84">
        <f>VLOOKUP(A744,PMI!$A$2:$B$918,2,FALSE)</f>
        <v>58.8</v>
      </c>
    </row>
    <row r="745" spans="1:4" x14ac:dyDescent="0.45">
      <c r="A745" s="72">
        <v>43435</v>
      </c>
      <c r="B745" s="76">
        <v>2506.8500979999999</v>
      </c>
      <c r="C745" s="78">
        <f t="shared" si="11"/>
        <v>-6.2372598219684994E-2</v>
      </c>
      <c r="D745" s="84">
        <f>VLOOKUP(A745,PMI!$A$2:$B$918,2,FALSE)</f>
        <v>54.3</v>
      </c>
    </row>
    <row r="746" spans="1:4" x14ac:dyDescent="0.45">
      <c r="A746" s="72">
        <v>43466</v>
      </c>
      <c r="B746" s="76">
        <v>2704.1000979999999</v>
      </c>
      <c r="C746" s="78">
        <f t="shared" si="11"/>
        <v>-4.2393064157577598E-2</v>
      </c>
      <c r="D746" s="84">
        <f>VLOOKUP(A746,PMI!$A$2:$B$918,2,FALSE)</f>
        <v>56.6</v>
      </c>
    </row>
    <row r="747" spans="1:4" x14ac:dyDescent="0.45">
      <c r="A747" s="72">
        <v>43497</v>
      </c>
      <c r="B747" s="76">
        <v>2784.48999</v>
      </c>
      <c r="C747" s="78">
        <f t="shared" si="11"/>
        <v>2.6036969879880578E-2</v>
      </c>
      <c r="D747" s="84">
        <f>VLOOKUP(A747,PMI!$A$2:$B$918,2,FALSE)</f>
        <v>54.1</v>
      </c>
    </row>
    <row r="748" spans="1:4" x14ac:dyDescent="0.45">
      <c r="A748" s="72">
        <v>43525</v>
      </c>
      <c r="B748" s="76">
        <v>2834.3999020000001</v>
      </c>
      <c r="C748" s="78">
        <f t="shared" si="11"/>
        <v>7.3282583552366498E-2</v>
      </c>
      <c r="D748" s="84">
        <f>VLOOKUP(A748,PMI!$A$2:$B$918,2,FALSE)</f>
        <v>54.6</v>
      </c>
    </row>
    <row r="749" spans="1:4" x14ac:dyDescent="0.45">
      <c r="A749" s="72">
        <v>43556</v>
      </c>
      <c r="B749" s="76">
        <v>2945.830078</v>
      </c>
      <c r="C749" s="78">
        <f t="shared" si="11"/>
        <v>0.11245256830113637</v>
      </c>
      <c r="D749" s="84">
        <f>VLOOKUP(A749,PMI!$A$2:$B$918,2,FALSE)</f>
        <v>53.4</v>
      </c>
    </row>
    <row r="750" spans="1:4" x14ac:dyDescent="0.45">
      <c r="A750" s="72">
        <v>43586</v>
      </c>
      <c r="B750" s="76">
        <v>2752.0600589999999</v>
      </c>
      <c r="C750" s="78">
        <f t="shared" si="11"/>
        <v>1.729588494090506E-2</v>
      </c>
      <c r="D750" s="84">
        <f>VLOOKUP(A750,PMI!$A$2:$B$918,2,FALSE)</f>
        <v>52.3</v>
      </c>
    </row>
    <row r="751" spans="1:4" x14ac:dyDescent="0.45">
      <c r="A751" s="72">
        <v>43617</v>
      </c>
      <c r="B751" s="76">
        <v>2941.76001</v>
      </c>
      <c r="C751" s="78">
        <f t="shared" si="11"/>
        <v>8.2177879900524164E-2</v>
      </c>
      <c r="D751" s="84">
        <f>VLOOKUP(A751,PMI!$A$2:$B$918,2,FALSE)</f>
        <v>51.6</v>
      </c>
    </row>
    <row r="752" spans="1:4" x14ac:dyDescent="0.45">
      <c r="A752" s="72">
        <v>43647</v>
      </c>
      <c r="B752" s="76">
        <v>2980.3798830000001</v>
      </c>
      <c r="C752" s="78">
        <f t="shared" si="11"/>
        <v>5.8264540131762965E-2</v>
      </c>
      <c r="D752" s="84">
        <f>VLOOKUP(A752,PMI!$A$2:$B$918,2,FALSE)</f>
        <v>51.3</v>
      </c>
    </row>
    <row r="753" spans="1:4" x14ac:dyDescent="0.45">
      <c r="A753" s="72">
        <v>43678</v>
      </c>
      <c r="B753" s="76">
        <v>2926.459961</v>
      </c>
      <c r="C753" s="78">
        <f t="shared" si="11"/>
        <v>8.5954743817346912E-3</v>
      </c>
      <c r="D753" s="84">
        <f>VLOOKUP(A753,PMI!$A$2:$B$918,2,FALSE)</f>
        <v>48.8</v>
      </c>
    </row>
    <row r="754" spans="1:4" x14ac:dyDescent="0.45">
      <c r="A754" s="72">
        <v>43709</v>
      </c>
      <c r="B754" s="76">
        <v>2976.73999</v>
      </c>
      <c r="C754" s="78">
        <f t="shared" si="11"/>
        <v>2.1537557028789234E-2</v>
      </c>
      <c r="D754" s="84">
        <f>VLOOKUP(A754,PMI!$A$2:$B$918,2,FALSE)</f>
        <v>48.2</v>
      </c>
    </row>
    <row r="755" spans="1:4" x14ac:dyDescent="0.45">
      <c r="A755" s="72">
        <v>43739</v>
      </c>
      <c r="B755" s="76">
        <v>3037.5600589999999</v>
      </c>
      <c r="C755" s="78">
        <f t="shared" si="11"/>
        <v>0.1201516628443422</v>
      </c>
      <c r="D755" s="84">
        <f>VLOOKUP(A755,PMI!$A$2:$B$918,2,FALSE)</f>
        <v>48.5</v>
      </c>
    </row>
    <row r="756" spans="1:4" x14ac:dyDescent="0.45">
      <c r="A756" s="72">
        <v>43770</v>
      </c>
      <c r="B756" s="76">
        <v>3140.9799800000001</v>
      </c>
      <c r="C756" s="78">
        <f t="shared" si="11"/>
        <v>0.13796616467875555</v>
      </c>
      <c r="D756" s="84">
        <f>VLOOKUP(A756,PMI!$A$2:$B$918,2,FALSE)</f>
        <v>48.1</v>
      </c>
    </row>
    <row r="757" spans="1:4" x14ac:dyDescent="0.45">
      <c r="A757" s="72">
        <v>43800</v>
      </c>
      <c r="B757" s="76">
        <v>3230.780029</v>
      </c>
      <c r="C757" s="78">
        <f t="shared" si="11"/>
        <v>0.2887807019564359</v>
      </c>
      <c r="D757" s="84">
        <f>VLOOKUP(A757,PMI!$A$2:$B$918,2,FALSE)</f>
        <v>47.8</v>
      </c>
    </row>
    <row r="758" spans="1:4" x14ac:dyDescent="0.45">
      <c r="A758" s="72">
        <v>43831</v>
      </c>
      <c r="B758" s="76">
        <v>3225.5200199999999</v>
      </c>
      <c r="C758" s="78">
        <f t="shared" si="11"/>
        <v>0.19282567327505795</v>
      </c>
      <c r="D758" s="84">
        <f>VLOOKUP(A758,PMI!$A$2:$B$918,2,FALSE)</f>
        <v>50.9</v>
      </c>
    </row>
    <row r="759" spans="1:4" x14ac:dyDescent="0.45">
      <c r="A759" s="72">
        <v>43862</v>
      </c>
      <c r="B759" s="76">
        <v>2954.219971</v>
      </c>
      <c r="C759" s="78">
        <f t="shared" si="11"/>
        <v>6.0955500508012239E-2</v>
      </c>
      <c r="D759" s="84">
        <f>VLOOKUP(A759,PMI!$A$2:$B$918,2,FALSE)</f>
        <v>50.3</v>
      </c>
    </row>
    <row r="760" spans="1:4" x14ac:dyDescent="0.45">
      <c r="A760" s="72">
        <v>43891</v>
      </c>
      <c r="B760" s="76">
        <v>2584.5900879999999</v>
      </c>
      <c r="C760" s="78">
        <f t="shared" si="11"/>
        <v>-8.8134992463036022E-2</v>
      </c>
      <c r="D760" s="84">
        <f>VLOOKUP(A760,PMI!$A$2:$B$918,2,FALSE)</f>
        <v>49.7</v>
      </c>
    </row>
    <row r="761" spans="1:4" x14ac:dyDescent="0.45">
      <c r="A761" s="72">
        <v>43922</v>
      </c>
      <c r="B761" s="76">
        <v>2912.429932</v>
      </c>
      <c r="C761" s="78">
        <f t="shared" si="11"/>
        <v>-1.1338110181384309E-2</v>
      </c>
      <c r="D761" s="84">
        <f>VLOOKUP(A761,PMI!$A$2:$B$918,2,FALSE)</f>
        <v>41.7</v>
      </c>
    </row>
    <row r="762" spans="1:4" x14ac:dyDescent="0.45">
      <c r="A762" s="72">
        <v>43952</v>
      </c>
      <c r="B762" s="76">
        <v>3044.3100589999999</v>
      </c>
      <c r="C762" s="78">
        <f t="shared" si="11"/>
        <v>0.10619317665116412</v>
      </c>
      <c r="D762" s="84">
        <f>VLOOKUP(A762,PMI!$A$2:$B$918,2,FALSE)</f>
        <v>43.1</v>
      </c>
    </row>
    <row r="763" spans="1:4" x14ac:dyDescent="0.45">
      <c r="A763" s="72">
        <v>43983</v>
      </c>
      <c r="B763" s="76">
        <v>3100.290039</v>
      </c>
      <c r="C763" s="78">
        <f t="shared" si="11"/>
        <v>5.3889517996405178E-2</v>
      </c>
      <c r="D763" s="84">
        <f>VLOOKUP(A763,PMI!$A$2:$B$918,2,FALSE)</f>
        <v>52.2</v>
      </c>
    </row>
    <row r="764" spans="1:4" x14ac:dyDescent="0.45">
      <c r="A764" s="72">
        <v>44013</v>
      </c>
      <c r="B764" s="76">
        <v>3271.1201169999999</v>
      </c>
      <c r="C764" s="78">
        <f t="shared" si="11"/>
        <v>9.755140130235529E-2</v>
      </c>
      <c r="D764" s="84">
        <f>VLOOKUP(A764,PMI!$A$2:$B$918,2,FALSE)</f>
        <v>53.7</v>
      </c>
    </row>
    <row r="765" spans="1:4" x14ac:dyDescent="0.45">
      <c r="A765" s="72">
        <v>44044</v>
      </c>
      <c r="B765" s="76">
        <v>3500.3100589999999</v>
      </c>
      <c r="C765" s="78">
        <f t="shared" si="11"/>
        <v>0.1960901928088945</v>
      </c>
      <c r="D765" s="84">
        <f>VLOOKUP(A765,PMI!$A$2:$B$918,2,FALSE)</f>
        <v>55.6</v>
      </c>
    </row>
    <row r="766" spans="1:4" x14ac:dyDescent="0.45">
      <c r="A766" s="72">
        <v>44075</v>
      </c>
      <c r="B766" s="76">
        <v>3363</v>
      </c>
      <c r="C766" s="78">
        <f t="shared" si="11"/>
        <v>0.12975940501944883</v>
      </c>
      <c r="D766" s="84">
        <f>VLOOKUP(A766,PMI!$A$2:$B$918,2,FALSE)</f>
        <v>55.7</v>
      </c>
    </row>
    <row r="767" spans="1:4" x14ac:dyDescent="0.45">
      <c r="A767" s="72">
        <v>44105</v>
      </c>
      <c r="B767" s="76">
        <v>3269.959961</v>
      </c>
      <c r="C767" s="78">
        <f t="shared" si="11"/>
        <v>7.6508743032560389E-2</v>
      </c>
      <c r="D767" s="84">
        <f>VLOOKUP(A767,PMI!$A$2:$B$918,2,FALSE)</f>
        <v>58.8</v>
      </c>
    </row>
    <row r="768" spans="1:4" x14ac:dyDescent="0.45">
      <c r="A768" s="72">
        <v>44136</v>
      </c>
      <c r="B768" s="76">
        <v>3621.6298830000001</v>
      </c>
      <c r="C768" s="78">
        <f t="shared" si="11"/>
        <v>0.15302545895246356</v>
      </c>
      <c r="D768" s="84">
        <f>VLOOKUP(A768,PMI!$A$2:$B$918,2,FALSE)</f>
        <v>57.7</v>
      </c>
    </row>
    <row r="769" spans="1:4" x14ac:dyDescent="0.45">
      <c r="A769" s="72">
        <v>44166</v>
      </c>
      <c r="B769" s="76">
        <v>3756.07</v>
      </c>
      <c r="C769" s="78">
        <f t="shared" si="11"/>
        <v>0.16258920950510802</v>
      </c>
      <c r="D769" s="84">
        <f>VLOOKUP(A769,PMI!$A$2:$B$918,2,FALSE)</f>
        <v>60.5</v>
      </c>
    </row>
    <row r="770" spans="1:4" x14ac:dyDescent="0.45">
      <c r="A770" s="74">
        <v>44197</v>
      </c>
      <c r="B770" s="76">
        <v>3714.24</v>
      </c>
      <c r="C770" s="78">
        <f t="shared" si="11"/>
        <v>0.15151664753889826</v>
      </c>
      <c r="D770" s="84">
        <f>VLOOKUP(A770,PMI!$A$2:$B$918,2,FALSE)</f>
        <v>58.7</v>
      </c>
    </row>
    <row r="771" spans="1:4" x14ac:dyDescent="0.45">
      <c r="A771" s="74">
        <v>44228</v>
      </c>
      <c r="B771" s="76">
        <v>3811.15</v>
      </c>
      <c r="C771" s="78">
        <f t="shared" si="11"/>
        <v>0.2900698111217257</v>
      </c>
      <c r="D771" s="84">
        <f>VLOOKUP(A771,PMI!$A$2:$B$918,2,FALSE)</f>
        <v>60.8</v>
      </c>
    </row>
    <row r="772" spans="1:4" x14ac:dyDescent="0.45">
      <c r="A772" s="74">
        <v>44256</v>
      </c>
      <c r="B772" s="76">
        <v>3972.89</v>
      </c>
      <c r="C772" s="78">
        <f t="shared" si="11"/>
        <v>0.5371451041485229</v>
      </c>
      <c r="D772" s="84">
        <f>VLOOKUP(A772,PMI!$A$2:$B$918,2,FALSE)</f>
        <v>64.7</v>
      </c>
    </row>
    <row r="773" spans="1:4" x14ac:dyDescent="0.45">
      <c r="A773" s="74">
        <v>44287</v>
      </c>
      <c r="B773" s="76">
        <v>4181.17</v>
      </c>
      <c r="C773" s="78">
        <f t="shared" si="11"/>
        <v>0.43562938770126602</v>
      </c>
      <c r="D773" s="84">
        <f>VLOOKUP(A773,PMI!$A$2:$B$918,2,FALSE)</f>
        <v>60.7</v>
      </c>
    </row>
    <row r="774" spans="1:4" x14ac:dyDescent="0.45">
      <c r="A774" s="74">
        <v>44317</v>
      </c>
      <c r="B774" s="76">
        <v>4204.1099999999997</v>
      </c>
      <c r="C774" s="78">
        <f t="shared" si="11"/>
        <v>0.38097300160712688</v>
      </c>
      <c r="D774" s="84">
        <f>VLOOKUP(A774,PMI!$A$2:$B$918,2,FALSE)</f>
        <v>61.2</v>
      </c>
    </row>
    <row r="775" spans="1:4" x14ac:dyDescent="0.45">
      <c r="A775" s="74">
        <v>44348</v>
      </c>
      <c r="B775" s="76">
        <v>4297.5</v>
      </c>
      <c r="C775" s="78">
        <f t="shared" si="11"/>
        <v>0.38616063205046469</v>
      </c>
      <c r="D775" s="84">
        <f>VLOOKUP(A775,PMI!$A$2:$B$918,2,FALSE)</f>
        <v>60.6</v>
      </c>
    </row>
    <row r="776" spans="1:4" x14ac:dyDescent="0.45">
      <c r="A776" s="74">
        <v>44378</v>
      </c>
      <c r="B776" s="76">
        <v>4395.26</v>
      </c>
      <c r="C776" s="78">
        <f t="shared" si="11"/>
        <v>0.34365594744070971</v>
      </c>
      <c r="D776" s="84">
        <f>VLOOKUP(A776,PMI!$A$2:$B$918,2,FALSE)</f>
        <v>59.5</v>
      </c>
    </row>
    <row r="777" spans="1:4" x14ac:dyDescent="0.45">
      <c r="A777" s="74">
        <v>44409</v>
      </c>
      <c r="B777" s="76">
        <v>4522.68</v>
      </c>
      <c r="C777" s="78">
        <f t="shared" si="11"/>
        <v>0.29207982257779763</v>
      </c>
      <c r="D777" s="84">
        <f>VLOOKUP(A777,PMI!$A$2:$B$918,2,FALSE)</f>
        <v>59.9</v>
      </c>
    </row>
    <row r="778" spans="1:4" x14ac:dyDescent="0.45">
      <c r="A778" s="74">
        <v>44440</v>
      </c>
      <c r="B778" s="76">
        <v>4307.54</v>
      </c>
      <c r="C778" s="78">
        <f t="shared" si="11"/>
        <v>0.28086232530478727</v>
      </c>
      <c r="D778" s="84">
        <f>VLOOKUP(A778,PMI!$A$2:$B$918,2,FALSE)</f>
        <v>61.1</v>
      </c>
    </row>
    <row r="779" spans="1:4" x14ac:dyDescent="0.45">
      <c r="A779" s="74">
        <v>44470</v>
      </c>
      <c r="B779" s="76">
        <v>4605.38</v>
      </c>
      <c r="C779" s="78">
        <f t="shared" si="11"/>
        <v>0.40839033349864318</v>
      </c>
      <c r="D779" s="84">
        <f>VLOOKUP(A779,PMI!$A$2:$B$918,2,FALSE)</f>
        <v>60.8</v>
      </c>
    </row>
    <row r="780" spans="1:4" x14ac:dyDescent="0.45">
      <c r="A780" s="74">
        <v>44501</v>
      </c>
      <c r="B780" s="76">
        <v>4567</v>
      </c>
      <c r="C780" s="78">
        <f t="shared" si="11"/>
        <v>0.2610344368533033</v>
      </c>
      <c r="D780" s="84">
        <f>VLOOKUP(A780,PMI!$A$2:$B$918,2,FALSE)</f>
        <v>61.1</v>
      </c>
    </row>
    <row r="781" spans="1:4" x14ac:dyDescent="0.45">
      <c r="A781" s="74">
        <v>44531</v>
      </c>
      <c r="B781" s="76">
        <v>4766.18</v>
      </c>
      <c r="C781" s="78">
        <f t="shared" si="11"/>
        <v>0.268927362908572</v>
      </c>
      <c r="D781" s="84">
        <f>VLOOKUP(A781,PMI!$A$2:$B$918,2,FALSE)</f>
        <v>58.7</v>
      </c>
    </row>
    <row r="782" spans="1:4" x14ac:dyDescent="0.45">
      <c r="A782" s="74">
        <v>44562</v>
      </c>
      <c r="B782" s="76">
        <v>4515.55</v>
      </c>
      <c r="C782" s="78">
        <f t="shared" si="11"/>
        <v>0.21573996295339026</v>
      </c>
      <c r="D782" s="84">
        <f>VLOOKUP(A782,PMI!$A$2:$B$918,2,FALSE)</f>
        <v>57.6</v>
      </c>
    </row>
    <row r="783" spans="1:4" x14ac:dyDescent="0.45">
      <c r="A783" s="74">
        <v>44593</v>
      </c>
      <c r="B783" s="76">
        <v>4373.9399999999996</v>
      </c>
      <c r="C783" s="78">
        <f t="shared" ref="C783:C812" si="12">B783/B771-1</f>
        <v>0.14766933865106324</v>
      </c>
      <c r="D783" s="84">
        <f>VLOOKUP(A783,PMI!$A$2:$B$918,2,FALSE)</f>
        <v>58.6</v>
      </c>
    </row>
    <row r="784" spans="1:4" x14ac:dyDescent="0.45">
      <c r="A784" s="74">
        <v>44621</v>
      </c>
      <c r="B784" s="76">
        <v>4530.41</v>
      </c>
      <c r="C784" s="78">
        <f t="shared" si="12"/>
        <v>0.14033109398951393</v>
      </c>
      <c r="D784" s="84">
        <f>VLOOKUP(A784,PMI!$A$2:$B$918,2,FALSE)</f>
        <v>57.1</v>
      </c>
    </row>
    <row r="785" spans="1:4" x14ac:dyDescent="0.45">
      <c r="A785" s="74">
        <v>44652</v>
      </c>
      <c r="B785" s="76">
        <v>4131.93</v>
      </c>
      <c r="C785" s="78">
        <f t="shared" si="12"/>
        <v>-1.1776607982933007E-2</v>
      </c>
      <c r="D785" s="84">
        <f>VLOOKUP(A785,PMI!$A$2:$B$918,2,FALSE)</f>
        <v>55.4</v>
      </c>
    </row>
    <row r="786" spans="1:4" x14ac:dyDescent="0.45">
      <c r="A786" s="74">
        <v>44682</v>
      </c>
      <c r="B786" s="76">
        <v>4132.1499999999996</v>
      </c>
      <c r="C786" s="78">
        <f t="shared" si="12"/>
        <v>-1.7116583533732466E-2</v>
      </c>
      <c r="D786" s="84">
        <f>VLOOKUP(A786,PMI!$A$2:$B$918,2,FALSE)</f>
        <v>56.1</v>
      </c>
    </row>
    <row r="787" spans="1:4" x14ac:dyDescent="0.45">
      <c r="A787" s="74">
        <v>44713</v>
      </c>
      <c r="B787" s="76">
        <v>3785.38</v>
      </c>
      <c r="C787" s="78">
        <f t="shared" si="12"/>
        <v>-0.11916695753344964</v>
      </c>
      <c r="D787" s="84">
        <f>VLOOKUP(A787,PMI!$A$2:$B$918,2,FALSE)</f>
        <v>53</v>
      </c>
    </row>
    <row r="788" spans="1:4" x14ac:dyDescent="0.45">
      <c r="A788" s="74">
        <v>44743</v>
      </c>
      <c r="B788" s="76">
        <v>4130.29</v>
      </c>
      <c r="C788" s="78">
        <f t="shared" si="12"/>
        <v>-6.0285398360961584E-2</v>
      </c>
      <c r="D788" s="84">
        <f>VLOOKUP(A788,PMI!$A$2:$B$918,2,FALSE)</f>
        <v>52.8</v>
      </c>
    </row>
    <row r="789" spans="1:4" x14ac:dyDescent="0.45">
      <c r="A789" s="74">
        <v>44774</v>
      </c>
      <c r="B789" s="76">
        <v>3955</v>
      </c>
      <c r="C789" s="78">
        <f t="shared" si="12"/>
        <v>-0.12551849788178693</v>
      </c>
      <c r="D789" s="84">
        <f>VLOOKUP(A789,PMI!$A$2:$B$918,2,FALSE)</f>
        <v>52.8</v>
      </c>
    </row>
    <row r="790" spans="1:4" x14ac:dyDescent="0.45">
      <c r="A790" s="74">
        <v>44805</v>
      </c>
      <c r="B790" s="76">
        <v>3585.62</v>
      </c>
      <c r="C790" s="78">
        <f t="shared" si="12"/>
        <v>-0.16759449709114715</v>
      </c>
      <c r="D790" s="84">
        <f>VLOOKUP(A790,PMI!$A$2:$B$918,2,FALSE)</f>
        <v>50.9</v>
      </c>
    </row>
    <row r="791" spans="1:4" x14ac:dyDescent="0.45">
      <c r="A791" s="74">
        <v>44835</v>
      </c>
      <c r="B791" s="76">
        <v>3871.98</v>
      </c>
      <c r="C791" s="78">
        <f t="shared" si="12"/>
        <v>-0.15924853106584036</v>
      </c>
      <c r="D791" s="84">
        <f>VLOOKUP(A791,PMI!$A$2:$B$918,2,FALSE)</f>
        <v>50.2</v>
      </c>
    </row>
    <row r="792" spans="1:4" x14ac:dyDescent="0.45">
      <c r="A792" s="74">
        <v>44866</v>
      </c>
      <c r="B792" s="76">
        <v>4080.11</v>
      </c>
      <c r="C792" s="78">
        <f t="shared" si="12"/>
        <v>-0.1066104663893146</v>
      </c>
      <c r="D792" s="84">
        <f>VLOOKUP(A792,PMI!$A$2:$B$918,2,FALSE)</f>
        <v>49</v>
      </c>
    </row>
    <row r="793" spans="1:4" x14ac:dyDescent="0.45">
      <c r="A793" s="74">
        <v>44896</v>
      </c>
      <c r="B793" s="76">
        <v>3839.5</v>
      </c>
      <c r="C793" s="78">
        <f t="shared" si="12"/>
        <v>-0.19442824232404154</v>
      </c>
      <c r="D793" s="84">
        <f>VLOOKUP(A793,PMI!$A$2:$B$918,2,FALSE)</f>
        <v>48.4</v>
      </c>
    </row>
    <row r="794" spans="1:4" x14ac:dyDescent="0.45">
      <c r="A794" s="74">
        <v>44927</v>
      </c>
      <c r="B794" s="76">
        <v>4076.6</v>
      </c>
      <c r="C794" s="78">
        <f t="shared" si="12"/>
        <v>-9.7208534951445658E-2</v>
      </c>
      <c r="D794" s="84">
        <f>VLOOKUP(A794,PMI!$A$2:$B$918,2,FALSE)</f>
        <v>47.4</v>
      </c>
    </row>
    <row r="795" spans="1:4" x14ac:dyDescent="0.45">
      <c r="A795" s="74">
        <v>44958</v>
      </c>
      <c r="B795" s="76">
        <v>3970.15</v>
      </c>
      <c r="C795" s="78">
        <f t="shared" si="12"/>
        <v>-9.2317224287484456E-2</v>
      </c>
      <c r="D795" s="84">
        <f>VLOOKUP(A795,PMI!$A$2:$B$918,2,FALSE)</f>
        <v>47.7</v>
      </c>
    </row>
    <row r="796" spans="1:4" x14ac:dyDescent="0.45">
      <c r="A796" s="74">
        <v>44986</v>
      </c>
      <c r="B796" s="76">
        <v>4109.3100000000004</v>
      </c>
      <c r="C796" s="78">
        <f t="shared" si="12"/>
        <v>-9.2949644734140913E-2</v>
      </c>
      <c r="D796" s="84">
        <f>VLOOKUP(A796,PMI!$A$2:$B$918,2,FALSE)</f>
        <v>46.3</v>
      </c>
    </row>
    <row r="797" spans="1:4" x14ac:dyDescent="0.45">
      <c r="A797" s="74">
        <v>45017</v>
      </c>
      <c r="B797" s="76">
        <v>4169.4799999999996</v>
      </c>
      <c r="C797" s="78">
        <f t="shared" si="12"/>
        <v>9.0877628614229877E-3</v>
      </c>
      <c r="D797" s="84">
        <f>VLOOKUP(A797,PMI!$A$2:$B$918,2,FALSE)</f>
        <v>47.1</v>
      </c>
    </row>
    <row r="798" spans="1:4" x14ac:dyDescent="0.45">
      <c r="A798" s="74">
        <v>45047</v>
      </c>
      <c r="B798" s="76">
        <v>4179.83</v>
      </c>
      <c r="C798" s="78">
        <f t="shared" si="12"/>
        <v>1.1538787314110177E-2</v>
      </c>
      <c r="D798" s="84">
        <f>VLOOKUP(A798,PMI!$A$2:$B$918,2,FALSE)</f>
        <v>46.9</v>
      </c>
    </row>
    <row r="799" spans="1:4" x14ac:dyDescent="0.45">
      <c r="A799" s="74">
        <v>45078</v>
      </c>
      <c r="B799" s="76">
        <v>4450.38</v>
      </c>
      <c r="C799" s="78">
        <f t="shared" si="12"/>
        <v>0.17567588987103022</v>
      </c>
      <c r="D799" s="84">
        <f>VLOOKUP(A799,PMI!$A$2:$B$918,2,FALSE)</f>
        <v>46</v>
      </c>
    </row>
    <row r="800" spans="1:4" x14ac:dyDescent="0.45">
      <c r="A800" s="74">
        <v>45108</v>
      </c>
      <c r="B800" s="76">
        <v>4588.96</v>
      </c>
      <c r="C800" s="78">
        <f t="shared" si="12"/>
        <v>0.11105031365836293</v>
      </c>
      <c r="D800" s="84">
        <f>VLOOKUP(A800,PMI!$A$2:$B$918,2,FALSE)</f>
        <v>46.4</v>
      </c>
    </row>
    <row r="801" spans="1:4" x14ac:dyDescent="0.45">
      <c r="A801" s="74">
        <v>45139</v>
      </c>
      <c r="B801" s="76">
        <v>4507.66</v>
      </c>
      <c r="C801" s="78">
        <f t="shared" si="12"/>
        <v>0.13973704171934265</v>
      </c>
      <c r="D801" s="84">
        <f>VLOOKUP(A801,PMI!$A$2:$B$918,2,FALSE)</f>
        <v>47.6</v>
      </c>
    </row>
    <row r="802" spans="1:4" x14ac:dyDescent="0.45">
      <c r="A802" s="74">
        <v>45170</v>
      </c>
      <c r="B802" s="76">
        <v>4288.05</v>
      </c>
      <c r="C802" s="78">
        <f t="shared" si="12"/>
        <v>0.19590196395602444</v>
      </c>
      <c r="D802" s="84">
        <f>VLOOKUP(A802,PMI!$A$2:$B$918,2,FALSE)</f>
        <v>49</v>
      </c>
    </row>
    <row r="803" spans="1:4" x14ac:dyDescent="0.45">
      <c r="A803" s="74">
        <v>45200</v>
      </c>
      <c r="B803" s="76">
        <v>4193.8</v>
      </c>
      <c r="C803" s="78">
        <f t="shared" si="12"/>
        <v>8.3115098735014215E-2</v>
      </c>
      <c r="D803" s="84">
        <f>VLOOKUP(A803,PMI!$A$2:$B$918,2,FALSE)</f>
        <v>46.7</v>
      </c>
    </row>
    <row r="804" spans="1:4" x14ac:dyDescent="0.45">
      <c r="A804" s="74">
        <v>45231</v>
      </c>
      <c r="B804" s="76">
        <v>4567.8</v>
      </c>
      <c r="C804" s="78">
        <f t="shared" si="12"/>
        <v>0.1195286401592115</v>
      </c>
      <c r="D804" s="84">
        <f>VLOOKUP(A804,PMI!$A$2:$B$918,2,FALSE)</f>
        <v>46.7</v>
      </c>
    </row>
    <row r="805" spans="1:4" x14ac:dyDescent="0.45">
      <c r="A805" s="74">
        <v>45261</v>
      </c>
      <c r="B805" s="76">
        <v>4769.83</v>
      </c>
      <c r="C805" s="78">
        <f t="shared" si="12"/>
        <v>0.24230498762859742</v>
      </c>
      <c r="D805" s="84">
        <f>VLOOKUP(A805,PMI!$A$2:$B$918,2,FALSE)</f>
        <v>47.4</v>
      </c>
    </row>
    <row r="806" spans="1:4" x14ac:dyDescent="0.45">
      <c r="A806" s="74">
        <v>45292</v>
      </c>
      <c r="B806" s="76">
        <v>4845.6499999999996</v>
      </c>
      <c r="C806" s="78">
        <f t="shared" si="12"/>
        <v>0.18864985527154965</v>
      </c>
      <c r="D806" s="84">
        <f>VLOOKUP(A806,PMI!$A$2:$B$918,2,FALSE)</f>
        <v>49.1</v>
      </c>
    </row>
    <row r="807" spans="1:4" x14ac:dyDescent="0.45">
      <c r="A807" s="74">
        <v>45323</v>
      </c>
      <c r="B807" s="76">
        <v>5096.2700000000004</v>
      </c>
      <c r="C807" s="78">
        <f t="shared" si="12"/>
        <v>0.28364671360024185</v>
      </c>
      <c r="D807" s="84">
        <f>VLOOKUP(A807,PMI!$A$2:$B$918,2,FALSE)</f>
        <v>47.8</v>
      </c>
    </row>
    <row r="808" spans="1:4" x14ac:dyDescent="0.45">
      <c r="A808" s="74">
        <v>45352</v>
      </c>
      <c r="B808" s="76">
        <v>5254.35</v>
      </c>
      <c r="C808" s="78">
        <f t="shared" si="12"/>
        <v>0.27864532001722919</v>
      </c>
      <c r="D808" s="84">
        <f>VLOOKUP(A808,PMI!$A$2:$B$918,2,FALSE)</f>
        <v>50.3</v>
      </c>
    </row>
    <row r="809" spans="1:4" x14ac:dyDescent="0.45">
      <c r="A809" s="74">
        <v>45383</v>
      </c>
      <c r="B809" s="76">
        <v>5035.6899999999996</v>
      </c>
      <c r="C809" s="78">
        <f t="shared" si="12"/>
        <v>0.20775012711417262</v>
      </c>
      <c r="D809" s="84">
        <f>VLOOKUP(A809,PMI!$A$2:$B$918,2,FALSE)</f>
        <v>49.2</v>
      </c>
    </row>
    <row r="810" spans="1:4" x14ac:dyDescent="0.45">
      <c r="A810" s="74">
        <v>45413</v>
      </c>
      <c r="B810" s="76">
        <v>5277.51</v>
      </c>
      <c r="C810" s="78">
        <f t="shared" si="12"/>
        <v>0.26261355126883168</v>
      </c>
      <c r="D810" s="84">
        <f>VLOOKUP(A810,PMI!$A$2:$B$918,2,FALSE)</f>
        <v>48.7</v>
      </c>
    </row>
    <row r="811" spans="1:4" x14ac:dyDescent="0.45">
      <c r="A811" s="74">
        <v>45444</v>
      </c>
      <c r="B811" s="76">
        <v>5460.48</v>
      </c>
      <c r="C811" s="78">
        <f t="shared" si="12"/>
        <v>0.22696938238981823</v>
      </c>
      <c r="D811" s="84" t="e">
        <f>VLOOKUP(A811,PMI!$A$2:$B$918,2,FALSE)</f>
        <v>#N/A</v>
      </c>
    </row>
    <row r="812" spans="1:4" x14ac:dyDescent="0.45">
      <c r="A812" s="74">
        <v>45474</v>
      </c>
      <c r="B812" s="76"/>
      <c r="C812" s="78"/>
      <c r="D812" s="84" t="e">
        <f>VLOOKUP(A812,PMI!$A$2:$B$918,2,FALSE)</f>
        <v>#N/A</v>
      </c>
    </row>
  </sheetData>
  <conditionalFormatting sqref="C14:C8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2EC5-28C0-4066-9F11-F35A0416C750}">
  <dimension ref="A1:L918"/>
  <sheetViews>
    <sheetView zoomScale="80" zoomScaleNormal="80" workbookViewId="0">
      <selection activeCell="F3" sqref="F3:L18"/>
    </sheetView>
  </sheetViews>
  <sheetFormatPr baseColWidth="10" defaultRowHeight="14.25" x14ac:dyDescent="0.45"/>
  <cols>
    <col min="1" max="1" width="18.6640625" style="21" customWidth="1"/>
    <col min="2" max="2" width="17.53125" style="8" customWidth="1"/>
    <col min="3" max="3" width="23.265625" style="8" customWidth="1"/>
    <col min="4" max="5" width="10.6640625" style="11"/>
    <col min="6" max="8" width="14.9296875" style="1" customWidth="1"/>
    <col min="9" max="9" width="14.9296875" style="114" customWidth="1"/>
    <col min="10" max="12" width="17.1328125" style="114" customWidth="1"/>
    <col min="13" max="16384" width="10.6640625" style="11"/>
  </cols>
  <sheetData>
    <row r="1" spans="1:12" ht="45.4" customHeight="1" x14ac:dyDescent="0.45">
      <c r="A1" s="64" t="s">
        <v>39</v>
      </c>
      <c r="B1" s="65" t="s">
        <v>41</v>
      </c>
      <c r="C1" s="65" t="s">
        <v>54</v>
      </c>
    </row>
    <row r="2" spans="1:12" x14ac:dyDescent="0.45">
      <c r="A2" s="18">
        <v>17533</v>
      </c>
      <c r="B2" s="19">
        <v>51.7</v>
      </c>
      <c r="C2" s="83">
        <f>IFERROR(VLOOKUP(A2,'U.S. GDP'!$A$2:$D$310,4,FALSE),"")</f>
        <v>6.1616114838519698E-2</v>
      </c>
    </row>
    <row r="3" spans="1:12" x14ac:dyDescent="0.45">
      <c r="A3" s="18">
        <v>17564</v>
      </c>
      <c r="B3" s="19">
        <v>50.2</v>
      </c>
      <c r="C3" s="83" t="str">
        <f>IFERROR(VLOOKUP(A3,'U.S. GDP'!$A$2:$D$310,4,FALSE),"")</f>
        <v/>
      </c>
      <c r="F3" s="118" t="s">
        <v>93</v>
      </c>
    </row>
    <row r="4" spans="1:12" x14ac:dyDescent="0.45">
      <c r="A4" s="18">
        <v>17593</v>
      </c>
      <c r="B4" s="19">
        <v>43.3</v>
      </c>
      <c r="C4" s="83" t="str">
        <f>IFERROR(VLOOKUP(A4,'U.S. GDP'!$A$2:$D$310,4,FALSE),"")</f>
        <v/>
      </c>
      <c r="F4" s="112" t="s">
        <v>76</v>
      </c>
      <c r="G4" s="112" t="s">
        <v>77</v>
      </c>
      <c r="H4" s="112" t="s">
        <v>78</v>
      </c>
      <c r="I4" s="119" t="s">
        <v>94</v>
      </c>
      <c r="J4" s="119" t="s">
        <v>80</v>
      </c>
      <c r="K4" s="119" t="s">
        <v>95</v>
      </c>
      <c r="L4" s="119" t="s">
        <v>96</v>
      </c>
    </row>
    <row r="5" spans="1:12" x14ac:dyDescent="0.45">
      <c r="A5" s="18">
        <v>17624</v>
      </c>
      <c r="B5" s="19">
        <v>45.4</v>
      </c>
      <c r="C5" s="83">
        <f>IFERROR(VLOOKUP(A5,'U.S. GDP'!$A$2:$D$310,4,FALSE),"")</f>
        <v>6.7751428974035521E-2</v>
      </c>
      <c r="F5" s="113"/>
      <c r="G5" s="113"/>
      <c r="H5" s="113"/>
      <c r="I5" s="115"/>
      <c r="J5" s="115"/>
      <c r="K5" s="115"/>
      <c r="L5" s="115"/>
    </row>
    <row r="6" spans="1:12" x14ac:dyDescent="0.45">
      <c r="A6" s="18">
        <v>17654</v>
      </c>
      <c r="B6" s="19">
        <v>49.5</v>
      </c>
      <c r="C6" s="83" t="str">
        <f>IFERROR(VLOOKUP(A6,'U.S. GDP'!$A$2:$D$310,4,FALSE),"")</f>
        <v/>
      </c>
      <c r="F6" s="1" t="s">
        <v>81</v>
      </c>
      <c r="G6" s="1">
        <v>54</v>
      </c>
      <c r="H6" s="111">
        <f>G6/$G$18</f>
        <v>6.3157894736842107E-2</v>
      </c>
      <c r="I6" s="110">
        <v>-1.0999999999999999E-2</v>
      </c>
      <c r="J6" s="114">
        <v>-3.4000000000000002E-2</v>
      </c>
      <c r="K6" s="114">
        <v>5.0000000000000001E-3</v>
      </c>
      <c r="L6" s="114">
        <v>3.9E-2</v>
      </c>
    </row>
    <row r="7" spans="1:12" x14ac:dyDescent="0.45">
      <c r="A7" s="18">
        <v>17685</v>
      </c>
      <c r="B7" s="19">
        <v>53</v>
      </c>
      <c r="C7" s="83" t="str">
        <f>IFERROR(VLOOKUP(A7,'U.S. GDP'!$A$2:$D$310,4,FALSE),"")</f>
        <v/>
      </c>
      <c r="F7" s="1" t="s">
        <v>82</v>
      </c>
      <c r="G7" s="1">
        <v>11</v>
      </c>
      <c r="H7" s="111">
        <f>G7/$G$18</f>
        <v>1.2865497076023392E-2</v>
      </c>
      <c r="I7" s="110">
        <v>8.0000000000000002E-3</v>
      </c>
      <c r="J7" s="114">
        <v>-0.01</v>
      </c>
      <c r="K7" s="114">
        <v>-1.4999999999999999E-2</v>
      </c>
      <c r="L7" s="114">
        <v>2.5999999999999999E-2</v>
      </c>
    </row>
    <row r="8" spans="1:12" x14ac:dyDescent="0.45">
      <c r="A8" s="18">
        <v>17715</v>
      </c>
      <c r="B8" s="19">
        <v>48.4</v>
      </c>
      <c r="C8" s="83">
        <f>IFERROR(VLOOKUP(A8,'U.S. GDP'!$A$2:$D$310,4,FALSE),"")</f>
        <v>2.3179533160588184E-2</v>
      </c>
      <c r="F8" s="1" t="s">
        <v>83</v>
      </c>
      <c r="G8" s="1">
        <v>28</v>
      </c>
      <c r="H8" s="111">
        <f>G8/$G$18</f>
        <v>3.2748538011695909E-2</v>
      </c>
      <c r="I8" s="110">
        <v>2.1000000000000001E-2</v>
      </c>
      <c r="J8" s="114">
        <v>1.0999999999999999E-2</v>
      </c>
      <c r="K8" s="114">
        <v>0.01</v>
      </c>
      <c r="L8" s="114">
        <v>1.4E-2</v>
      </c>
    </row>
    <row r="9" spans="1:12" x14ac:dyDescent="0.45">
      <c r="A9" s="18">
        <v>17746</v>
      </c>
      <c r="B9" s="19">
        <v>45.1</v>
      </c>
      <c r="C9" s="83" t="str">
        <f>IFERROR(VLOOKUP(A9,'U.S. GDP'!$A$2:$D$310,4,FALSE),"")</f>
        <v/>
      </c>
      <c r="F9" s="1" t="s">
        <v>84</v>
      </c>
      <c r="G9" s="1">
        <v>37</v>
      </c>
      <c r="H9" s="111">
        <f>G9/$G$18</f>
        <v>4.3274853801169591E-2</v>
      </c>
      <c r="I9" s="110">
        <v>1.7999999999999999E-2</v>
      </c>
      <c r="J9" s="114">
        <v>1.2999999999999999E-2</v>
      </c>
      <c r="K9" s="114">
        <v>2.4E-2</v>
      </c>
      <c r="L9" s="114">
        <v>1.4999999999999999E-2</v>
      </c>
    </row>
    <row r="10" spans="1:12" x14ac:dyDescent="0.45">
      <c r="A10" s="18">
        <v>17777</v>
      </c>
      <c r="B10" s="19">
        <v>42.1</v>
      </c>
      <c r="C10" s="83" t="str">
        <f>IFERROR(VLOOKUP(A10,'U.S. GDP'!$A$2:$D$310,4,FALSE),"")</f>
        <v/>
      </c>
      <c r="F10" s="1" t="s">
        <v>85</v>
      </c>
      <c r="G10" s="1">
        <v>52</v>
      </c>
      <c r="H10" s="111">
        <f>G10/$G$18</f>
        <v>6.0818713450292397E-2</v>
      </c>
      <c r="I10" s="110">
        <v>2.1000000000000001E-2</v>
      </c>
      <c r="J10" s="114">
        <v>2.3E-2</v>
      </c>
      <c r="K10" s="114">
        <v>1.4999999999999999E-2</v>
      </c>
      <c r="L10" s="114">
        <v>2.8000000000000001E-2</v>
      </c>
    </row>
    <row r="11" spans="1:12" x14ac:dyDescent="0.45">
      <c r="A11" s="18">
        <v>17807</v>
      </c>
      <c r="B11" s="19">
        <v>47.2</v>
      </c>
      <c r="C11" s="83">
        <f>IFERROR(VLOOKUP(A11,'U.S. GDP'!$A$2:$D$310,4,FALSE),"")</f>
        <v>4.539165605730533E-3</v>
      </c>
      <c r="F11" s="1" t="s">
        <v>86</v>
      </c>
      <c r="G11" s="1">
        <v>72</v>
      </c>
      <c r="H11" s="111">
        <f>G11/$G$18</f>
        <v>8.4210526315789472E-2</v>
      </c>
      <c r="I11" s="110">
        <v>0.03</v>
      </c>
      <c r="J11" s="114">
        <v>0.03</v>
      </c>
      <c r="K11" s="114">
        <v>2.1999999999999999E-2</v>
      </c>
      <c r="L11" s="114">
        <v>1.7000000000000001E-2</v>
      </c>
    </row>
    <row r="12" spans="1:12" x14ac:dyDescent="0.45">
      <c r="A12" s="18">
        <v>17838</v>
      </c>
      <c r="B12" s="19">
        <v>42.4</v>
      </c>
      <c r="C12" s="83" t="str">
        <f>IFERROR(VLOOKUP(A12,'U.S. GDP'!$A$2:$D$310,4,FALSE),"")</f>
        <v/>
      </c>
      <c r="F12" s="1" t="s">
        <v>87</v>
      </c>
      <c r="G12" s="1">
        <v>99</v>
      </c>
      <c r="H12" s="111">
        <f>G12/$G$18</f>
        <v>0.11578947368421053</v>
      </c>
      <c r="I12" s="110">
        <v>2.7E-2</v>
      </c>
      <c r="J12" s="114">
        <v>2.4E-2</v>
      </c>
      <c r="K12" s="114">
        <v>2.8000000000000001E-2</v>
      </c>
      <c r="L12" s="114">
        <v>2.9000000000000001E-2</v>
      </c>
    </row>
    <row r="13" spans="1:12" x14ac:dyDescent="0.45">
      <c r="A13" s="18">
        <v>17868</v>
      </c>
      <c r="B13" s="19">
        <v>35</v>
      </c>
      <c r="C13" s="83" t="str">
        <f>IFERROR(VLOOKUP(A13,'U.S. GDP'!$A$2:$D$310,4,FALSE),"")</f>
        <v/>
      </c>
      <c r="F13" s="1" t="s">
        <v>88</v>
      </c>
      <c r="G13" s="1">
        <v>105</v>
      </c>
      <c r="H13" s="111">
        <f>G13/$G$18</f>
        <v>0.12280701754385964</v>
      </c>
      <c r="I13" s="110">
        <v>0.03</v>
      </c>
      <c r="J13" s="114">
        <v>3.2000000000000001E-2</v>
      </c>
      <c r="K13" s="114">
        <v>3.1E-2</v>
      </c>
      <c r="L13" s="114">
        <v>2.8000000000000001E-2</v>
      </c>
    </row>
    <row r="14" spans="1:12" x14ac:dyDescent="0.45">
      <c r="A14" s="18">
        <v>17899</v>
      </c>
      <c r="B14" s="19">
        <v>32.9</v>
      </c>
      <c r="C14" s="83">
        <f>IFERROR(VLOOKUP(A14,'U.S. GDP'!$A$2:$D$310,4,FALSE),"")</f>
        <v>-5.3937913237137369E-2</v>
      </c>
      <c r="F14" s="1" t="s">
        <v>89</v>
      </c>
      <c r="G14" s="1">
        <v>120</v>
      </c>
      <c r="H14" s="111">
        <f>G14/$G$18</f>
        <v>0.14035087719298245</v>
      </c>
      <c r="I14" s="110">
        <v>3.1E-2</v>
      </c>
      <c r="J14" s="114">
        <v>3.6999999999999998E-2</v>
      </c>
      <c r="K14" s="114">
        <v>3.6999999999999998E-2</v>
      </c>
      <c r="L14" s="114">
        <v>3.5999999999999997E-2</v>
      </c>
    </row>
    <row r="15" spans="1:12" x14ac:dyDescent="0.45">
      <c r="A15" s="18">
        <v>17930</v>
      </c>
      <c r="B15" s="19">
        <v>31.3</v>
      </c>
      <c r="C15" s="83" t="str">
        <f>IFERROR(VLOOKUP(A15,'U.S. GDP'!$A$2:$D$310,4,FALSE),"")</f>
        <v/>
      </c>
      <c r="F15" s="1" t="s">
        <v>90</v>
      </c>
      <c r="G15" s="1">
        <v>83</v>
      </c>
      <c r="H15" s="111">
        <f>G15/$G$18</f>
        <v>9.7076023391812871E-2</v>
      </c>
      <c r="I15" s="110">
        <v>3.6999999999999998E-2</v>
      </c>
      <c r="J15" s="114">
        <v>4.2000000000000003E-2</v>
      </c>
      <c r="K15" s="114">
        <v>4.3999999999999997E-2</v>
      </c>
      <c r="L15" s="114">
        <v>3.5999999999999997E-2</v>
      </c>
    </row>
    <row r="16" spans="1:12" x14ac:dyDescent="0.45">
      <c r="A16" s="18">
        <v>17958</v>
      </c>
      <c r="B16" s="19">
        <v>34.5</v>
      </c>
      <c r="C16" s="83" t="str">
        <f>IFERROR(VLOOKUP(A16,'U.S. GDP'!$A$2:$D$310,4,FALSE),"")</f>
        <v/>
      </c>
      <c r="F16" s="1" t="s">
        <v>91</v>
      </c>
      <c r="G16" s="1">
        <v>77</v>
      </c>
      <c r="H16" s="111">
        <f>G16/$G$18</f>
        <v>9.005847953216374E-2</v>
      </c>
      <c r="I16" s="110">
        <v>4.2999999999999997E-2</v>
      </c>
      <c r="J16" s="114">
        <v>4.8000000000000001E-2</v>
      </c>
      <c r="K16" s="114">
        <v>4.8000000000000001E-2</v>
      </c>
      <c r="L16" s="114">
        <v>3.5999999999999997E-2</v>
      </c>
    </row>
    <row r="17" spans="1:12" x14ac:dyDescent="0.45">
      <c r="A17" s="18">
        <v>17989</v>
      </c>
      <c r="B17" s="19">
        <v>35.5</v>
      </c>
      <c r="C17" s="83">
        <f>IFERROR(VLOOKUP(A17,'U.S. GDP'!$A$2:$D$310,4,FALSE),"")</f>
        <v>-1.351723533913507E-2</v>
      </c>
      <c r="F17" s="1" t="s">
        <v>92</v>
      </c>
      <c r="G17" s="1">
        <v>117</v>
      </c>
      <c r="H17" s="111">
        <f>G17/$G$18</f>
        <v>0.1368421052631579</v>
      </c>
      <c r="I17" s="110">
        <v>6.2E-2</v>
      </c>
      <c r="J17" s="114">
        <v>6.8000000000000005E-2</v>
      </c>
      <c r="K17" s="114">
        <v>5.1999999999999998E-2</v>
      </c>
      <c r="L17" s="114">
        <v>4.5999999999999999E-2</v>
      </c>
    </row>
    <row r="18" spans="1:12" x14ac:dyDescent="0.45">
      <c r="A18" s="18">
        <v>18019</v>
      </c>
      <c r="B18" s="19">
        <v>32.6</v>
      </c>
      <c r="C18" s="83" t="str">
        <f>IFERROR(VLOOKUP(A18,'U.S. GDP'!$A$2:$D$310,4,FALSE),"")</f>
        <v/>
      </c>
      <c r="F18" s="116"/>
      <c r="G18" s="116">
        <f>SUM(G6:G17)</f>
        <v>855</v>
      </c>
      <c r="H18" s="116"/>
      <c r="I18" s="117"/>
      <c r="J18" s="117"/>
      <c r="K18" s="117"/>
      <c r="L18" s="117"/>
    </row>
    <row r="19" spans="1:12" x14ac:dyDescent="0.45">
      <c r="A19" s="18">
        <v>18050</v>
      </c>
      <c r="B19" s="19">
        <v>31.6</v>
      </c>
      <c r="C19" s="83" t="str">
        <f>IFERROR(VLOOKUP(A19,'U.S. GDP'!$A$2:$D$310,4,FALSE),"")</f>
        <v/>
      </c>
    </row>
    <row r="20" spans="1:12" x14ac:dyDescent="0.45">
      <c r="A20" s="18">
        <v>18080</v>
      </c>
      <c r="B20" s="19">
        <v>39</v>
      </c>
      <c r="C20" s="83">
        <f>IFERROR(VLOOKUP(A20,'U.S. GDP'!$A$2:$D$310,4,FALSE),"")</f>
        <v>4.2003467142786688E-2</v>
      </c>
    </row>
    <row r="21" spans="1:12" x14ac:dyDescent="0.45">
      <c r="A21" s="18">
        <v>18111</v>
      </c>
      <c r="B21" s="19">
        <v>47</v>
      </c>
      <c r="C21" s="83" t="str">
        <f>IFERROR(VLOOKUP(A21,'U.S. GDP'!$A$2:$D$310,4,FALSE),"")</f>
        <v/>
      </c>
    </row>
    <row r="22" spans="1:12" x14ac:dyDescent="0.45">
      <c r="A22" s="18">
        <v>18142</v>
      </c>
      <c r="B22" s="19">
        <v>52.3</v>
      </c>
      <c r="C22" s="83" t="str">
        <f>IFERROR(VLOOKUP(A22,'U.S. GDP'!$A$2:$D$310,4,FALSE),"")</f>
        <v/>
      </c>
    </row>
    <row r="23" spans="1:12" x14ac:dyDescent="0.45">
      <c r="A23" s="18">
        <v>18172</v>
      </c>
      <c r="B23" s="19">
        <v>51</v>
      </c>
      <c r="C23" s="83">
        <f>IFERROR(VLOOKUP(A23,'U.S. GDP'!$A$2:$D$310,4,FALSE),"")</f>
        <v>-3.3093407141722597E-2</v>
      </c>
    </row>
    <row r="24" spans="1:12" x14ac:dyDescent="0.45">
      <c r="A24" s="18">
        <v>18203</v>
      </c>
      <c r="B24" s="19">
        <v>51</v>
      </c>
      <c r="C24" s="83" t="str">
        <f>IFERROR(VLOOKUP(A24,'U.S. GDP'!$A$2:$D$310,4,FALSE),"")</f>
        <v/>
      </c>
    </row>
    <row r="25" spans="1:12" x14ac:dyDescent="0.45">
      <c r="A25" s="18">
        <v>18233</v>
      </c>
      <c r="B25" s="19">
        <v>57.3</v>
      </c>
      <c r="C25" s="83" t="str">
        <f>IFERROR(VLOOKUP(A25,'U.S. GDP'!$A$2:$D$310,4,FALSE),"")</f>
        <v/>
      </c>
    </row>
    <row r="26" spans="1:12" x14ac:dyDescent="0.45">
      <c r="A26" s="18">
        <v>18264</v>
      </c>
      <c r="B26" s="19">
        <v>59.1</v>
      </c>
      <c r="C26" s="83">
        <f>IFERROR(VLOOKUP(A26,'U.S. GDP'!$A$2:$D$310,4,FALSE),"")</f>
        <v>0.16678784368139299</v>
      </c>
    </row>
    <row r="27" spans="1:12" x14ac:dyDescent="0.45">
      <c r="A27" s="18">
        <v>18295</v>
      </c>
      <c r="B27" s="19">
        <v>60.5</v>
      </c>
      <c r="C27" s="83" t="str">
        <f>IFERROR(VLOOKUP(A27,'U.S. GDP'!$A$2:$D$310,4,FALSE),"")</f>
        <v/>
      </c>
    </row>
    <row r="28" spans="1:12" x14ac:dyDescent="0.45">
      <c r="A28" s="18">
        <v>18323</v>
      </c>
      <c r="B28" s="19">
        <v>62.1</v>
      </c>
      <c r="C28" s="83" t="str">
        <f>IFERROR(VLOOKUP(A28,'U.S. GDP'!$A$2:$D$310,4,FALSE),"")</f>
        <v/>
      </c>
    </row>
    <row r="29" spans="1:12" x14ac:dyDescent="0.45">
      <c r="A29" s="18">
        <v>18354</v>
      </c>
      <c r="B29" s="19">
        <v>68.099999999999994</v>
      </c>
      <c r="C29" s="83">
        <f>IFERROR(VLOOKUP(A29,'U.S. GDP'!$A$2:$D$310,4,FALSE),"")</f>
        <v>0.12773658231419849</v>
      </c>
    </row>
    <row r="30" spans="1:12" x14ac:dyDescent="0.45">
      <c r="A30" s="18">
        <v>18384</v>
      </c>
      <c r="B30" s="19">
        <v>74.7</v>
      </c>
      <c r="C30" s="83" t="str">
        <f>IFERROR(VLOOKUP(A30,'U.S. GDP'!$A$2:$D$310,4,FALSE),"")</f>
        <v/>
      </c>
    </row>
    <row r="31" spans="1:12" x14ac:dyDescent="0.45">
      <c r="A31" s="18">
        <v>18415</v>
      </c>
      <c r="B31" s="19">
        <v>76.599999999999994</v>
      </c>
      <c r="C31" s="83" t="str">
        <f>IFERROR(VLOOKUP(A31,'U.S. GDP'!$A$2:$D$310,4,FALSE),"")</f>
        <v/>
      </c>
    </row>
    <row r="32" spans="1:12" x14ac:dyDescent="0.45">
      <c r="A32" s="18">
        <v>18445</v>
      </c>
      <c r="B32" s="19">
        <v>77.5</v>
      </c>
      <c r="C32" s="83">
        <f>IFERROR(VLOOKUP(A32,'U.S. GDP'!$A$2:$D$310,4,FALSE),"")</f>
        <v>0.16379906034473479</v>
      </c>
    </row>
    <row r="33" spans="1:3" x14ac:dyDescent="0.45">
      <c r="A33" s="18">
        <v>18476</v>
      </c>
      <c r="B33" s="19">
        <v>75.8</v>
      </c>
      <c r="C33" s="83" t="str">
        <f>IFERROR(VLOOKUP(A33,'U.S. GDP'!$A$2:$D$310,4,FALSE),"")</f>
        <v/>
      </c>
    </row>
    <row r="34" spans="1:3" x14ac:dyDescent="0.45">
      <c r="A34" s="18">
        <v>18507</v>
      </c>
      <c r="B34" s="19">
        <v>68.099999999999994</v>
      </c>
      <c r="C34" s="83" t="str">
        <f>IFERROR(VLOOKUP(A34,'U.S. GDP'!$A$2:$D$310,4,FALSE),"")</f>
        <v/>
      </c>
    </row>
    <row r="35" spans="1:3" x14ac:dyDescent="0.45">
      <c r="A35" s="18">
        <v>18537</v>
      </c>
      <c r="B35" s="19">
        <v>59.2</v>
      </c>
      <c r="C35" s="83">
        <f>IFERROR(VLOOKUP(A35,'U.S. GDP'!$A$2:$D$310,4,FALSE),"")</f>
        <v>7.8826735891811106E-2</v>
      </c>
    </row>
    <row r="36" spans="1:3" x14ac:dyDescent="0.45">
      <c r="A36" s="18">
        <v>18568</v>
      </c>
      <c r="B36" s="19">
        <v>63.1</v>
      </c>
      <c r="C36" s="83" t="str">
        <f>IFERROR(VLOOKUP(A36,'U.S. GDP'!$A$2:$D$310,4,FALSE),"")</f>
        <v/>
      </c>
    </row>
    <row r="37" spans="1:3" x14ac:dyDescent="0.45">
      <c r="A37" s="18">
        <v>18598</v>
      </c>
      <c r="B37" s="19">
        <v>67.099999999999994</v>
      </c>
      <c r="C37" s="83" t="str">
        <f>IFERROR(VLOOKUP(A37,'U.S. GDP'!$A$2:$D$310,4,FALSE),"")</f>
        <v/>
      </c>
    </row>
    <row r="38" spans="1:3" x14ac:dyDescent="0.45">
      <c r="A38" s="18">
        <v>18629</v>
      </c>
      <c r="B38" s="19">
        <v>67.8</v>
      </c>
      <c r="C38" s="83">
        <f>IFERROR(VLOOKUP(A38,'U.S. GDP'!$A$2:$D$310,4,FALSE),"")</f>
        <v>5.5434717121767729E-2</v>
      </c>
    </row>
    <row r="39" spans="1:3" x14ac:dyDescent="0.45">
      <c r="A39" s="18">
        <v>18660</v>
      </c>
      <c r="B39" s="19">
        <v>69.3</v>
      </c>
      <c r="C39" s="83" t="str">
        <f>IFERROR(VLOOKUP(A39,'U.S. GDP'!$A$2:$D$310,4,FALSE),"")</f>
        <v/>
      </c>
    </row>
    <row r="40" spans="1:3" x14ac:dyDescent="0.45">
      <c r="A40" s="18">
        <v>18688</v>
      </c>
      <c r="B40" s="19">
        <v>65.5</v>
      </c>
      <c r="C40" s="83" t="str">
        <f>IFERROR(VLOOKUP(A40,'U.S. GDP'!$A$2:$D$310,4,FALSE),"")</f>
        <v/>
      </c>
    </row>
    <row r="41" spans="1:3" x14ac:dyDescent="0.45">
      <c r="A41" s="18">
        <v>18719</v>
      </c>
      <c r="B41" s="19">
        <v>53.5</v>
      </c>
      <c r="C41" s="83">
        <f>IFERROR(VLOOKUP(A41,'U.S. GDP'!$A$2:$D$310,4,FALSE),"")</f>
        <v>7.1106435937855927E-2</v>
      </c>
    </row>
    <row r="42" spans="1:3" x14ac:dyDescent="0.45">
      <c r="A42" s="18">
        <v>18749</v>
      </c>
      <c r="B42" s="19">
        <v>50.7</v>
      </c>
      <c r="C42" s="83" t="str">
        <f>IFERROR(VLOOKUP(A42,'U.S. GDP'!$A$2:$D$310,4,FALSE),"")</f>
        <v/>
      </c>
    </row>
    <row r="43" spans="1:3" x14ac:dyDescent="0.45">
      <c r="A43" s="18">
        <v>18780</v>
      </c>
      <c r="B43" s="19">
        <v>45.5</v>
      </c>
      <c r="C43" s="83" t="str">
        <f>IFERROR(VLOOKUP(A43,'U.S. GDP'!$A$2:$D$310,4,FALSE),"")</f>
        <v/>
      </c>
    </row>
    <row r="44" spans="1:3" x14ac:dyDescent="0.45">
      <c r="A44" s="18">
        <v>18810</v>
      </c>
      <c r="B44" s="19">
        <v>42.1</v>
      </c>
      <c r="C44" s="83">
        <f>IFERROR(VLOOKUP(A44,'U.S. GDP'!$A$2:$D$310,4,FALSE),"")</f>
        <v>8.4980825858370856E-2</v>
      </c>
    </row>
    <row r="45" spans="1:3" x14ac:dyDescent="0.45">
      <c r="A45" s="18">
        <v>18841</v>
      </c>
      <c r="B45" s="19">
        <v>43.6</v>
      </c>
      <c r="C45" s="83" t="str">
        <f>IFERROR(VLOOKUP(A45,'U.S. GDP'!$A$2:$D$310,4,FALSE),"")</f>
        <v/>
      </c>
    </row>
    <row r="46" spans="1:3" x14ac:dyDescent="0.45">
      <c r="A46" s="18">
        <v>18872</v>
      </c>
      <c r="B46" s="19">
        <v>48.1</v>
      </c>
      <c r="C46" s="83" t="str">
        <f>IFERROR(VLOOKUP(A46,'U.S. GDP'!$A$2:$D$310,4,FALSE),"")</f>
        <v/>
      </c>
    </row>
    <row r="47" spans="1:3" x14ac:dyDescent="0.45">
      <c r="A47" s="18">
        <v>18902</v>
      </c>
      <c r="B47" s="19">
        <v>49.6</v>
      </c>
      <c r="C47" s="83">
        <f>IFERROR(VLOOKUP(A47,'U.S. GDP'!$A$2:$D$310,4,FALSE),"")</f>
        <v>8.7869690480275597E-3</v>
      </c>
    </row>
    <row r="48" spans="1:3" x14ac:dyDescent="0.45">
      <c r="A48" s="18">
        <v>18933</v>
      </c>
      <c r="B48" s="19">
        <v>47.2</v>
      </c>
      <c r="C48" s="83" t="str">
        <f>IFERROR(VLOOKUP(A48,'U.S. GDP'!$A$2:$D$310,4,FALSE),"")</f>
        <v/>
      </c>
    </row>
    <row r="49" spans="1:3" x14ac:dyDescent="0.45">
      <c r="A49" s="18">
        <v>18963</v>
      </c>
      <c r="B49" s="19">
        <v>46.5</v>
      </c>
      <c r="C49" s="83" t="str">
        <f>IFERROR(VLOOKUP(A49,'U.S. GDP'!$A$2:$D$310,4,FALSE),"")</f>
        <v/>
      </c>
    </row>
    <row r="50" spans="1:3" x14ac:dyDescent="0.45">
      <c r="A50" s="18">
        <v>18994</v>
      </c>
      <c r="B50" s="19">
        <v>44.7</v>
      </c>
      <c r="C50" s="83">
        <f>IFERROR(VLOOKUP(A50,'U.S. GDP'!$A$2:$D$310,4,FALSE),"")</f>
        <v>4.3364914040304958E-2</v>
      </c>
    </row>
    <row r="51" spans="1:3" x14ac:dyDescent="0.45">
      <c r="A51" s="18">
        <v>19025</v>
      </c>
      <c r="B51" s="19">
        <v>41.8</v>
      </c>
      <c r="C51" s="83" t="str">
        <f>IFERROR(VLOOKUP(A51,'U.S. GDP'!$A$2:$D$310,4,FALSE),"")</f>
        <v/>
      </c>
    </row>
    <row r="52" spans="1:3" x14ac:dyDescent="0.45">
      <c r="A52" s="18">
        <v>19054</v>
      </c>
      <c r="B52" s="19">
        <v>40</v>
      </c>
      <c r="C52" s="83" t="str">
        <f>IFERROR(VLOOKUP(A52,'U.S. GDP'!$A$2:$D$310,4,FALSE),"")</f>
        <v/>
      </c>
    </row>
    <row r="53" spans="1:3" x14ac:dyDescent="0.45">
      <c r="A53" s="18">
        <v>19085</v>
      </c>
      <c r="B53" s="19">
        <v>36.700000000000003</v>
      </c>
      <c r="C53" s="83">
        <f>IFERROR(VLOOKUP(A53,'U.S. GDP'!$A$2:$D$310,4,FALSE),"")</f>
        <v>8.5995860800609503E-3</v>
      </c>
    </row>
    <row r="54" spans="1:3" x14ac:dyDescent="0.45">
      <c r="A54" s="18">
        <v>19115</v>
      </c>
      <c r="B54" s="19">
        <v>39.5</v>
      </c>
      <c r="C54" s="83" t="str">
        <f>IFERROR(VLOOKUP(A54,'U.S. GDP'!$A$2:$D$310,4,FALSE),"")</f>
        <v/>
      </c>
    </row>
    <row r="55" spans="1:3" x14ac:dyDescent="0.45">
      <c r="A55" s="18">
        <v>19146</v>
      </c>
      <c r="B55" s="19">
        <v>43.3</v>
      </c>
      <c r="C55" s="83" t="str">
        <f>IFERROR(VLOOKUP(A55,'U.S. GDP'!$A$2:$D$310,4,FALSE),"")</f>
        <v/>
      </c>
    </row>
    <row r="56" spans="1:3" x14ac:dyDescent="0.45">
      <c r="A56" s="18">
        <v>19176</v>
      </c>
      <c r="B56" s="19">
        <v>48.3</v>
      </c>
      <c r="C56" s="83">
        <f>IFERROR(VLOOKUP(A56,'U.S. GDP'!$A$2:$D$310,4,FALSE),"")</f>
        <v>2.9162828309641453E-2</v>
      </c>
    </row>
    <row r="57" spans="1:3" x14ac:dyDescent="0.45">
      <c r="A57" s="18">
        <v>19207</v>
      </c>
      <c r="B57" s="19">
        <v>60.4</v>
      </c>
      <c r="C57" s="83" t="str">
        <f>IFERROR(VLOOKUP(A57,'U.S. GDP'!$A$2:$D$310,4,FALSE),"")</f>
        <v/>
      </c>
    </row>
    <row r="58" spans="1:3" x14ac:dyDescent="0.45">
      <c r="A58" s="18">
        <v>19238</v>
      </c>
      <c r="B58" s="19">
        <v>56.1</v>
      </c>
      <c r="C58" s="83" t="str">
        <f>IFERROR(VLOOKUP(A58,'U.S. GDP'!$A$2:$D$310,4,FALSE),"")</f>
        <v/>
      </c>
    </row>
    <row r="59" spans="1:3" x14ac:dyDescent="0.45">
      <c r="A59" s="18">
        <v>19268</v>
      </c>
      <c r="B59" s="19">
        <v>56.2</v>
      </c>
      <c r="C59" s="83">
        <f>IFERROR(VLOOKUP(A59,'U.S. GDP'!$A$2:$D$310,4,FALSE),"")</f>
        <v>0.13797122584734312</v>
      </c>
    </row>
    <row r="60" spans="1:3" x14ac:dyDescent="0.45">
      <c r="A60" s="18">
        <v>19299</v>
      </c>
      <c r="B60" s="19">
        <v>56.8</v>
      </c>
      <c r="C60" s="83" t="str">
        <f>IFERROR(VLOOKUP(A60,'U.S. GDP'!$A$2:$D$310,4,FALSE),"")</f>
        <v/>
      </c>
    </row>
    <row r="61" spans="1:3" x14ac:dyDescent="0.45">
      <c r="A61" s="18">
        <v>19329</v>
      </c>
      <c r="B61" s="19">
        <v>55.8</v>
      </c>
      <c r="C61" s="83" t="str">
        <f>IFERROR(VLOOKUP(A61,'U.S. GDP'!$A$2:$D$310,4,FALSE),"")</f>
        <v/>
      </c>
    </row>
    <row r="62" spans="1:3" x14ac:dyDescent="0.45">
      <c r="A62" s="18">
        <v>19360</v>
      </c>
      <c r="B62" s="19">
        <v>59.4</v>
      </c>
      <c r="C62" s="83">
        <f>IFERROR(VLOOKUP(A62,'U.S. GDP'!$A$2:$D$310,4,FALSE),"")</f>
        <v>7.6461035725166271E-2</v>
      </c>
    </row>
    <row r="63" spans="1:3" x14ac:dyDescent="0.45">
      <c r="A63" s="18">
        <v>19391</v>
      </c>
      <c r="B63" s="19">
        <v>55.4</v>
      </c>
      <c r="C63" s="83" t="str">
        <f>IFERROR(VLOOKUP(A63,'U.S. GDP'!$A$2:$D$310,4,FALSE),"")</f>
        <v/>
      </c>
    </row>
    <row r="64" spans="1:3" x14ac:dyDescent="0.45">
      <c r="A64" s="18">
        <v>19419</v>
      </c>
      <c r="B64" s="19">
        <v>50.5</v>
      </c>
      <c r="C64" s="83" t="str">
        <f>IFERROR(VLOOKUP(A64,'U.S. GDP'!$A$2:$D$310,4,FALSE),"")</f>
        <v/>
      </c>
    </row>
    <row r="65" spans="1:3" x14ac:dyDescent="0.45">
      <c r="A65" s="18">
        <v>19450</v>
      </c>
      <c r="B65" s="19">
        <v>51.1</v>
      </c>
      <c r="C65" s="83">
        <f>IFERROR(VLOOKUP(A65,'U.S. GDP'!$A$2:$D$310,4,FALSE),"")</f>
        <v>3.1284114616547676E-2</v>
      </c>
    </row>
    <row r="66" spans="1:3" x14ac:dyDescent="0.45">
      <c r="A66" s="18">
        <v>19480</v>
      </c>
      <c r="B66" s="19">
        <v>48.9</v>
      </c>
      <c r="C66" s="83" t="str">
        <f>IFERROR(VLOOKUP(A66,'U.S. GDP'!$A$2:$D$310,4,FALSE),"")</f>
        <v/>
      </c>
    </row>
    <row r="67" spans="1:3" x14ac:dyDescent="0.45">
      <c r="A67" s="18">
        <v>19511</v>
      </c>
      <c r="B67" s="19">
        <v>48.5</v>
      </c>
      <c r="C67" s="83" t="str">
        <f>IFERROR(VLOOKUP(A67,'U.S. GDP'!$A$2:$D$310,4,FALSE),"")</f>
        <v/>
      </c>
    </row>
    <row r="68" spans="1:3" x14ac:dyDescent="0.45">
      <c r="A68" s="18">
        <v>19541</v>
      </c>
      <c r="B68" s="19">
        <v>46.3</v>
      </c>
      <c r="C68" s="83">
        <f>IFERROR(VLOOKUP(A68,'U.S. GDP'!$A$2:$D$310,4,FALSE),"")</f>
        <v>-2.2311495314691676E-2</v>
      </c>
    </row>
    <row r="69" spans="1:3" x14ac:dyDescent="0.45">
      <c r="A69" s="18">
        <v>19572</v>
      </c>
      <c r="B69" s="19">
        <v>43.5</v>
      </c>
      <c r="C69" s="83" t="str">
        <f>IFERROR(VLOOKUP(A69,'U.S. GDP'!$A$2:$D$310,4,FALSE),"")</f>
        <v/>
      </c>
    </row>
    <row r="70" spans="1:3" x14ac:dyDescent="0.45">
      <c r="A70" s="18">
        <v>19603</v>
      </c>
      <c r="B70" s="19">
        <v>40.200000000000003</v>
      </c>
      <c r="C70" s="83" t="str">
        <f>IFERROR(VLOOKUP(A70,'U.S. GDP'!$A$2:$D$310,4,FALSE),"")</f>
        <v/>
      </c>
    </row>
    <row r="71" spans="1:3" x14ac:dyDescent="0.45">
      <c r="A71" s="18">
        <v>19633</v>
      </c>
      <c r="B71" s="19">
        <v>37.4</v>
      </c>
      <c r="C71" s="83">
        <f>IFERROR(VLOOKUP(A71,'U.S. GDP'!$A$2:$D$310,4,FALSE),"")</f>
        <v>-5.9187763553489425E-2</v>
      </c>
    </row>
    <row r="72" spans="1:3" x14ac:dyDescent="0.45">
      <c r="A72" s="18">
        <v>19664</v>
      </c>
      <c r="B72" s="19">
        <v>36.9</v>
      </c>
      <c r="C72" s="83" t="str">
        <f>IFERROR(VLOOKUP(A72,'U.S. GDP'!$A$2:$D$310,4,FALSE),"")</f>
        <v/>
      </c>
    </row>
    <row r="73" spans="1:3" x14ac:dyDescent="0.45">
      <c r="A73" s="18">
        <v>19694</v>
      </c>
      <c r="B73" s="19">
        <v>35.6</v>
      </c>
      <c r="C73" s="83" t="str">
        <f>IFERROR(VLOOKUP(A73,'U.S. GDP'!$A$2:$D$310,4,FALSE),"")</f>
        <v/>
      </c>
    </row>
    <row r="74" spans="1:3" x14ac:dyDescent="0.45">
      <c r="A74" s="18">
        <v>19725</v>
      </c>
      <c r="B74" s="19">
        <v>37.4</v>
      </c>
      <c r="C74" s="83">
        <f>IFERROR(VLOOKUP(A74,'U.S. GDP'!$A$2:$D$310,4,FALSE),"")</f>
        <v>-1.8966410517683663E-2</v>
      </c>
    </row>
    <row r="75" spans="1:3" x14ac:dyDescent="0.45">
      <c r="A75" s="18">
        <v>19756</v>
      </c>
      <c r="B75" s="19">
        <v>40.700000000000003</v>
      </c>
      <c r="C75" s="83" t="str">
        <f>IFERROR(VLOOKUP(A75,'U.S. GDP'!$A$2:$D$310,4,FALSE),"")</f>
        <v/>
      </c>
    </row>
    <row r="76" spans="1:3" x14ac:dyDescent="0.45">
      <c r="A76" s="18">
        <v>19784</v>
      </c>
      <c r="B76" s="19">
        <v>44.7</v>
      </c>
      <c r="C76" s="83" t="str">
        <f>IFERROR(VLOOKUP(A76,'U.S. GDP'!$A$2:$D$310,4,FALSE),"")</f>
        <v/>
      </c>
    </row>
    <row r="77" spans="1:3" x14ac:dyDescent="0.45">
      <c r="A77" s="18">
        <v>19815</v>
      </c>
      <c r="B77" s="19">
        <v>47.7</v>
      </c>
      <c r="C77" s="83">
        <f>IFERROR(VLOOKUP(A77,'U.S. GDP'!$A$2:$D$310,4,FALSE),"")</f>
        <v>4.3836939670585107E-3</v>
      </c>
    </row>
    <row r="78" spans="1:3" x14ac:dyDescent="0.45">
      <c r="A78" s="18">
        <v>19845</v>
      </c>
      <c r="B78" s="19">
        <v>50.1</v>
      </c>
      <c r="C78" s="83" t="str">
        <f>IFERROR(VLOOKUP(A78,'U.S. GDP'!$A$2:$D$310,4,FALSE),"")</f>
        <v/>
      </c>
    </row>
    <row r="79" spans="1:3" x14ac:dyDescent="0.45">
      <c r="A79" s="18">
        <v>19876</v>
      </c>
      <c r="B79" s="19">
        <v>52.1</v>
      </c>
      <c r="C79" s="83" t="str">
        <f>IFERROR(VLOOKUP(A79,'U.S. GDP'!$A$2:$D$310,4,FALSE),"")</f>
        <v/>
      </c>
    </row>
    <row r="80" spans="1:3" x14ac:dyDescent="0.45">
      <c r="A80" s="18">
        <v>19906</v>
      </c>
      <c r="B80" s="19">
        <v>51.7</v>
      </c>
      <c r="C80" s="83">
        <f>IFERROR(VLOOKUP(A80,'U.S. GDP'!$A$2:$D$310,4,FALSE),"")</f>
        <v>4.5959078488206018E-2</v>
      </c>
    </row>
    <row r="81" spans="1:3" x14ac:dyDescent="0.45">
      <c r="A81" s="18">
        <v>19937</v>
      </c>
      <c r="B81" s="19">
        <v>54.4</v>
      </c>
      <c r="C81" s="83" t="str">
        <f>IFERROR(VLOOKUP(A81,'U.S. GDP'!$A$2:$D$310,4,FALSE),"")</f>
        <v/>
      </c>
    </row>
    <row r="82" spans="1:3" x14ac:dyDescent="0.45">
      <c r="A82" s="18">
        <v>19968</v>
      </c>
      <c r="B82" s="19">
        <v>53.5</v>
      </c>
      <c r="C82" s="83" t="str">
        <f>IFERROR(VLOOKUP(A82,'U.S. GDP'!$A$2:$D$310,4,FALSE),"")</f>
        <v/>
      </c>
    </row>
    <row r="83" spans="1:3" x14ac:dyDescent="0.45">
      <c r="A83" s="18">
        <v>19998</v>
      </c>
      <c r="B83" s="19">
        <v>58.2</v>
      </c>
      <c r="C83" s="83">
        <f>IFERROR(VLOOKUP(A83,'U.S. GDP'!$A$2:$D$310,4,FALSE),"")</f>
        <v>8.0606516159373642E-2</v>
      </c>
    </row>
    <row r="84" spans="1:3" x14ac:dyDescent="0.45">
      <c r="A84" s="18">
        <v>20029</v>
      </c>
      <c r="B84" s="19">
        <v>58.8</v>
      </c>
      <c r="C84" s="83" t="str">
        <f>IFERROR(VLOOKUP(A84,'U.S. GDP'!$A$2:$D$310,4,FALSE),"")</f>
        <v/>
      </c>
    </row>
    <row r="85" spans="1:3" x14ac:dyDescent="0.45">
      <c r="A85" s="18">
        <v>20059</v>
      </c>
      <c r="B85" s="19">
        <v>63.8</v>
      </c>
      <c r="C85" s="83" t="str">
        <f>IFERROR(VLOOKUP(A85,'U.S. GDP'!$A$2:$D$310,4,FALSE),"")</f>
        <v/>
      </c>
    </row>
    <row r="86" spans="1:3" x14ac:dyDescent="0.45">
      <c r="A86" s="18">
        <v>20090</v>
      </c>
      <c r="B86" s="19">
        <v>63</v>
      </c>
      <c r="C86" s="83">
        <f>IFERROR(VLOOKUP(A86,'U.S. GDP'!$A$2:$D$310,4,FALSE),"")</f>
        <v>0.11925383600956008</v>
      </c>
    </row>
    <row r="87" spans="1:3" x14ac:dyDescent="0.45">
      <c r="A87" s="18">
        <v>20121</v>
      </c>
      <c r="B87" s="19">
        <v>67.8</v>
      </c>
      <c r="C87" s="83" t="str">
        <f>IFERROR(VLOOKUP(A87,'U.S. GDP'!$A$2:$D$310,4,FALSE),"")</f>
        <v/>
      </c>
    </row>
    <row r="88" spans="1:3" x14ac:dyDescent="0.45">
      <c r="A88" s="18">
        <v>20149</v>
      </c>
      <c r="B88" s="19">
        <v>67.5</v>
      </c>
      <c r="C88" s="83" t="str">
        <f>IFERROR(VLOOKUP(A88,'U.S. GDP'!$A$2:$D$310,4,FALSE),"")</f>
        <v/>
      </c>
    </row>
    <row r="89" spans="1:3" x14ac:dyDescent="0.45">
      <c r="A89" s="18">
        <v>20180</v>
      </c>
      <c r="B89" s="19">
        <v>68.7</v>
      </c>
      <c r="C89" s="83">
        <f>IFERROR(VLOOKUP(A89,'U.S. GDP'!$A$2:$D$310,4,FALSE),"")</f>
        <v>6.6708455961558055E-2</v>
      </c>
    </row>
    <row r="90" spans="1:3" x14ac:dyDescent="0.45">
      <c r="A90" s="18">
        <v>20210</v>
      </c>
      <c r="B90" s="19">
        <v>69.5</v>
      </c>
      <c r="C90" s="83" t="str">
        <f>IFERROR(VLOOKUP(A90,'U.S. GDP'!$A$2:$D$310,4,FALSE),"")</f>
        <v/>
      </c>
    </row>
    <row r="91" spans="1:3" x14ac:dyDescent="0.45">
      <c r="A91" s="18">
        <v>20241</v>
      </c>
      <c r="B91" s="19">
        <v>63.3</v>
      </c>
      <c r="C91" s="83" t="str">
        <f>IFERROR(VLOOKUP(A91,'U.S. GDP'!$A$2:$D$310,4,FALSE),"")</f>
        <v/>
      </c>
    </row>
    <row r="92" spans="1:3" x14ac:dyDescent="0.45">
      <c r="A92" s="18">
        <v>20271</v>
      </c>
      <c r="B92" s="19">
        <v>66.2</v>
      </c>
      <c r="C92" s="83">
        <f>IFERROR(VLOOKUP(A92,'U.S. GDP'!$A$2:$D$310,4,FALSE),"")</f>
        <v>5.5137578160694423E-2</v>
      </c>
    </row>
    <row r="93" spans="1:3" x14ac:dyDescent="0.45">
      <c r="A93" s="18">
        <v>20302</v>
      </c>
      <c r="B93" s="19">
        <v>64.8</v>
      </c>
      <c r="C93" s="83" t="str">
        <f>IFERROR(VLOOKUP(A93,'U.S. GDP'!$A$2:$D$310,4,FALSE),"")</f>
        <v/>
      </c>
    </row>
    <row r="94" spans="1:3" x14ac:dyDescent="0.45">
      <c r="A94" s="18">
        <v>20333</v>
      </c>
      <c r="B94" s="19">
        <v>62.4</v>
      </c>
      <c r="C94" s="83" t="str">
        <f>IFERROR(VLOOKUP(A94,'U.S. GDP'!$A$2:$D$310,4,FALSE),"")</f>
        <v/>
      </c>
    </row>
    <row r="95" spans="1:3" x14ac:dyDescent="0.45">
      <c r="A95" s="18">
        <v>20363</v>
      </c>
      <c r="B95" s="19">
        <v>63.7</v>
      </c>
      <c r="C95" s="83">
        <f>IFERROR(VLOOKUP(A95,'U.S. GDP'!$A$2:$D$310,4,FALSE),"")</f>
        <v>2.4243993486391613E-2</v>
      </c>
    </row>
    <row r="96" spans="1:3" x14ac:dyDescent="0.45">
      <c r="A96" s="18">
        <v>20394</v>
      </c>
      <c r="B96" s="19">
        <v>62</v>
      </c>
      <c r="C96" s="83" t="str">
        <f>IFERROR(VLOOKUP(A96,'U.S. GDP'!$A$2:$D$310,4,FALSE),"")</f>
        <v/>
      </c>
    </row>
    <row r="97" spans="1:3" x14ac:dyDescent="0.45">
      <c r="A97" s="18">
        <v>20424</v>
      </c>
      <c r="B97" s="19">
        <v>65.599999999999994</v>
      </c>
      <c r="C97" s="83" t="str">
        <f>IFERROR(VLOOKUP(A97,'U.S. GDP'!$A$2:$D$310,4,FALSE),"")</f>
        <v/>
      </c>
    </row>
    <row r="98" spans="1:3" x14ac:dyDescent="0.45">
      <c r="A98" s="18">
        <v>20455</v>
      </c>
      <c r="B98" s="19">
        <v>60.2</v>
      </c>
      <c r="C98" s="83">
        <f>IFERROR(VLOOKUP(A98,'U.S. GDP'!$A$2:$D$310,4,FALSE),"")</f>
        <v>-1.5431594733722909E-2</v>
      </c>
    </row>
    <row r="99" spans="1:3" x14ac:dyDescent="0.45">
      <c r="A99" s="18">
        <v>20486</v>
      </c>
      <c r="B99" s="19">
        <v>58.2</v>
      </c>
      <c r="C99" s="83" t="str">
        <f>IFERROR(VLOOKUP(A99,'U.S. GDP'!$A$2:$D$310,4,FALSE),"")</f>
        <v/>
      </c>
    </row>
    <row r="100" spans="1:3" x14ac:dyDescent="0.45">
      <c r="A100" s="18">
        <v>20515</v>
      </c>
      <c r="B100" s="19">
        <v>57.2</v>
      </c>
      <c r="C100" s="83" t="str">
        <f>IFERROR(VLOOKUP(A100,'U.S. GDP'!$A$2:$D$310,4,FALSE),"")</f>
        <v/>
      </c>
    </row>
    <row r="101" spans="1:3" x14ac:dyDescent="0.45">
      <c r="A101" s="18">
        <v>20546</v>
      </c>
      <c r="B101" s="19">
        <v>55.9</v>
      </c>
      <c r="C101" s="83">
        <f>IFERROR(VLOOKUP(A101,'U.S. GDP'!$A$2:$D$310,4,FALSE),"")</f>
        <v>3.3475246997066055E-2</v>
      </c>
    </row>
    <row r="102" spans="1:3" x14ac:dyDescent="0.45">
      <c r="A102" s="18">
        <v>20576</v>
      </c>
      <c r="B102" s="19">
        <v>51.2</v>
      </c>
      <c r="C102" s="83" t="str">
        <f>IFERROR(VLOOKUP(A102,'U.S. GDP'!$A$2:$D$310,4,FALSE),"")</f>
        <v/>
      </c>
    </row>
    <row r="103" spans="1:3" x14ac:dyDescent="0.45">
      <c r="A103" s="18">
        <v>20607</v>
      </c>
      <c r="B103" s="19">
        <v>47.7</v>
      </c>
      <c r="C103" s="83" t="str">
        <f>IFERROR(VLOOKUP(A103,'U.S. GDP'!$A$2:$D$310,4,FALSE),"")</f>
        <v/>
      </c>
    </row>
    <row r="104" spans="1:3" x14ac:dyDescent="0.45">
      <c r="A104" s="18">
        <v>20637</v>
      </c>
      <c r="B104" s="19">
        <v>44.2</v>
      </c>
      <c r="C104" s="83">
        <f>IFERROR(VLOOKUP(A104,'U.S. GDP'!$A$2:$D$310,4,FALSE),"")</f>
        <v>-3.5833103544850031E-3</v>
      </c>
    </row>
    <row r="105" spans="1:3" x14ac:dyDescent="0.45">
      <c r="A105" s="18">
        <v>20668</v>
      </c>
      <c r="B105" s="19">
        <v>51.5</v>
      </c>
      <c r="C105" s="83" t="str">
        <f>IFERROR(VLOOKUP(A105,'U.S. GDP'!$A$2:$D$310,4,FALSE),"")</f>
        <v/>
      </c>
    </row>
    <row r="106" spans="1:3" x14ac:dyDescent="0.45">
      <c r="A106" s="18">
        <v>20699</v>
      </c>
      <c r="B106" s="19">
        <v>55.5</v>
      </c>
      <c r="C106" s="83" t="str">
        <f>IFERROR(VLOOKUP(A106,'U.S. GDP'!$A$2:$D$310,4,FALSE),"")</f>
        <v/>
      </c>
    </row>
    <row r="107" spans="1:3" x14ac:dyDescent="0.45">
      <c r="A107" s="18">
        <v>20729</v>
      </c>
      <c r="B107" s="19">
        <v>52.7</v>
      </c>
      <c r="C107" s="83">
        <f>IFERROR(VLOOKUP(A107,'U.S. GDP'!$A$2:$D$310,4,FALSE),"")</f>
        <v>6.7479774932129866E-2</v>
      </c>
    </row>
    <row r="108" spans="1:3" x14ac:dyDescent="0.45">
      <c r="A108" s="18">
        <v>20760</v>
      </c>
      <c r="B108" s="19">
        <v>55</v>
      </c>
      <c r="C108" s="83" t="str">
        <f>IFERROR(VLOOKUP(A108,'U.S. GDP'!$A$2:$D$310,4,FALSE),"")</f>
        <v/>
      </c>
    </row>
    <row r="109" spans="1:3" x14ac:dyDescent="0.45">
      <c r="A109" s="18">
        <v>20790</v>
      </c>
      <c r="B109" s="19">
        <v>52.7</v>
      </c>
      <c r="C109" s="83" t="str">
        <f>IFERROR(VLOOKUP(A109,'U.S. GDP'!$A$2:$D$310,4,FALSE),"")</f>
        <v/>
      </c>
    </row>
    <row r="110" spans="1:3" x14ac:dyDescent="0.45">
      <c r="A110" s="18">
        <v>20821</v>
      </c>
      <c r="B110" s="19">
        <v>53.6</v>
      </c>
      <c r="C110" s="83">
        <f>IFERROR(VLOOKUP(A110,'U.S. GDP'!$A$2:$D$310,4,FALSE),"")</f>
        <v>2.5857732221058249E-2</v>
      </c>
    </row>
    <row r="111" spans="1:3" x14ac:dyDescent="0.45">
      <c r="A111" s="18">
        <v>20852</v>
      </c>
      <c r="B111" s="19">
        <v>51</v>
      </c>
      <c r="C111" s="83" t="str">
        <f>IFERROR(VLOOKUP(A111,'U.S. GDP'!$A$2:$D$310,4,FALSE),"")</f>
        <v/>
      </c>
    </row>
    <row r="112" spans="1:3" x14ac:dyDescent="0.45">
      <c r="A112" s="18">
        <v>20880</v>
      </c>
      <c r="B112" s="19">
        <v>47.5</v>
      </c>
      <c r="C112" s="83" t="str">
        <f>IFERROR(VLOOKUP(A112,'U.S. GDP'!$A$2:$D$310,4,FALSE),"")</f>
        <v/>
      </c>
    </row>
    <row r="113" spans="1:3" x14ac:dyDescent="0.45">
      <c r="A113" s="18">
        <v>20911</v>
      </c>
      <c r="B113" s="19">
        <v>43.1</v>
      </c>
      <c r="C113" s="83">
        <f>IFERROR(VLOOKUP(A113,'U.S. GDP'!$A$2:$D$310,4,FALSE),"")</f>
        <v>-8.7368381841032017E-3</v>
      </c>
    </row>
    <row r="114" spans="1:3" x14ac:dyDescent="0.45">
      <c r="A114" s="18">
        <v>20941</v>
      </c>
      <c r="B114" s="19">
        <v>43.4</v>
      </c>
      <c r="C114" s="83" t="str">
        <f>IFERROR(VLOOKUP(A114,'U.S. GDP'!$A$2:$D$310,4,FALSE),"")</f>
        <v/>
      </c>
    </row>
    <row r="115" spans="1:3" x14ac:dyDescent="0.45">
      <c r="A115" s="18">
        <v>20972</v>
      </c>
      <c r="B115" s="19">
        <v>45.9</v>
      </c>
      <c r="C115" s="83" t="str">
        <f>IFERROR(VLOOKUP(A115,'U.S. GDP'!$A$2:$D$310,4,FALSE),"")</f>
        <v/>
      </c>
    </row>
    <row r="116" spans="1:3" x14ac:dyDescent="0.45">
      <c r="A116" s="18">
        <v>21002</v>
      </c>
      <c r="B116" s="19">
        <v>45.7</v>
      </c>
      <c r="C116" s="83">
        <f>IFERROR(VLOOKUP(A116,'U.S. GDP'!$A$2:$D$310,4,FALSE),"")</f>
        <v>3.9776794500804735E-2</v>
      </c>
    </row>
    <row r="117" spans="1:3" x14ac:dyDescent="0.45">
      <c r="A117" s="18">
        <v>21033</v>
      </c>
      <c r="B117" s="19">
        <v>45.3</v>
      </c>
      <c r="C117" s="83" t="str">
        <f>IFERROR(VLOOKUP(A117,'U.S. GDP'!$A$2:$D$310,4,FALSE),"")</f>
        <v/>
      </c>
    </row>
    <row r="118" spans="1:3" x14ac:dyDescent="0.45">
      <c r="A118" s="18">
        <v>21064</v>
      </c>
      <c r="B118" s="19">
        <v>45.8</v>
      </c>
      <c r="C118" s="83" t="str">
        <f>IFERROR(VLOOKUP(A118,'U.S. GDP'!$A$2:$D$310,4,FALSE),"")</f>
        <v/>
      </c>
    </row>
    <row r="119" spans="1:3" x14ac:dyDescent="0.45">
      <c r="A119" s="18">
        <v>21094</v>
      </c>
      <c r="B119" s="19">
        <v>41.1</v>
      </c>
      <c r="C119" s="83">
        <f>IFERROR(VLOOKUP(A119,'U.S. GDP'!$A$2:$D$310,4,FALSE),"")</f>
        <v>-4.0743790076696818E-2</v>
      </c>
    </row>
    <row r="120" spans="1:3" x14ac:dyDescent="0.45">
      <c r="A120" s="18">
        <v>21125</v>
      </c>
      <c r="B120" s="19">
        <v>40.4</v>
      </c>
      <c r="C120" s="83" t="str">
        <f>IFERROR(VLOOKUP(A120,'U.S. GDP'!$A$2:$D$310,4,FALSE),"")</f>
        <v/>
      </c>
    </row>
    <row r="121" spans="1:3" x14ac:dyDescent="0.45">
      <c r="A121" s="18">
        <v>21155</v>
      </c>
      <c r="B121" s="19">
        <v>36.799999999999997</v>
      </c>
      <c r="C121" s="83" t="str">
        <f>IFERROR(VLOOKUP(A121,'U.S. GDP'!$A$2:$D$310,4,FALSE),"")</f>
        <v/>
      </c>
    </row>
    <row r="122" spans="1:3" x14ac:dyDescent="0.45">
      <c r="A122" s="18">
        <v>21186</v>
      </c>
      <c r="B122" s="19">
        <v>33.4</v>
      </c>
      <c r="C122" s="83">
        <f>IFERROR(VLOOKUP(A122,'U.S. GDP'!$A$2:$D$310,4,FALSE),"")</f>
        <v>-9.9862433182212884E-2</v>
      </c>
    </row>
    <row r="123" spans="1:3" x14ac:dyDescent="0.45">
      <c r="A123" s="18">
        <v>21217</v>
      </c>
      <c r="B123" s="19">
        <v>37.200000000000003</v>
      </c>
      <c r="C123" s="83" t="str">
        <f>IFERROR(VLOOKUP(A123,'U.S. GDP'!$A$2:$D$310,4,FALSE),"")</f>
        <v/>
      </c>
    </row>
    <row r="124" spans="1:3" x14ac:dyDescent="0.45">
      <c r="A124" s="18">
        <v>21245</v>
      </c>
      <c r="B124" s="19">
        <v>39.799999999999997</v>
      </c>
      <c r="C124" s="83" t="str">
        <f>IFERROR(VLOOKUP(A124,'U.S. GDP'!$A$2:$D$310,4,FALSE),"")</f>
        <v/>
      </c>
    </row>
    <row r="125" spans="1:3" x14ac:dyDescent="0.45">
      <c r="A125" s="18">
        <v>21276</v>
      </c>
      <c r="B125" s="19">
        <v>39.1</v>
      </c>
      <c r="C125" s="83">
        <f>IFERROR(VLOOKUP(A125,'U.S. GDP'!$A$2:$D$310,4,FALSE),"")</f>
        <v>2.6535999282795375E-2</v>
      </c>
    </row>
    <row r="126" spans="1:3" x14ac:dyDescent="0.45">
      <c r="A126" s="18">
        <v>21306</v>
      </c>
      <c r="B126" s="19">
        <v>46.6</v>
      </c>
      <c r="C126" s="83" t="str">
        <f>IFERROR(VLOOKUP(A126,'U.S. GDP'!$A$2:$D$310,4,FALSE),"")</f>
        <v/>
      </c>
    </row>
    <row r="127" spans="1:3" x14ac:dyDescent="0.45">
      <c r="A127" s="18">
        <v>21337</v>
      </c>
      <c r="B127" s="19">
        <v>51.4</v>
      </c>
      <c r="C127" s="83" t="str">
        <f>IFERROR(VLOOKUP(A127,'U.S. GDP'!$A$2:$D$310,4,FALSE),"")</f>
        <v/>
      </c>
    </row>
    <row r="128" spans="1:3" x14ac:dyDescent="0.45">
      <c r="A128" s="18">
        <v>21367</v>
      </c>
      <c r="B128" s="19">
        <v>54.7</v>
      </c>
      <c r="C128" s="83">
        <f>IFERROR(VLOOKUP(A128,'U.S. GDP'!$A$2:$D$310,4,FALSE),"")</f>
        <v>9.5784523708450475E-2</v>
      </c>
    </row>
    <row r="129" spans="1:3" x14ac:dyDescent="0.45">
      <c r="A129" s="18">
        <v>21398</v>
      </c>
      <c r="B129" s="19">
        <v>57.3</v>
      </c>
      <c r="C129" s="83" t="str">
        <f>IFERROR(VLOOKUP(A129,'U.S. GDP'!$A$2:$D$310,4,FALSE),"")</f>
        <v/>
      </c>
    </row>
    <row r="130" spans="1:3" x14ac:dyDescent="0.45">
      <c r="A130" s="18">
        <v>21429</v>
      </c>
      <c r="B130" s="19">
        <v>59.8</v>
      </c>
      <c r="C130" s="83" t="str">
        <f>IFERROR(VLOOKUP(A130,'U.S. GDP'!$A$2:$D$310,4,FALSE),"")</f>
        <v/>
      </c>
    </row>
    <row r="131" spans="1:3" x14ac:dyDescent="0.45">
      <c r="A131" s="18">
        <v>21459</v>
      </c>
      <c r="B131" s="19">
        <v>62.3</v>
      </c>
      <c r="C131" s="83">
        <f>IFERROR(VLOOKUP(A131,'U.S. GDP'!$A$2:$D$310,4,FALSE),"")</f>
        <v>9.6861026233599601E-2</v>
      </c>
    </row>
    <row r="132" spans="1:3" x14ac:dyDescent="0.45">
      <c r="A132" s="18">
        <v>21490</v>
      </c>
      <c r="B132" s="19">
        <v>62.7</v>
      </c>
      <c r="C132" s="83" t="str">
        <f>IFERROR(VLOOKUP(A132,'U.S. GDP'!$A$2:$D$310,4,FALSE),"")</f>
        <v/>
      </c>
    </row>
    <row r="133" spans="1:3" x14ac:dyDescent="0.45">
      <c r="A133" s="18">
        <v>21520</v>
      </c>
      <c r="B133" s="19">
        <v>60.5</v>
      </c>
      <c r="C133" s="83" t="str">
        <f>IFERROR(VLOOKUP(A133,'U.S. GDP'!$A$2:$D$310,4,FALSE),"")</f>
        <v/>
      </c>
    </row>
    <row r="134" spans="1:3" x14ac:dyDescent="0.45">
      <c r="A134" s="18">
        <v>21551</v>
      </c>
      <c r="B134" s="19">
        <v>64.400000000000006</v>
      </c>
      <c r="C134" s="83">
        <f>IFERROR(VLOOKUP(A134,'U.S. GDP'!$A$2:$D$310,4,FALSE),"")</f>
        <v>7.8972801931865177E-2</v>
      </c>
    </row>
    <row r="135" spans="1:3" x14ac:dyDescent="0.45">
      <c r="A135" s="18">
        <v>21582</v>
      </c>
      <c r="B135" s="19">
        <v>66.900000000000006</v>
      </c>
      <c r="C135" s="83" t="str">
        <f>IFERROR(VLOOKUP(A135,'U.S. GDP'!$A$2:$D$310,4,FALSE),"")</f>
        <v/>
      </c>
    </row>
    <row r="136" spans="1:3" x14ac:dyDescent="0.45">
      <c r="A136" s="18">
        <v>21610</v>
      </c>
      <c r="B136" s="19">
        <v>67.099999999999994</v>
      </c>
      <c r="C136" s="83" t="str">
        <f>IFERROR(VLOOKUP(A136,'U.S. GDP'!$A$2:$D$310,4,FALSE),"")</f>
        <v/>
      </c>
    </row>
    <row r="137" spans="1:3" x14ac:dyDescent="0.45">
      <c r="A137" s="18">
        <v>21641</v>
      </c>
      <c r="B137" s="19">
        <v>66.900000000000006</v>
      </c>
      <c r="C137" s="83">
        <f>IFERROR(VLOOKUP(A137,'U.S. GDP'!$A$2:$D$310,4,FALSE),"")</f>
        <v>9.3230149527887551E-2</v>
      </c>
    </row>
    <row r="138" spans="1:3" x14ac:dyDescent="0.45">
      <c r="A138" s="18">
        <v>21671</v>
      </c>
      <c r="B138" s="19">
        <v>68.2</v>
      </c>
      <c r="C138" s="83" t="str">
        <f>IFERROR(VLOOKUP(A138,'U.S. GDP'!$A$2:$D$310,4,FALSE),"")</f>
        <v/>
      </c>
    </row>
    <row r="139" spans="1:3" x14ac:dyDescent="0.45">
      <c r="A139" s="18">
        <v>21702</v>
      </c>
      <c r="B139" s="19">
        <v>64.400000000000006</v>
      </c>
      <c r="C139" s="83" t="str">
        <f>IFERROR(VLOOKUP(A139,'U.S. GDP'!$A$2:$D$310,4,FALSE),"")</f>
        <v/>
      </c>
    </row>
    <row r="140" spans="1:3" x14ac:dyDescent="0.45">
      <c r="A140" s="18">
        <v>21732</v>
      </c>
      <c r="B140" s="19">
        <v>61.5</v>
      </c>
      <c r="C140" s="83">
        <f>IFERROR(VLOOKUP(A140,'U.S. GDP'!$A$2:$D$310,4,FALSE),"")</f>
        <v>2.7919875125879123E-3</v>
      </c>
    </row>
    <row r="141" spans="1:3" x14ac:dyDescent="0.45">
      <c r="A141" s="18">
        <v>21763</v>
      </c>
      <c r="B141" s="19">
        <v>55.1</v>
      </c>
      <c r="C141" s="83" t="str">
        <f>IFERROR(VLOOKUP(A141,'U.S. GDP'!$A$2:$D$310,4,FALSE),"")</f>
        <v/>
      </c>
    </row>
    <row r="142" spans="1:3" x14ac:dyDescent="0.45">
      <c r="A142" s="18">
        <v>21794</v>
      </c>
      <c r="B142" s="19">
        <v>48.3</v>
      </c>
      <c r="C142" s="83" t="str">
        <f>IFERROR(VLOOKUP(A142,'U.S. GDP'!$A$2:$D$310,4,FALSE),"")</f>
        <v/>
      </c>
    </row>
    <row r="143" spans="1:3" x14ac:dyDescent="0.45">
      <c r="A143" s="18">
        <v>21824</v>
      </c>
      <c r="B143" s="19">
        <v>49.7</v>
      </c>
      <c r="C143" s="83">
        <f>IFERROR(VLOOKUP(A143,'U.S. GDP'!$A$2:$D$310,4,FALSE),"")</f>
        <v>1.1448048515175779E-2</v>
      </c>
    </row>
    <row r="144" spans="1:3" x14ac:dyDescent="0.45">
      <c r="A144" s="18">
        <v>21855</v>
      </c>
      <c r="B144" s="19">
        <v>50.6</v>
      </c>
      <c r="C144" s="83" t="str">
        <f>IFERROR(VLOOKUP(A144,'U.S. GDP'!$A$2:$D$310,4,FALSE),"")</f>
        <v/>
      </c>
    </row>
    <row r="145" spans="1:3" x14ac:dyDescent="0.45">
      <c r="A145" s="18">
        <v>21885</v>
      </c>
      <c r="B145" s="19">
        <v>58.2</v>
      </c>
      <c r="C145" s="83" t="str">
        <f>IFERROR(VLOOKUP(A145,'U.S. GDP'!$A$2:$D$310,4,FALSE),"")</f>
        <v/>
      </c>
    </row>
    <row r="146" spans="1:3" x14ac:dyDescent="0.45">
      <c r="A146" s="18">
        <v>21916</v>
      </c>
      <c r="B146" s="19">
        <v>61.5</v>
      </c>
      <c r="C146" s="83">
        <f>IFERROR(VLOOKUP(A146,'U.S. GDP'!$A$2:$D$310,4,FALSE),"")</f>
        <v>9.3024619891337146E-2</v>
      </c>
    </row>
    <row r="147" spans="1:3" x14ac:dyDescent="0.45">
      <c r="A147" s="18">
        <v>21947</v>
      </c>
      <c r="B147" s="19">
        <v>52.3</v>
      </c>
      <c r="C147" s="83" t="str">
        <f>IFERROR(VLOOKUP(A147,'U.S. GDP'!$A$2:$D$310,4,FALSE),"")</f>
        <v/>
      </c>
    </row>
    <row r="148" spans="1:3" x14ac:dyDescent="0.45">
      <c r="A148" s="18">
        <v>21976</v>
      </c>
      <c r="B148" s="19">
        <v>47.8</v>
      </c>
      <c r="C148" s="83" t="str">
        <f>IFERROR(VLOOKUP(A148,'U.S. GDP'!$A$2:$D$310,4,FALSE),"")</f>
        <v/>
      </c>
    </row>
    <row r="149" spans="1:3" x14ac:dyDescent="0.45">
      <c r="A149" s="18">
        <v>22007</v>
      </c>
      <c r="B149" s="19">
        <v>45.3</v>
      </c>
      <c r="C149" s="83">
        <f>IFERROR(VLOOKUP(A149,'U.S. GDP'!$A$2:$D$310,4,FALSE),"")</f>
        <v>-2.1361017388674131E-2</v>
      </c>
    </row>
    <row r="150" spans="1:3" x14ac:dyDescent="0.45">
      <c r="A150" s="18">
        <v>22037</v>
      </c>
      <c r="B150" s="19">
        <v>42.6</v>
      </c>
      <c r="C150" s="83" t="str">
        <f>IFERROR(VLOOKUP(A150,'U.S. GDP'!$A$2:$D$310,4,FALSE),"")</f>
        <v/>
      </c>
    </row>
    <row r="151" spans="1:3" x14ac:dyDescent="0.45">
      <c r="A151" s="18">
        <v>22068</v>
      </c>
      <c r="B151" s="19">
        <v>44.4</v>
      </c>
      <c r="C151" s="83" t="str">
        <f>IFERROR(VLOOKUP(A151,'U.S. GDP'!$A$2:$D$310,4,FALSE),"")</f>
        <v/>
      </c>
    </row>
    <row r="152" spans="1:3" x14ac:dyDescent="0.45">
      <c r="A152" s="18">
        <v>22098</v>
      </c>
      <c r="B152" s="19">
        <v>43.7</v>
      </c>
      <c r="C152" s="83">
        <f>IFERROR(VLOOKUP(A152,'U.S. GDP'!$A$2:$D$310,4,FALSE),"")</f>
        <v>1.9741740139009867E-2</v>
      </c>
    </row>
    <row r="153" spans="1:3" x14ac:dyDescent="0.45">
      <c r="A153" s="18">
        <v>22129</v>
      </c>
      <c r="B153" s="19">
        <v>47.6</v>
      </c>
      <c r="C153" s="83" t="str">
        <f>IFERROR(VLOOKUP(A153,'U.S. GDP'!$A$2:$D$310,4,FALSE),"")</f>
        <v/>
      </c>
    </row>
    <row r="154" spans="1:3" x14ac:dyDescent="0.45">
      <c r="A154" s="18">
        <v>22160</v>
      </c>
      <c r="B154" s="19">
        <v>45.4</v>
      </c>
      <c r="C154" s="83" t="str">
        <f>IFERROR(VLOOKUP(A154,'U.S. GDP'!$A$2:$D$310,4,FALSE),"")</f>
        <v/>
      </c>
    </row>
    <row r="155" spans="1:3" x14ac:dyDescent="0.45">
      <c r="A155" s="18">
        <v>22190</v>
      </c>
      <c r="B155" s="19">
        <v>46</v>
      </c>
      <c r="C155" s="83">
        <f>IFERROR(VLOOKUP(A155,'U.S. GDP'!$A$2:$D$310,4,FALSE),"")</f>
        <v>-5.0345813908305059E-2</v>
      </c>
    </row>
    <row r="156" spans="1:3" x14ac:dyDescent="0.45">
      <c r="A156" s="18">
        <v>22221</v>
      </c>
      <c r="B156" s="19">
        <v>44.3</v>
      </c>
      <c r="C156" s="83" t="str">
        <f>IFERROR(VLOOKUP(A156,'U.S. GDP'!$A$2:$D$310,4,FALSE),"")</f>
        <v/>
      </c>
    </row>
    <row r="157" spans="1:3" x14ac:dyDescent="0.45">
      <c r="A157" s="18">
        <v>22251</v>
      </c>
      <c r="B157" s="19">
        <v>44.3</v>
      </c>
      <c r="C157" s="83" t="str">
        <f>IFERROR(VLOOKUP(A157,'U.S. GDP'!$A$2:$D$310,4,FALSE),"")</f>
        <v/>
      </c>
    </row>
    <row r="158" spans="1:3" x14ac:dyDescent="0.45">
      <c r="A158" s="18">
        <v>22282</v>
      </c>
      <c r="B158" s="19">
        <v>43.9</v>
      </c>
      <c r="C158" s="83">
        <f>IFERROR(VLOOKUP(A158,'U.S. GDP'!$A$2:$D$310,4,FALSE),"")</f>
        <v>2.7275340589661079E-2</v>
      </c>
    </row>
    <row r="159" spans="1:3" x14ac:dyDescent="0.45">
      <c r="A159" s="18">
        <v>22313</v>
      </c>
      <c r="B159" s="19">
        <v>43.6</v>
      </c>
      <c r="C159" s="83" t="str">
        <f>IFERROR(VLOOKUP(A159,'U.S. GDP'!$A$2:$D$310,4,FALSE),"")</f>
        <v/>
      </c>
    </row>
    <row r="160" spans="1:3" x14ac:dyDescent="0.45">
      <c r="A160" s="18">
        <v>22341</v>
      </c>
      <c r="B160" s="19">
        <v>49.1</v>
      </c>
      <c r="C160" s="83" t="str">
        <f>IFERROR(VLOOKUP(A160,'U.S. GDP'!$A$2:$D$310,4,FALSE),"")</f>
        <v/>
      </c>
    </row>
    <row r="161" spans="1:3" x14ac:dyDescent="0.45">
      <c r="A161" s="18">
        <v>22372</v>
      </c>
      <c r="B161" s="19">
        <v>57.6</v>
      </c>
      <c r="C161" s="83">
        <f>IFERROR(VLOOKUP(A161,'U.S. GDP'!$A$2:$D$310,4,FALSE),"")</f>
        <v>6.9663474434491501E-2</v>
      </c>
    </row>
    <row r="162" spans="1:3" x14ac:dyDescent="0.45">
      <c r="A162" s="18">
        <v>22402</v>
      </c>
      <c r="B162" s="19">
        <v>58.9</v>
      </c>
      <c r="C162" s="83" t="str">
        <f>IFERROR(VLOOKUP(A162,'U.S. GDP'!$A$2:$D$310,4,FALSE),"")</f>
        <v/>
      </c>
    </row>
    <row r="163" spans="1:3" x14ac:dyDescent="0.45">
      <c r="A163" s="18">
        <v>22433</v>
      </c>
      <c r="B163" s="19">
        <v>58.1</v>
      </c>
      <c r="C163" s="83" t="str">
        <f>IFERROR(VLOOKUP(A163,'U.S. GDP'!$A$2:$D$310,4,FALSE),"")</f>
        <v/>
      </c>
    </row>
    <row r="164" spans="1:3" x14ac:dyDescent="0.45">
      <c r="A164" s="18">
        <v>22463</v>
      </c>
      <c r="B164" s="19">
        <v>58.2</v>
      </c>
      <c r="C164" s="83">
        <f>IFERROR(VLOOKUP(A164,'U.S. GDP'!$A$2:$D$310,4,FALSE),"")</f>
        <v>7.9055778439670821E-2</v>
      </c>
    </row>
    <row r="165" spans="1:3" x14ac:dyDescent="0.45">
      <c r="A165" s="18">
        <v>22494</v>
      </c>
      <c r="B165" s="19">
        <v>60.7</v>
      </c>
      <c r="C165" s="83" t="str">
        <f>IFERROR(VLOOKUP(A165,'U.S. GDP'!$A$2:$D$310,4,FALSE),"")</f>
        <v/>
      </c>
    </row>
    <row r="166" spans="1:3" x14ac:dyDescent="0.45">
      <c r="A166" s="18">
        <v>22525</v>
      </c>
      <c r="B166" s="19">
        <v>63</v>
      </c>
      <c r="C166" s="83" t="str">
        <f>IFERROR(VLOOKUP(A166,'U.S. GDP'!$A$2:$D$310,4,FALSE),"")</f>
        <v/>
      </c>
    </row>
    <row r="167" spans="1:3" x14ac:dyDescent="0.45">
      <c r="A167" s="18">
        <v>22555</v>
      </c>
      <c r="B167" s="19">
        <v>62.2</v>
      </c>
      <c r="C167" s="83">
        <f>IFERROR(VLOOKUP(A167,'U.S. GDP'!$A$2:$D$310,4,FALSE),"")</f>
        <v>8.0806016271908199E-2</v>
      </c>
    </row>
    <row r="168" spans="1:3" x14ac:dyDescent="0.45">
      <c r="A168" s="18">
        <v>22586</v>
      </c>
      <c r="B168" s="19">
        <v>59</v>
      </c>
      <c r="C168" s="83" t="str">
        <f>IFERROR(VLOOKUP(A168,'U.S. GDP'!$A$2:$D$310,4,FALSE),"")</f>
        <v/>
      </c>
    </row>
    <row r="169" spans="1:3" x14ac:dyDescent="0.45">
      <c r="A169" s="18">
        <v>22616</v>
      </c>
      <c r="B169" s="19">
        <v>64.2</v>
      </c>
      <c r="C169" s="83" t="str">
        <f>IFERROR(VLOOKUP(A169,'U.S. GDP'!$A$2:$D$310,4,FALSE),"")</f>
        <v/>
      </c>
    </row>
    <row r="170" spans="1:3" x14ac:dyDescent="0.45">
      <c r="A170" s="18">
        <v>22647</v>
      </c>
      <c r="B170" s="19">
        <v>60.9</v>
      </c>
      <c r="C170" s="83">
        <f>IFERROR(VLOOKUP(A170,'U.S. GDP'!$A$2:$D$310,4,FALSE),"")</f>
        <v>7.3278200286518214E-2</v>
      </c>
    </row>
    <row r="171" spans="1:3" x14ac:dyDescent="0.45">
      <c r="A171" s="18">
        <v>22678</v>
      </c>
      <c r="B171" s="19">
        <v>61.1</v>
      </c>
      <c r="C171" s="83" t="str">
        <f>IFERROR(VLOOKUP(A171,'U.S. GDP'!$A$2:$D$310,4,FALSE),"")</f>
        <v/>
      </c>
    </row>
    <row r="172" spans="1:3" x14ac:dyDescent="0.45">
      <c r="A172" s="18">
        <v>22706</v>
      </c>
      <c r="B172" s="19">
        <v>60.6</v>
      </c>
      <c r="C172" s="83" t="str">
        <f>IFERROR(VLOOKUP(A172,'U.S. GDP'!$A$2:$D$310,4,FALSE),"")</f>
        <v/>
      </c>
    </row>
    <row r="173" spans="1:3" x14ac:dyDescent="0.45">
      <c r="A173" s="18">
        <v>22737</v>
      </c>
      <c r="B173" s="19">
        <v>55.1</v>
      </c>
      <c r="C173" s="83">
        <f>IFERROR(VLOOKUP(A173,'U.S. GDP'!$A$2:$D$310,4,FALSE),"")</f>
        <v>3.6684293099806364E-2</v>
      </c>
    </row>
    <row r="174" spans="1:3" x14ac:dyDescent="0.45">
      <c r="A174" s="18">
        <v>22767</v>
      </c>
      <c r="B174" s="19">
        <v>52.2</v>
      </c>
      <c r="C174" s="83" t="str">
        <f>IFERROR(VLOOKUP(A174,'U.S. GDP'!$A$2:$D$310,4,FALSE),"")</f>
        <v/>
      </c>
    </row>
    <row r="175" spans="1:3" x14ac:dyDescent="0.45">
      <c r="A175" s="18">
        <v>22798</v>
      </c>
      <c r="B175" s="19">
        <v>50.8</v>
      </c>
      <c r="C175" s="83" t="str">
        <f>IFERROR(VLOOKUP(A175,'U.S. GDP'!$A$2:$D$310,4,FALSE),"")</f>
        <v/>
      </c>
    </row>
    <row r="176" spans="1:3" x14ac:dyDescent="0.45">
      <c r="A176" s="18">
        <v>22828</v>
      </c>
      <c r="B176" s="19">
        <v>51</v>
      </c>
      <c r="C176" s="83">
        <f>IFERROR(VLOOKUP(A176,'U.S. GDP'!$A$2:$D$310,4,FALSE),"")</f>
        <v>5.0097225579998961E-2</v>
      </c>
    </row>
    <row r="177" spans="1:3" x14ac:dyDescent="0.45">
      <c r="A177" s="18">
        <v>22859</v>
      </c>
      <c r="B177" s="19">
        <v>49.5</v>
      </c>
      <c r="C177" s="83" t="str">
        <f>IFERROR(VLOOKUP(A177,'U.S. GDP'!$A$2:$D$310,4,FALSE),"")</f>
        <v/>
      </c>
    </row>
    <row r="178" spans="1:3" x14ac:dyDescent="0.45">
      <c r="A178" s="18">
        <v>22890</v>
      </c>
      <c r="B178" s="19">
        <v>50</v>
      </c>
      <c r="C178" s="83" t="str">
        <f>IFERROR(VLOOKUP(A178,'U.S. GDP'!$A$2:$D$310,4,FALSE),"")</f>
        <v/>
      </c>
    </row>
    <row r="179" spans="1:3" x14ac:dyDescent="0.45">
      <c r="A179" s="18">
        <v>22920</v>
      </c>
      <c r="B179" s="19">
        <v>51.2</v>
      </c>
      <c r="C179" s="83">
        <f>IFERROR(VLOOKUP(A179,'U.S. GDP'!$A$2:$D$310,4,FALSE),"")</f>
        <v>1.3241321315288435E-2</v>
      </c>
    </row>
    <row r="180" spans="1:3" x14ac:dyDescent="0.45">
      <c r="A180" s="18">
        <v>22951</v>
      </c>
      <c r="B180" s="19">
        <v>53.8</v>
      </c>
      <c r="C180" s="83" t="str">
        <f>IFERROR(VLOOKUP(A180,'U.S. GDP'!$A$2:$D$310,4,FALSE),"")</f>
        <v/>
      </c>
    </row>
    <row r="181" spans="1:3" x14ac:dyDescent="0.45">
      <c r="A181" s="18">
        <v>22981</v>
      </c>
      <c r="B181" s="19">
        <v>57.2</v>
      </c>
      <c r="C181" s="83" t="str">
        <f>IFERROR(VLOOKUP(A181,'U.S. GDP'!$A$2:$D$310,4,FALSE),"")</f>
        <v/>
      </c>
    </row>
    <row r="182" spans="1:3" x14ac:dyDescent="0.45">
      <c r="A182" s="18">
        <v>23012</v>
      </c>
      <c r="B182" s="19">
        <v>55.2</v>
      </c>
      <c r="C182" s="83">
        <f>IFERROR(VLOOKUP(A182,'U.S. GDP'!$A$2:$D$310,4,FALSE),"")</f>
        <v>4.4404438133979207E-2</v>
      </c>
    </row>
    <row r="183" spans="1:3" x14ac:dyDescent="0.45">
      <c r="A183" s="18">
        <v>23043</v>
      </c>
      <c r="B183" s="19">
        <v>55.1</v>
      </c>
      <c r="C183" s="83" t="str">
        <f>IFERROR(VLOOKUP(A183,'U.S. GDP'!$A$2:$D$310,4,FALSE),"")</f>
        <v/>
      </c>
    </row>
    <row r="184" spans="1:3" x14ac:dyDescent="0.45">
      <c r="A184" s="18">
        <v>23071</v>
      </c>
      <c r="B184" s="19">
        <v>54.7</v>
      </c>
      <c r="C184" s="83" t="str">
        <f>IFERROR(VLOOKUP(A184,'U.S. GDP'!$A$2:$D$310,4,FALSE),"")</f>
        <v/>
      </c>
    </row>
    <row r="185" spans="1:3" x14ac:dyDescent="0.45">
      <c r="A185" s="18">
        <v>23102</v>
      </c>
      <c r="B185" s="19">
        <v>57.6</v>
      </c>
      <c r="C185" s="83">
        <f>IFERROR(VLOOKUP(A185,'U.S. GDP'!$A$2:$D$310,4,FALSE),"")</f>
        <v>4.5658133663065703E-2</v>
      </c>
    </row>
    <row r="186" spans="1:3" x14ac:dyDescent="0.45">
      <c r="A186" s="18">
        <v>23132</v>
      </c>
      <c r="B186" s="19">
        <v>59.8</v>
      </c>
      <c r="C186" s="83" t="str">
        <f>IFERROR(VLOOKUP(A186,'U.S. GDP'!$A$2:$D$310,4,FALSE),"")</f>
        <v/>
      </c>
    </row>
    <row r="187" spans="1:3" x14ac:dyDescent="0.45">
      <c r="A187" s="18">
        <v>23163</v>
      </c>
      <c r="B187" s="19">
        <v>58.2</v>
      </c>
      <c r="C187" s="83" t="str">
        <f>IFERROR(VLOOKUP(A187,'U.S. GDP'!$A$2:$D$310,4,FALSE),"")</f>
        <v/>
      </c>
    </row>
    <row r="188" spans="1:3" x14ac:dyDescent="0.45">
      <c r="A188" s="18">
        <v>23193</v>
      </c>
      <c r="B188" s="19">
        <v>55.5</v>
      </c>
      <c r="C188" s="83">
        <f>IFERROR(VLOOKUP(A188,'U.S. GDP'!$A$2:$D$310,4,FALSE),"")</f>
        <v>9.0896912200321589E-2</v>
      </c>
    </row>
    <row r="189" spans="1:3" x14ac:dyDescent="0.45">
      <c r="A189" s="18">
        <v>23224</v>
      </c>
      <c r="B189" s="19">
        <v>55.1</v>
      </c>
      <c r="C189" s="83" t="str">
        <f>IFERROR(VLOOKUP(A189,'U.S. GDP'!$A$2:$D$310,4,FALSE),"")</f>
        <v/>
      </c>
    </row>
    <row r="190" spans="1:3" x14ac:dyDescent="0.45">
      <c r="A190" s="18">
        <v>23255</v>
      </c>
      <c r="B190" s="19">
        <v>56.9</v>
      </c>
      <c r="C190" s="83" t="str">
        <f>IFERROR(VLOOKUP(A190,'U.S. GDP'!$A$2:$D$310,4,FALSE),"")</f>
        <v/>
      </c>
    </row>
    <row r="191" spans="1:3" x14ac:dyDescent="0.45">
      <c r="A191" s="18">
        <v>23285</v>
      </c>
      <c r="B191" s="19">
        <v>57.7</v>
      </c>
      <c r="C191" s="83">
        <f>IFERROR(VLOOKUP(A191,'U.S. GDP'!$A$2:$D$310,4,FALSE),"")</f>
        <v>2.6495447009567963E-2</v>
      </c>
    </row>
    <row r="192" spans="1:3" x14ac:dyDescent="0.45">
      <c r="A192" s="18">
        <v>23316</v>
      </c>
      <c r="B192" s="19">
        <v>57.5</v>
      </c>
      <c r="C192" s="83" t="str">
        <f>IFERROR(VLOOKUP(A192,'U.S. GDP'!$A$2:$D$310,4,FALSE),"")</f>
        <v/>
      </c>
    </row>
    <row r="193" spans="1:3" x14ac:dyDescent="0.45">
      <c r="A193" s="18">
        <v>23346</v>
      </c>
      <c r="B193" s="19">
        <v>54</v>
      </c>
      <c r="C193" s="83" t="str">
        <f>IFERROR(VLOOKUP(A193,'U.S. GDP'!$A$2:$D$310,4,FALSE),"")</f>
        <v/>
      </c>
    </row>
    <row r="194" spans="1:3" x14ac:dyDescent="0.45">
      <c r="A194" s="18">
        <v>23377</v>
      </c>
      <c r="B194" s="19">
        <v>57.1</v>
      </c>
      <c r="C194" s="83">
        <f>IFERROR(VLOOKUP(A194,'U.S. GDP'!$A$2:$D$310,4,FALSE),"")</f>
        <v>8.7054251956512507E-2</v>
      </c>
    </row>
    <row r="195" spans="1:3" x14ac:dyDescent="0.45">
      <c r="A195" s="18">
        <v>23408</v>
      </c>
      <c r="B195" s="19">
        <v>57.9</v>
      </c>
      <c r="C195" s="83" t="str">
        <f>IFERROR(VLOOKUP(A195,'U.S. GDP'!$A$2:$D$310,4,FALSE),"")</f>
        <v/>
      </c>
    </row>
    <row r="196" spans="1:3" x14ac:dyDescent="0.45">
      <c r="A196" s="18">
        <v>23437</v>
      </c>
      <c r="B196" s="19">
        <v>60.2</v>
      </c>
      <c r="C196" s="83" t="str">
        <f>IFERROR(VLOOKUP(A196,'U.S. GDP'!$A$2:$D$310,4,FALSE),"")</f>
        <v/>
      </c>
    </row>
    <row r="197" spans="1:3" x14ac:dyDescent="0.45">
      <c r="A197" s="18">
        <v>23468</v>
      </c>
      <c r="B197" s="19">
        <v>59.2</v>
      </c>
      <c r="C197" s="83">
        <f>IFERROR(VLOOKUP(A197,'U.S. GDP'!$A$2:$D$310,4,FALSE),"")</f>
        <v>4.427955801337391E-2</v>
      </c>
    </row>
    <row r="198" spans="1:3" x14ac:dyDescent="0.45">
      <c r="A198" s="18">
        <v>23498</v>
      </c>
      <c r="B198" s="19">
        <v>58.7</v>
      </c>
      <c r="C198" s="83" t="str">
        <f>IFERROR(VLOOKUP(A198,'U.S. GDP'!$A$2:$D$310,4,FALSE),"")</f>
        <v/>
      </c>
    </row>
    <row r="199" spans="1:3" x14ac:dyDescent="0.45">
      <c r="A199" s="18">
        <v>23529</v>
      </c>
      <c r="B199" s="19">
        <v>60.1</v>
      </c>
      <c r="C199" s="83" t="str">
        <f>IFERROR(VLOOKUP(A199,'U.S. GDP'!$A$2:$D$310,4,FALSE),"")</f>
        <v/>
      </c>
    </row>
    <row r="200" spans="1:3" x14ac:dyDescent="0.45">
      <c r="A200" s="18">
        <v>23559</v>
      </c>
      <c r="B200" s="19">
        <v>62.9</v>
      </c>
      <c r="C200" s="83">
        <f>IFERROR(VLOOKUP(A200,'U.S. GDP'!$A$2:$D$310,4,FALSE),"")</f>
        <v>6.3984422166632804E-2</v>
      </c>
    </row>
    <row r="201" spans="1:3" x14ac:dyDescent="0.45">
      <c r="A201" s="18">
        <v>23590</v>
      </c>
      <c r="B201" s="19">
        <v>63.3</v>
      </c>
      <c r="C201" s="83" t="str">
        <f>IFERROR(VLOOKUP(A201,'U.S. GDP'!$A$2:$D$310,4,FALSE),"")</f>
        <v/>
      </c>
    </row>
    <row r="202" spans="1:3" x14ac:dyDescent="0.45">
      <c r="A202" s="18">
        <v>23621</v>
      </c>
      <c r="B202" s="19">
        <v>63.3</v>
      </c>
      <c r="C202" s="83" t="str">
        <f>IFERROR(VLOOKUP(A202,'U.S. GDP'!$A$2:$D$310,4,FALSE),"")</f>
        <v/>
      </c>
    </row>
    <row r="203" spans="1:3" x14ac:dyDescent="0.45">
      <c r="A203" s="18">
        <v>23651</v>
      </c>
      <c r="B203" s="19">
        <v>60.7</v>
      </c>
      <c r="C203" s="83">
        <f>IFERROR(VLOOKUP(A203,'U.S. GDP'!$A$2:$D$310,4,FALSE),"")</f>
        <v>1.2425121265477124E-2</v>
      </c>
    </row>
    <row r="204" spans="1:3" x14ac:dyDescent="0.45">
      <c r="A204" s="18">
        <v>23682</v>
      </c>
      <c r="B204" s="19">
        <v>61.8</v>
      </c>
      <c r="C204" s="83" t="str">
        <f>IFERROR(VLOOKUP(A204,'U.S. GDP'!$A$2:$D$310,4,FALSE),"")</f>
        <v/>
      </c>
    </row>
    <row r="205" spans="1:3" x14ac:dyDescent="0.45">
      <c r="A205" s="18">
        <v>23712</v>
      </c>
      <c r="B205" s="19">
        <v>62.4</v>
      </c>
      <c r="C205" s="83" t="str">
        <f>IFERROR(VLOOKUP(A205,'U.S. GDP'!$A$2:$D$310,4,FALSE),"")</f>
        <v/>
      </c>
    </row>
    <row r="206" spans="1:3" x14ac:dyDescent="0.45">
      <c r="A206" s="18">
        <v>23743</v>
      </c>
      <c r="B206" s="19">
        <v>61</v>
      </c>
      <c r="C206" s="83">
        <f>IFERROR(VLOOKUP(A206,'U.S. GDP'!$A$2:$D$310,4,FALSE),"")</f>
        <v>0.10036692441445161</v>
      </c>
    </row>
    <row r="207" spans="1:3" x14ac:dyDescent="0.45">
      <c r="A207" s="18">
        <v>23774</v>
      </c>
      <c r="B207" s="19">
        <v>62.1</v>
      </c>
      <c r="C207" s="83" t="str">
        <f>IFERROR(VLOOKUP(A207,'U.S. GDP'!$A$2:$D$310,4,FALSE),"")</f>
        <v/>
      </c>
    </row>
    <row r="208" spans="1:3" x14ac:dyDescent="0.45">
      <c r="A208" s="18">
        <v>23802</v>
      </c>
      <c r="B208" s="19">
        <v>64.900000000000006</v>
      </c>
      <c r="C208" s="83" t="str">
        <f>IFERROR(VLOOKUP(A208,'U.S. GDP'!$A$2:$D$310,4,FALSE),"")</f>
        <v/>
      </c>
    </row>
    <row r="209" spans="1:3" x14ac:dyDescent="0.45">
      <c r="A209" s="18">
        <v>23833</v>
      </c>
      <c r="B209" s="19">
        <v>62</v>
      </c>
      <c r="C209" s="83">
        <f>IFERROR(VLOOKUP(A209,'U.S. GDP'!$A$2:$D$310,4,FALSE),"")</f>
        <v>5.1504741561866574E-2</v>
      </c>
    </row>
    <row r="210" spans="1:3" x14ac:dyDescent="0.45">
      <c r="A210" s="18">
        <v>23863</v>
      </c>
      <c r="B210" s="19">
        <v>61.3</v>
      </c>
      <c r="C210" s="83" t="str">
        <f>IFERROR(VLOOKUP(A210,'U.S. GDP'!$A$2:$D$310,4,FALSE),"")</f>
        <v/>
      </c>
    </row>
    <row r="211" spans="1:3" x14ac:dyDescent="0.45">
      <c r="A211" s="18">
        <v>23894</v>
      </c>
      <c r="B211" s="19">
        <v>58.7</v>
      </c>
      <c r="C211" s="83" t="str">
        <f>IFERROR(VLOOKUP(A211,'U.S. GDP'!$A$2:$D$310,4,FALSE),"")</f>
        <v/>
      </c>
    </row>
    <row r="212" spans="1:3" x14ac:dyDescent="0.45">
      <c r="A212" s="18">
        <v>23924</v>
      </c>
      <c r="B212" s="19">
        <v>58.1</v>
      </c>
      <c r="C212" s="83">
        <f>IFERROR(VLOOKUP(A212,'U.S. GDP'!$A$2:$D$310,4,FALSE),"")</f>
        <v>9.1936079864906706E-2</v>
      </c>
    </row>
    <row r="213" spans="1:3" x14ac:dyDescent="0.45">
      <c r="A213" s="18">
        <v>23955</v>
      </c>
      <c r="B213" s="19">
        <v>58.1</v>
      </c>
      <c r="C213" s="83" t="str">
        <f>IFERROR(VLOOKUP(A213,'U.S. GDP'!$A$2:$D$310,4,FALSE),"")</f>
        <v/>
      </c>
    </row>
    <row r="214" spans="1:3" x14ac:dyDescent="0.45">
      <c r="A214" s="18">
        <v>23986</v>
      </c>
      <c r="B214" s="19">
        <v>61</v>
      </c>
      <c r="C214" s="83" t="str">
        <f>IFERROR(VLOOKUP(A214,'U.S. GDP'!$A$2:$D$310,4,FALSE),"")</f>
        <v/>
      </c>
    </row>
    <row r="215" spans="1:3" x14ac:dyDescent="0.45">
      <c r="A215" s="18">
        <v>24016</v>
      </c>
      <c r="B215" s="19">
        <v>58.6</v>
      </c>
      <c r="C215" s="83">
        <f>IFERROR(VLOOKUP(A215,'U.S. GDP'!$A$2:$D$310,4,FALSE),"")</f>
        <v>9.5390044225617698E-2</v>
      </c>
    </row>
    <row r="216" spans="1:3" x14ac:dyDescent="0.45">
      <c r="A216" s="18">
        <v>24047</v>
      </c>
      <c r="B216" s="19">
        <v>59.4</v>
      </c>
      <c r="C216" s="83" t="str">
        <f>IFERROR(VLOOKUP(A216,'U.S. GDP'!$A$2:$D$310,4,FALSE),"")</f>
        <v/>
      </c>
    </row>
    <row r="217" spans="1:3" x14ac:dyDescent="0.45">
      <c r="A217" s="18">
        <v>24077</v>
      </c>
      <c r="B217" s="19">
        <v>62.8</v>
      </c>
      <c r="C217" s="83" t="str">
        <f>IFERROR(VLOOKUP(A217,'U.S. GDP'!$A$2:$D$310,4,FALSE),"")</f>
        <v/>
      </c>
    </row>
    <row r="218" spans="1:3" x14ac:dyDescent="0.45">
      <c r="A218" s="18">
        <v>24108</v>
      </c>
      <c r="B218" s="19">
        <v>65.8</v>
      </c>
      <c r="C218" s="83">
        <f>IFERROR(VLOOKUP(A218,'U.S. GDP'!$A$2:$D$310,4,FALSE),"")</f>
        <v>0.10096556375814902</v>
      </c>
    </row>
    <row r="219" spans="1:3" x14ac:dyDescent="0.45">
      <c r="A219" s="18">
        <v>24139</v>
      </c>
      <c r="B219" s="19">
        <v>65.5</v>
      </c>
      <c r="C219" s="83" t="str">
        <f>IFERROR(VLOOKUP(A219,'U.S. GDP'!$A$2:$D$310,4,FALSE),"")</f>
        <v/>
      </c>
    </row>
    <row r="220" spans="1:3" x14ac:dyDescent="0.45">
      <c r="A220" s="18">
        <v>24167</v>
      </c>
      <c r="B220" s="19">
        <v>65.7</v>
      </c>
      <c r="C220" s="83" t="str">
        <f>IFERROR(VLOOKUP(A220,'U.S. GDP'!$A$2:$D$310,4,FALSE),"")</f>
        <v/>
      </c>
    </row>
    <row r="221" spans="1:3" x14ac:dyDescent="0.45">
      <c r="A221" s="18">
        <v>24198</v>
      </c>
      <c r="B221" s="19">
        <v>64.2</v>
      </c>
      <c r="C221" s="83">
        <f>IFERROR(VLOOKUP(A221,'U.S. GDP'!$A$2:$D$310,4,FALSE),"")</f>
        <v>1.3728939284530783E-2</v>
      </c>
    </row>
    <row r="222" spans="1:3" x14ac:dyDescent="0.45">
      <c r="A222" s="18">
        <v>24228</v>
      </c>
      <c r="B222" s="19">
        <v>57.7</v>
      </c>
      <c r="C222" s="83" t="str">
        <f>IFERROR(VLOOKUP(A222,'U.S. GDP'!$A$2:$D$310,4,FALSE),"")</f>
        <v/>
      </c>
    </row>
    <row r="223" spans="1:3" x14ac:dyDescent="0.45">
      <c r="A223" s="18">
        <v>24259</v>
      </c>
      <c r="B223" s="19">
        <v>59</v>
      </c>
      <c r="C223" s="83" t="str">
        <f>IFERROR(VLOOKUP(A223,'U.S. GDP'!$A$2:$D$310,4,FALSE),"")</f>
        <v/>
      </c>
    </row>
    <row r="224" spans="1:3" x14ac:dyDescent="0.45">
      <c r="A224" s="18">
        <v>24289</v>
      </c>
      <c r="B224" s="19">
        <v>60.3</v>
      </c>
      <c r="C224" s="83">
        <f>IFERROR(VLOOKUP(A224,'U.S. GDP'!$A$2:$D$310,4,FALSE),"")</f>
        <v>3.4306012353117366E-2</v>
      </c>
    </row>
    <row r="225" spans="1:3" x14ac:dyDescent="0.45">
      <c r="A225" s="18">
        <v>24320</v>
      </c>
      <c r="B225" s="19">
        <v>58.5</v>
      </c>
      <c r="C225" s="83" t="str">
        <f>IFERROR(VLOOKUP(A225,'U.S. GDP'!$A$2:$D$310,4,FALSE),"")</f>
        <v/>
      </c>
    </row>
    <row r="226" spans="1:3" x14ac:dyDescent="0.45">
      <c r="A226" s="18">
        <v>24351</v>
      </c>
      <c r="B226" s="19">
        <v>58.7</v>
      </c>
      <c r="C226" s="83" t="str">
        <f>IFERROR(VLOOKUP(A226,'U.S. GDP'!$A$2:$D$310,4,FALSE),"")</f>
        <v/>
      </c>
    </row>
    <row r="227" spans="1:3" x14ac:dyDescent="0.45">
      <c r="A227" s="18">
        <v>24381</v>
      </c>
      <c r="B227" s="19">
        <v>57.2</v>
      </c>
      <c r="C227" s="83">
        <f>IFERROR(VLOOKUP(A227,'U.S. GDP'!$A$2:$D$310,4,FALSE),"")</f>
        <v>3.3222187486223298E-2</v>
      </c>
    </row>
    <row r="228" spans="1:3" x14ac:dyDescent="0.45">
      <c r="A228" s="18">
        <v>24412</v>
      </c>
      <c r="B228" s="19">
        <v>53.7</v>
      </c>
      <c r="C228" s="83" t="str">
        <f>IFERROR(VLOOKUP(A228,'U.S. GDP'!$A$2:$D$310,4,FALSE),"")</f>
        <v/>
      </c>
    </row>
    <row r="229" spans="1:3" x14ac:dyDescent="0.45">
      <c r="A229" s="18">
        <v>24442</v>
      </c>
      <c r="B229" s="19">
        <v>52.4</v>
      </c>
      <c r="C229" s="83" t="str">
        <f>IFERROR(VLOOKUP(A229,'U.S. GDP'!$A$2:$D$310,4,FALSE),"")</f>
        <v/>
      </c>
    </row>
    <row r="230" spans="1:3" x14ac:dyDescent="0.45">
      <c r="A230" s="18">
        <v>24473</v>
      </c>
      <c r="B230" s="19">
        <v>49.1</v>
      </c>
      <c r="C230" s="83">
        <f>IFERROR(VLOOKUP(A230,'U.S. GDP'!$A$2:$D$310,4,FALSE),"")</f>
        <v>3.5905296692495092E-2</v>
      </c>
    </row>
    <row r="231" spans="1:3" x14ac:dyDescent="0.45">
      <c r="A231" s="18">
        <v>24504</v>
      </c>
      <c r="B231" s="19">
        <v>47.6</v>
      </c>
      <c r="C231" s="83" t="str">
        <f>IFERROR(VLOOKUP(A231,'U.S. GDP'!$A$2:$D$310,4,FALSE),"")</f>
        <v/>
      </c>
    </row>
    <row r="232" spans="1:3" x14ac:dyDescent="0.45">
      <c r="A232" s="18">
        <v>24532</v>
      </c>
      <c r="B232" s="19">
        <v>45.3</v>
      </c>
      <c r="C232" s="83" t="str">
        <f>IFERROR(VLOOKUP(A232,'U.S. GDP'!$A$2:$D$310,4,FALSE),"")</f>
        <v/>
      </c>
    </row>
    <row r="233" spans="1:3" x14ac:dyDescent="0.45">
      <c r="A233" s="18">
        <v>24563</v>
      </c>
      <c r="B233" s="19">
        <v>42.8</v>
      </c>
      <c r="C233" s="83">
        <f>IFERROR(VLOOKUP(A233,'U.S. GDP'!$A$2:$D$310,4,FALSE),"")</f>
        <v>2.4563181009744639E-3</v>
      </c>
    </row>
    <row r="234" spans="1:3" x14ac:dyDescent="0.45">
      <c r="A234" s="18">
        <v>24593</v>
      </c>
      <c r="B234" s="19">
        <v>44.5</v>
      </c>
      <c r="C234" s="83" t="str">
        <f>IFERROR(VLOOKUP(A234,'U.S. GDP'!$A$2:$D$310,4,FALSE),"")</f>
        <v/>
      </c>
    </row>
    <row r="235" spans="1:3" x14ac:dyDescent="0.45">
      <c r="A235" s="18">
        <v>24624</v>
      </c>
      <c r="B235" s="19">
        <v>46.8</v>
      </c>
      <c r="C235" s="83" t="str">
        <f>IFERROR(VLOOKUP(A235,'U.S. GDP'!$A$2:$D$310,4,FALSE),"")</f>
        <v/>
      </c>
    </row>
    <row r="236" spans="1:3" x14ac:dyDescent="0.45">
      <c r="A236" s="18">
        <v>24654</v>
      </c>
      <c r="B236" s="19">
        <v>49.5</v>
      </c>
      <c r="C236" s="83">
        <f>IFERROR(VLOOKUP(A236,'U.S. GDP'!$A$2:$D$310,4,FALSE),"")</f>
        <v>3.8383472150673725E-2</v>
      </c>
    </row>
    <row r="237" spans="1:3" x14ac:dyDescent="0.45">
      <c r="A237" s="18">
        <v>24685</v>
      </c>
      <c r="B237" s="19">
        <v>52.2</v>
      </c>
      <c r="C237" s="83" t="str">
        <f>IFERROR(VLOOKUP(A237,'U.S. GDP'!$A$2:$D$310,4,FALSE),"")</f>
        <v/>
      </c>
    </row>
    <row r="238" spans="1:3" x14ac:dyDescent="0.45">
      <c r="A238" s="18">
        <v>24716</v>
      </c>
      <c r="B238" s="19">
        <v>54.9</v>
      </c>
      <c r="C238" s="83" t="str">
        <f>IFERROR(VLOOKUP(A238,'U.S. GDP'!$A$2:$D$310,4,FALSE),"")</f>
        <v/>
      </c>
    </row>
    <row r="239" spans="1:3" x14ac:dyDescent="0.45">
      <c r="A239" s="18">
        <v>24746</v>
      </c>
      <c r="B239" s="19">
        <v>54.1</v>
      </c>
      <c r="C239" s="83">
        <f>IFERROR(VLOOKUP(A239,'U.S. GDP'!$A$2:$D$310,4,FALSE),"")</f>
        <v>3.0496826640218577E-2</v>
      </c>
    </row>
    <row r="240" spans="1:3" x14ac:dyDescent="0.45">
      <c r="A240" s="18">
        <v>24777</v>
      </c>
      <c r="B240" s="19">
        <v>54.2</v>
      </c>
      <c r="C240" s="83" t="str">
        <f>IFERROR(VLOOKUP(A240,'U.S. GDP'!$A$2:$D$310,4,FALSE),"")</f>
        <v/>
      </c>
    </row>
    <row r="241" spans="1:3" x14ac:dyDescent="0.45">
      <c r="A241" s="18">
        <v>24807</v>
      </c>
      <c r="B241" s="19">
        <v>55.6</v>
      </c>
      <c r="C241" s="83" t="str">
        <f>IFERROR(VLOOKUP(A241,'U.S. GDP'!$A$2:$D$310,4,FALSE),"")</f>
        <v/>
      </c>
    </row>
    <row r="242" spans="1:3" x14ac:dyDescent="0.45">
      <c r="A242" s="18">
        <v>24838</v>
      </c>
      <c r="B242" s="19">
        <v>56.6</v>
      </c>
      <c r="C242" s="83">
        <f>IFERROR(VLOOKUP(A242,'U.S. GDP'!$A$2:$D$310,4,FALSE),"")</f>
        <v>8.4100112575855368E-2</v>
      </c>
    </row>
    <row r="243" spans="1:3" x14ac:dyDescent="0.45">
      <c r="A243" s="18">
        <v>24869</v>
      </c>
      <c r="B243" s="19">
        <v>55</v>
      </c>
      <c r="C243" s="83" t="str">
        <f>IFERROR(VLOOKUP(A243,'U.S. GDP'!$A$2:$D$310,4,FALSE),"")</f>
        <v/>
      </c>
    </row>
    <row r="244" spans="1:3" x14ac:dyDescent="0.45">
      <c r="A244" s="18">
        <v>24898</v>
      </c>
      <c r="B244" s="19">
        <v>53.8</v>
      </c>
      <c r="C244" s="83" t="str">
        <f>IFERROR(VLOOKUP(A244,'U.S. GDP'!$A$2:$D$310,4,FALSE),"")</f>
        <v/>
      </c>
    </row>
    <row r="245" spans="1:3" x14ac:dyDescent="0.45">
      <c r="A245" s="18">
        <v>24929</v>
      </c>
      <c r="B245" s="19">
        <v>58</v>
      </c>
      <c r="C245" s="83">
        <f>IFERROR(VLOOKUP(A245,'U.S. GDP'!$A$2:$D$310,4,FALSE),"")</f>
        <v>6.8507727951466313E-2</v>
      </c>
    </row>
    <row r="246" spans="1:3" x14ac:dyDescent="0.45">
      <c r="A246" s="18">
        <v>24959</v>
      </c>
      <c r="B246" s="19">
        <v>55.3</v>
      </c>
      <c r="C246" s="83" t="str">
        <f>IFERROR(VLOOKUP(A246,'U.S. GDP'!$A$2:$D$310,4,FALSE),"")</f>
        <v/>
      </c>
    </row>
    <row r="247" spans="1:3" x14ac:dyDescent="0.45">
      <c r="A247" s="18">
        <v>24990</v>
      </c>
      <c r="B247" s="19">
        <v>53.5</v>
      </c>
      <c r="C247" s="83" t="str">
        <f>IFERROR(VLOOKUP(A247,'U.S. GDP'!$A$2:$D$310,4,FALSE),"")</f>
        <v/>
      </c>
    </row>
    <row r="248" spans="1:3" x14ac:dyDescent="0.45">
      <c r="A248" s="18">
        <v>25020</v>
      </c>
      <c r="B248" s="19">
        <v>54.1</v>
      </c>
      <c r="C248" s="83">
        <f>IFERROR(VLOOKUP(A248,'U.S. GDP'!$A$2:$D$310,4,FALSE),"")</f>
        <v>3.1342531910826699E-2</v>
      </c>
    </row>
    <row r="249" spans="1:3" x14ac:dyDescent="0.45">
      <c r="A249" s="18">
        <v>25051</v>
      </c>
      <c r="B249" s="19">
        <v>52.7</v>
      </c>
      <c r="C249" s="83" t="str">
        <f>IFERROR(VLOOKUP(A249,'U.S. GDP'!$A$2:$D$310,4,FALSE),"")</f>
        <v/>
      </c>
    </row>
    <row r="250" spans="1:3" x14ac:dyDescent="0.45">
      <c r="A250" s="18">
        <v>25082</v>
      </c>
      <c r="B250" s="19">
        <v>51.8</v>
      </c>
      <c r="C250" s="83" t="str">
        <f>IFERROR(VLOOKUP(A250,'U.S. GDP'!$A$2:$D$310,4,FALSE),"")</f>
        <v/>
      </c>
    </row>
    <row r="251" spans="1:3" x14ac:dyDescent="0.45">
      <c r="A251" s="18">
        <v>25112</v>
      </c>
      <c r="B251" s="19">
        <v>55.8</v>
      </c>
      <c r="C251" s="83">
        <f>IFERROR(VLOOKUP(A251,'U.S. GDP'!$A$2:$D$310,4,FALSE),"")</f>
        <v>1.58037694701052E-2</v>
      </c>
    </row>
    <row r="252" spans="1:3" x14ac:dyDescent="0.45">
      <c r="A252" s="18">
        <v>25143</v>
      </c>
      <c r="B252" s="19">
        <v>58.1</v>
      </c>
      <c r="C252" s="83" t="str">
        <f>IFERROR(VLOOKUP(A252,'U.S. GDP'!$A$2:$D$310,4,FALSE),"")</f>
        <v/>
      </c>
    </row>
    <row r="253" spans="1:3" x14ac:dyDescent="0.45">
      <c r="A253" s="18">
        <v>25173</v>
      </c>
      <c r="B253" s="19">
        <v>56.1</v>
      </c>
      <c r="C253" s="83" t="str">
        <f>IFERROR(VLOOKUP(A253,'U.S. GDP'!$A$2:$D$310,4,FALSE),"")</f>
        <v/>
      </c>
    </row>
    <row r="254" spans="1:3" x14ac:dyDescent="0.45">
      <c r="A254" s="18">
        <v>25204</v>
      </c>
      <c r="B254" s="19">
        <v>54.9</v>
      </c>
      <c r="C254" s="83">
        <f>IFERROR(VLOOKUP(A254,'U.S. GDP'!$A$2:$D$310,4,FALSE),"")</f>
        <v>6.4061068076715078E-2</v>
      </c>
    </row>
    <row r="255" spans="1:3" x14ac:dyDescent="0.45">
      <c r="A255" s="18">
        <v>25235</v>
      </c>
      <c r="B255" s="19">
        <v>57</v>
      </c>
      <c r="C255" s="83" t="str">
        <f>IFERROR(VLOOKUP(A255,'U.S. GDP'!$A$2:$D$310,4,FALSE),"")</f>
        <v/>
      </c>
    </row>
    <row r="256" spans="1:3" x14ac:dyDescent="0.45">
      <c r="A256" s="18">
        <v>25263</v>
      </c>
      <c r="B256" s="19">
        <v>57.1</v>
      </c>
      <c r="C256" s="83" t="str">
        <f>IFERROR(VLOOKUP(A256,'U.S. GDP'!$A$2:$D$310,4,FALSE),"")</f>
        <v/>
      </c>
    </row>
    <row r="257" spans="1:3" x14ac:dyDescent="0.45">
      <c r="A257" s="18">
        <v>25294</v>
      </c>
      <c r="B257" s="19">
        <v>55.2</v>
      </c>
      <c r="C257" s="83">
        <f>IFERROR(VLOOKUP(A257,'U.S. GDP'!$A$2:$D$310,4,FALSE),"")</f>
        <v>1.2189483764982967E-2</v>
      </c>
    </row>
    <row r="258" spans="1:3" x14ac:dyDescent="0.45">
      <c r="A258" s="18">
        <v>25324</v>
      </c>
      <c r="B258" s="19">
        <v>56.7</v>
      </c>
      <c r="C258" s="83" t="str">
        <f>IFERROR(VLOOKUP(A258,'U.S. GDP'!$A$2:$D$310,4,FALSE),"")</f>
        <v/>
      </c>
    </row>
    <row r="259" spans="1:3" x14ac:dyDescent="0.45">
      <c r="A259" s="18">
        <v>25355</v>
      </c>
      <c r="B259" s="19">
        <v>55.5</v>
      </c>
      <c r="C259" s="83" t="str">
        <f>IFERROR(VLOOKUP(A259,'U.S. GDP'!$A$2:$D$310,4,FALSE),"")</f>
        <v/>
      </c>
    </row>
    <row r="260" spans="1:3" x14ac:dyDescent="0.45">
      <c r="A260" s="18">
        <v>25385</v>
      </c>
      <c r="B260" s="19">
        <v>53.1</v>
      </c>
      <c r="C260" s="83">
        <f>IFERROR(VLOOKUP(A260,'U.S. GDP'!$A$2:$D$310,4,FALSE),"")</f>
        <v>2.666056810328965E-2</v>
      </c>
    </row>
    <row r="261" spans="1:3" x14ac:dyDescent="0.45">
      <c r="A261" s="18">
        <v>25416</v>
      </c>
      <c r="B261" s="19">
        <v>54.8</v>
      </c>
      <c r="C261" s="83" t="str">
        <f>IFERROR(VLOOKUP(A261,'U.S. GDP'!$A$2:$D$310,4,FALSE),"")</f>
        <v/>
      </c>
    </row>
    <row r="262" spans="1:3" x14ac:dyDescent="0.45">
      <c r="A262" s="18">
        <v>25447</v>
      </c>
      <c r="B262" s="19">
        <v>54.1</v>
      </c>
      <c r="C262" s="83" t="str">
        <f>IFERROR(VLOOKUP(A262,'U.S. GDP'!$A$2:$D$310,4,FALSE),"")</f>
        <v/>
      </c>
    </row>
    <row r="263" spans="1:3" x14ac:dyDescent="0.45">
      <c r="A263" s="18">
        <v>25477</v>
      </c>
      <c r="B263" s="19">
        <v>54.6</v>
      </c>
      <c r="C263" s="83">
        <f>IFERROR(VLOOKUP(A263,'U.S. GDP'!$A$2:$D$310,4,FALSE),"")</f>
        <v>-1.9385818054570514E-2</v>
      </c>
    </row>
    <row r="264" spans="1:3" x14ac:dyDescent="0.45">
      <c r="A264" s="18">
        <v>25508</v>
      </c>
      <c r="B264" s="19">
        <v>53.2</v>
      </c>
      <c r="C264" s="83" t="str">
        <f>IFERROR(VLOOKUP(A264,'U.S. GDP'!$A$2:$D$310,4,FALSE),"")</f>
        <v/>
      </c>
    </row>
    <row r="265" spans="1:3" x14ac:dyDescent="0.45">
      <c r="A265" s="18">
        <v>25538</v>
      </c>
      <c r="B265" s="19">
        <v>52</v>
      </c>
      <c r="C265" s="83" t="str">
        <f>IFERROR(VLOOKUP(A265,'U.S. GDP'!$A$2:$D$310,4,FALSE),"")</f>
        <v/>
      </c>
    </row>
    <row r="266" spans="1:3" x14ac:dyDescent="0.45">
      <c r="A266" s="18">
        <v>25569</v>
      </c>
      <c r="B266" s="19">
        <v>48.7</v>
      </c>
      <c r="C266" s="83">
        <f>IFERROR(VLOOKUP(A266,'U.S. GDP'!$A$2:$D$310,4,FALSE),"")</f>
        <v>-5.942380499764921E-3</v>
      </c>
    </row>
    <row r="267" spans="1:3" x14ac:dyDescent="0.45">
      <c r="A267" s="18">
        <v>25600</v>
      </c>
      <c r="B267" s="19">
        <v>47.4</v>
      </c>
      <c r="C267" s="83" t="str">
        <f>IFERROR(VLOOKUP(A267,'U.S. GDP'!$A$2:$D$310,4,FALSE),"")</f>
        <v/>
      </c>
    </row>
    <row r="268" spans="1:3" x14ac:dyDescent="0.45">
      <c r="A268" s="18">
        <v>25628</v>
      </c>
      <c r="B268" s="19">
        <v>46.9</v>
      </c>
      <c r="C268" s="83" t="str">
        <f>IFERROR(VLOOKUP(A268,'U.S. GDP'!$A$2:$D$310,4,FALSE),"")</f>
        <v/>
      </c>
    </row>
    <row r="269" spans="1:3" x14ac:dyDescent="0.45">
      <c r="A269" s="18">
        <v>25659</v>
      </c>
      <c r="B269" s="19">
        <v>45</v>
      </c>
      <c r="C269" s="83">
        <f>IFERROR(VLOOKUP(A269,'U.S. GDP'!$A$2:$D$310,4,FALSE),"")</f>
        <v>5.6807984553841617E-3</v>
      </c>
    </row>
    <row r="270" spans="1:3" x14ac:dyDescent="0.45">
      <c r="A270" s="18">
        <v>25689</v>
      </c>
      <c r="B270" s="19">
        <v>47.2</v>
      </c>
      <c r="C270" s="83" t="str">
        <f>IFERROR(VLOOKUP(A270,'U.S. GDP'!$A$2:$D$310,4,FALSE),"")</f>
        <v/>
      </c>
    </row>
    <row r="271" spans="1:3" x14ac:dyDescent="0.45">
      <c r="A271" s="18">
        <v>25720</v>
      </c>
      <c r="B271" s="19">
        <v>51.1</v>
      </c>
      <c r="C271" s="83" t="str">
        <f>IFERROR(VLOOKUP(A271,'U.S. GDP'!$A$2:$D$310,4,FALSE),"")</f>
        <v/>
      </c>
    </row>
    <row r="272" spans="1:3" x14ac:dyDescent="0.45">
      <c r="A272" s="18">
        <v>25750</v>
      </c>
      <c r="B272" s="19">
        <v>49.5</v>
      </c>
      <c r="C272" s="83">
        <f>IFERROR(VLOOKUP(A272,'U.S. GDP'!$A$2:$D$310,4,FALSE),"")</f>
        <v>3.7371293572645792E-2</v>
      </c>
    </row>
    <row r="273" spans="1:3" x14ac:dyDescent="0.45">
      <c r="A273" s="18">
        <v>25781</v>
      </c>
      <c r="B273" s="19">
        <v>47.3</v>
      </c>
      <c r="C273" s="83" t="str">
        <f>IFERROR(VLOOKUP(A273,'U.S. GDP'!$A$2:$D$310,4,FALSE),"")</f>
        <v/>
      </c>
    </row>
    <row r="274" spans="1:3" x14ac:dyDescent="0.45">
      <c r="A274" s="18">
        <v>25812</v>
      </c>
      <c r="B274" s="19">
        <v>44.1</v>
      </c>
      <c r="C274" s="83" t="str">
        <f>IFERROR(VLOOKUP(A274,'U.S. GDP'!$A$2:$D$310,4,FALSE),"")</f>
        <v/>
      </c>
    </row>
    <row r="275" spans="1:3" x14ac:dyDescent="0.45">
      <c r="A275" s="18">
        <v>25842</v>
      </c>
      <c r="B275" s="19">
        <v>42.4</v>
      </c>
      <c r="C275" s="83">
        <f>IFERROR(VLOOKUP(A275,'U.S. GDP'!$A$2:$D$310,4,FALSE),"")</f>
        <v>-4.2178874121014176E-2</v>
      </c>
    </row>
    <row r="276" spans="1:3" x14ac:dyDescent="0.45">
      <c r="A276" s="18">
        <v>25873</v>
      </c>
      <c r="B276" s="19">
        <v>39.700000000000003</v>
      </c>
      <c r="C276" s="83" t="str">
        <f>IFERROR(VLOOKUP(A276,'U.S. GDP'!$A$2:$D$310,4,FALSE),"")</f>
        <v/>
      </c>
    </row>
    <row r="277" spans="1:3" x14ac:dyDescent="0.45">
      <c r="A277" s="18">
        <v>25903</v>
      </c>
      <c r="B277" s="19">
        <v>45.4</v>
      </c>
      <c r="C277" s="83" t="str">
        <f>IFERROR(VLOOKUP(A277,'U.S. GDP'!$A$2:$D$310,4,FALSE),"")</f>
        <v/>
      </c>
    </row>
    <row r="278" spans="1:3" x14ac:dyDescent="0.45">
      <c r="A278" s="18">
        <v>25934</v>
      </c>
      <c r="B278" s="19">
        <v>47.9</v>
      </c>
      <c r="C278" s="83">
        <f>IFERROR(VLOOKUP(A278,'U.S. GDP'!$A$2:$D$310,4,FALSE),"")</f>
        <v>0.1131531464748694</v>
      </c>
    </row>
    <row r="279" spans="1:3" x14ac:dyDescent="0.45">
      <c r="A279" s="18">
        <v>25965</v>
      </c>
      <c r="B279" s="19">
        <v>54.8</v>
      </c>
      <c r="C279" s="83" t="str">
        <f>IFERROR(VLOOKUP(A279,'U.S. GDP'!$A$2:$D$310,4,FALSE),"")</f>
        <v/>
      </c>
    </row>
    <row r="280" spans="1:3" x14ac:dyDescent="0.45">
      <c r="A280" s="18">
        <v>25993</v>
      </c>
      <c r="B280" s="19">
        <v>51.2</v>
      </c>
      <c r="C280" s="83" t="str">
        <f>IFERROR(VLOOKUP(A280,'U.S. GDP'!$A$2:$D$310,4,FALSE),"")</f>
        <v/>
      </c>
    </row>
    <row r="281" spans="1:3" x14ac:dyDescent="0.45">
      <c r="A281" s="18">
        <v>26024</v>
      </c>
      <c r="B281" s="19">
        <v>54.5</v>
      </c>
      <c r="C281" s="83">
        <f>IFERROR(VLOOKUP(A281,'U.S. GDP'!$A$2:$D$310,4,FALSE),"")</f>
        <v>2.18087907201443E-2</v>
      </c>
    </row>
    <row r="282" spans="1:3" x14ac:dyDescent="0.45">
      <c r="A282" s="18">
        <v>26054</v>
      </c>
      <c r="B282" s="19">
        <v>54.2</v>
      </c>
      <c r="C282" s="83" t="str">
        <f>IFERROR(VLOOKUP(A282,'U.S. GDP'!$A$2:$D$310,4,FALSE),"")</f>
        <v/>
      </c>
    </row>
    <row r="283" spans="1:3" x14ac:dyDescent="0.45">
      <c r="A283" s="18">
        <v>26085</v>
      </c>
      <c r="B283" s="19">
        <v>53.8</v>
      </c>
      <c r="C283" s="83" t="str">
        <f>IFERROR(VLOOKUP(A283,'U.S. GDP'!$A$2:$D$310,4,FALSE),"")</f>
        <v/>
      </c>
    </row>
    <row r="284" spans="1:3" x14ac:dyDescent="0.45">
      <c r="A284" s="18">
        <v>26115</v>
      </c>
      <c r="B284" s="19">
        <v>54.4</v>
      </c>
      <c r="C284" s="83">
        <f>IFERROR(VLOOKUP(A284,'U.S. GDP'!$A$2:$D$310,4,FALSE),"")</f>
        <v>3.3305954135376625E-2</v>
      </c>
    </row>
    <row r="285" spans="1:3" x14ac:dyDescent="0.45">
      <c r="A285" s="18">
        <v>26146</v>
      </c>
      <c r="B285" s="19">
        <v>53.6</v>
      </c>
      <c r="C285" s="83" t="str">
        <f>IFERROR(VLOOKUP(A285,'U.S. GDP'!$A$2:$D$310,4,FALSE),"")</f>
        <v/>
      </c>
    </row>
    <row r="286" spans="1:3" x14ac:dyDescent="0.45">
      <c r="A286" s="18">
        <v>26177</v>
      </c>
      <c r="B286" s="19">
        <v>55.1</v>
      </c>
      <c r="C286" s="83" t="str">
        <f>IFERROR(VLOOKUP(A286,'U.S. GDP'!$A$2:$D$310,4,FALSE),"")</f>
        <v/>
      </c>
    </row>
    <row r="287" spans="1:3" x14ac:dyDescent="0.45">
      <c r="A287" s="18">
        <v>26207</v>
      </c>
      <c r="B287" s="19">
        <v>55</v>
      </c>
      <c r="C287" s="83">
        <f>IFERROR(VLOOKUP(A287,'U.S. GDP'!$A$2:$D$310,4,FALSE),"")</f>
        <v>9.427734337199567E-3</v>
      </c>
    </row>
    <row r="288" spans="1:3" x14ac:dyDescent="0.45">
      <c r="A288" s="18">
        <v>26238</v>
      </c>
      <c r="B288" s="19">
        <v>52.3</v>
      </c>
      <c r="C288" s="83" t="str">
        <f>IFERROR(VLOOKUP(A288,'U.S. GDP'!$A$2:$D$310,4,FALSE),"")</f>
        <v/>
      </c>
    </row>
    <row r="289" spans="1:3" x14ac:dyDescent="0.45">
      <c r="A289" s="18">
        <v>26268</v>
      </c>
      <c r="B289" s="19">
        <v>57.6</v>
      </c>
      <c r="C289" s="83" t="str">
        <f>IFERROR(VLOOKUP(A289,'U.S. GDP'!$A$2:$D$310,4,FALSE),"")</f>
        <v/>
      </c>
    </row>
    <row r="290" spans="1:3" x14ac:dyDescent="0.45">
      <c r="A290" s="18">
        <v>26299</v>
      </c>
      <c r="B290" s="19">
        <v>59.6</v>
      </c>
      <c r="C290" s="83">
        <f>IFERROR(VLOOKUP(A290,'U.S. GDP'!$A$2:$D$310,4,FALSE),"")</f>
        <v>7.5538772871065474E-2</v>
      </c>
    </row>
    <row r="291" spans="1:3" x14ac:dyDescent="0.45">
      <c r="A291" s="18">
        <v>26330</v>
      </c>
      <c r="B291" s="19">
        <v>60.6</v>
      </c>
      <c r="C291" s="83" t="str">
        <f>IFERROR(VLOOKUP(A291,'U.S. GDP'!$A$2:$D$310,4,FALSE),"")</f>
        <v/>
      </c>
    </row>
    <row r="292" spans="1:3" x14ac:dyDescent="0.45">
      <c r="A292" s="18">
        <v>26359</v>
      </c>
      <c r="B292" s="19">
        <v>59.8</v>
      </c>
      <c r="C292" s="83" t="str">
        <f>IFERROR(VLOOKUP(A292,'U.S. GDP'!$A$2:$D$310,4,FALSE),"")</f>
        <v/>
      </c>
    </row>
    <row r="293" spans="1:3" x14ac:dyDescent="0.45">
      <c r="A293" s="18">
        <v>26390</v>
      </c>
      <c r="B293" s="19">
        <v>59.3</v>
      </c>
      <c r="C293" s="83">
        <f>IFERROR(VLOOKUP(A293,'U.S. GDP'!$A$2:$D$310,4,FALSE),"")</f>
        <v>9.3908309179903782E-2</v>
      </c>
    </row>
    <row r="294" spans="1:3" x14ac:dyDescent="0.45">
      <c r="A294" s="18">
        <v>26420</v>
      </c>
      <c r="B294" s="19">
        <v>61.4</v>
      </c>
      <c r="C294" s="83" t="str">
        <f>IFERROR(VLOOKUP(A294,'U.S. GDP'!$A$2:$D$310,4,FALSE),"")</f>
        <v/>
      </c>
    </row>
    <row r="295" spans="1:3" x14ac:dyDescent="0.45">
      <c r="A295" s="18">
        <v>26451</v>
      </c>
      <c r="B295" s="19">
        <v>58.6</v>
      </c>
      <c r="C295" s="83" t="str">
        <f>IFERROR(VLOOKUP(A295,'U.S. GDP'!$A$2:$D$310,4,FALSE),"")</f>
        <v/>
      </c>
    </row>
    <row r="296" spans="1:3" x14ac:dyDescent="0.45">
      <c r="A296" s="18">
        <v>26481</v>
      </c>
      <c r="B296" s="19">
        <v>60.1</v>
      </c>
      <c r="C296" s="83">
        <f>IFERROR(VLOOKUP(A296,'U.S. GDP'!$A$2:$D$310,4,FALSE),"")</f>
        <v>3.8301742234841063E-2</v>
      </c>
    </row>
    <row r="297" spans="1:3" x14ac:dyDescent="0.45">
      <c r="A297" s="18">
        <v>26512</v>
      </c>
      <c r="B297" s="19">
        <v>61.7</v>
      </c>
      <c r="C297" s="83" t="str">
        <f>IFERROR(VLOOKUP(A297,'U.S. GDP'!$A$2:$D$310,4,FALSE),"")</f>
        <v/>
      </c>
    </row>
    <row r="298" spans="1:3" x14ac:dyDescent="0.45">
      <c r="A298" s="18">
        <v>26543</v>
      </c>
      <c r="B298" s="19">
        <v>65.099999999999994</v>
      </c>
      <c r="C298" s="83" t="str">
        <f>IFERROR(VLOOKUP(A298,'U.S. GDP'!$A$2:$D$310,4,FALSE),"")</f>
        <v/>
      </c>
    </row>
    <row r="299" spans="1:3" x14ac:dyDescent="0.45">
      <c r="A299" s="18">
        <v>26573</v>
      </c>
      <c r="B299" s="19">
        <v>67</v>
      </c>
      <c r="C299" s="83">
        <f>IFERROR(VLOOKUP(A299,'U.S. GDP'!$A$2:$D$310,4,FALSE),"")</f>
        <v>6.8678532558319683E-2</v>
      </c>
    </row>
    <row r="300" spans="1:3" x14ac:dyDescent="0.45">
      <c r="A300" s="18">
        <v>26604</v>
      </c>
      <c r="B300" s="19">
        <v>69.900000000000006</v>
      </c>
      <c r="C300" s="83" t="str">
        <f>IFERROR(VLOOKUP(A300,'U.S. GDP'!$A$2:$D$310,4,FALSE),"")</f>
        <v/>
      </c>
    </row>
    <row r="301" spans="1:3" x14ac:dyDescent="0.45">
      <c r="A301" s="18">
        <v>26634</v>
      </c>
      <c r="B301" s="19">
        <v>70.5</v>
      </c>
      <c r="C301" s="83" t="str">
        <f>IFERROR(VLOOKUP(A301,'U.S. GDP'!$A$2:$D$310,4,FALSE),"")</f>
        <v/>
      </c>
    </row>
    <row r="302" spans="1:3" x14ac:dyDescent="0.45">
      <c r="A302" s="18">
        <v>26665</v>
      </c>
      <c r="B302" s="19">
        <v>72.099999999999994</v>
      </c>
      <c r="C302" s="83">
        <f>IFERROR(VLOOKUP(A302,'U.S. GDP'!$A$2:$D$310,4,FALSE),"")</f>
        <v>0.10273388577877141</v>
      </c>
    </row>
    <row r="303" spans="1:3" x14ac:dyDescent="0.45">
      <c r="A303" s="18">
        <v>26696</v>
      </c>
      <c r="B303" s="19">
        <v>69.599999999999994</v>
      </c>
      <c r="C303" s="83" t="str">
        <f>IFERROR(VLOOKUP(A303,'U.S. GDP'!$A$2:$D$310,4,FALSE),"")</f>
        <v/>
      </c>
    </row>
    <row r="304" spans="1:3" x14ac:dyDescent="0.45">
      <c r="A304" s="18">
        <v>26724</v>
      </c>
      <c r="B304" s="19">
        <v>69.599999999999994</v>
      </c>
      <c r="C304" s="83" t="str">
        <f>IFERROR(VLOOKUP(A304,'U.S. GDP'!$A$2:$D$310,4,FALSE),"")</f>
        <v/>
      </c>
    </row>
    <row r="305" spans="1:3" x14ac:dyDescent="0.45">
      <c r="A305" s="18">
        <v>26755</v>
      </c>
      <c r="B305" s="19">
        <v>67.7</v>
      </c>
      <c r="C305" s="83">
        <f>IFERROR(VLOOKUP(A305,'U.S. GDP'!$A$2:$D$310,4,FALSE),"")</f>
        <v>4.4266130994143893E-2</v>
      </c>
    </row>
    <row r="306" spans="1:3" x14ac:dyDescent="0.45">
      <c r="A306" s="18">
        <v>26785</v>
      </c>
      <c r="B306" s="19">
        <v>64.8</v>
      </c>
      <c r="C306" s="83" t="str">
        <f>IFERROR(VLOOKUP(A306,'U.S. GDP'!$A$2:$D$310,4,FALSE),"")</f>
        <v/>
      </c>
    </row>
    <row r="307" spans="1:3" x14ac:dyDescent="0.45">
      <c r="A307" s="18">
        <v>26816</v>
      </c>
      <c r="B307" s="19">
        <v>65</v>
      </c>
      <c r="C307" s="83" t="str">
        <f>IFERROR(VLOOKUP(A307,'U.S. GDP'!$A$2:$D$310,4,FALSE),"")</f>
        <v/>
      </c>
    </row>
    <row r="308" spans="1:3" x14ac:dyDescent="0.45">
      <c r="A308" s="18">
        <v>26846</v>
      </c>
      <c r="B308" s="19">
        <v>57.8</v>
      </c>
      <c r="C308" s="83">
        <f>IFERROR(VLOOKUP(A308,'U.S. GDP'!$A$2:$D$310,4,FALSE),"")</f>
        <v>-2.0868210409832999E-2</v>
      </c>
    </row>
    <row r="309" spans="1:3" x14ac:dyDescent="0.45">
      <c r="A309" s="18">
        <v>26877</v>
      </c>
      <c r="B309" s="19">
        <v>62.7</v>
      </c>
      <c r="C309" s="83" t="str">
        <f>IFERROR(VLOOKUP(A309,'U.S. GDP'!$A$2:$D$310,4,FALSE),"")</f>
        <v/>
      </c>
    </row>
    <row r="310" spans="1:3" x14ac:dyDescent="0.45">
      <c r="A310" s="18">
        <v>26908</v>
      </c>
      <c r="B310" s="19">
        <v>63.5</v>
      </c>
      <c r="C310" s="83" t="str">
        <f>IFERROR(VLOOKUP(A310,'U.S. GDP'!$A$2:$D$310,4,FALSE),"")</f>
        <v/>
      </c>
    </row>
    <row r="311" spans="1:3" x14ac:dyDescent="0.45">
      <c r="A311" s="18">
        <v>26938</v>
      </c>
      <c r="B311" s="19">
        <v>66.2</v>
      </c>
      <c r="C311" s="83">
        <f>IFERROR(VLOOKUP(A311,'U.S. GDP'!$A$2:$D$310,4,FALSE),"")</f>
        <v>3.8513286436639538E-2</v>
      </c>
    </row>
    <row r="312" spans="1:3" x14ac:dyDescent="0.45">
      <c r="A312" s="18">
        <v>26969</v>
      </c>
      <c r="B312" s="19">
        <v>68.099999999999994</v>
      </c>
      <c r="C312" s="83" t="str">
        <f>IFERROR(VLOOKUP(A312,'U.S. GDP'!$A$2:$D$310,4,FALSE),"")</f>
        <v/>
      </c>
    </row>
    <row r="313" spans="1:3" x14ac:dyDescent="0.45">
      <c r="A313" s="18">
        <v>26999</v>
      </c>
      <c r="B313" s="19">
        <v>63.6</v>
      </c>
      <c r="C313" s="83" t="str">
        <f>IFERROR(VLOOKUP(A313,'U.S. GDP'!$A$2:$D$310,4,FALSE),"")</f>
        <v/>
      </c>
    </row>
    <row r="314" spans="1:3" x14ac:dyDescent="0.45">
      <c r="A314" s="18">
        <v>27030</v>
      </c>
      <c r="B314" s="19">
        <v>62.1</v>
      </c>
      <c r="C314" s="83">
        <f>IFERROR(VLOOKUP(A314,'U.S. GDP'!$A$2:$D$310,4,FALSE),"")</f>
        <v>-3.3947290853653556E-2</v>
      </c>
    </row>
    <row r="315" spans="1:3" x14ac:dyDescent="0.45">
      <c r="A315" s="18">
        <v>27061</v>
      </c>
      <c r="B315" s="19">
        <v>58.6</v>
      </c>
      <c r="C315" s="83" t="str">
        <f>IFERROR(VLOOKUP(A315,'U.S. GDP'!$A$2:$D$310,4,FALSE),"")</f>
        <v/>
      </c>
    </row>
    <row r="316" spans="1:3" x14ac:dyDescent="0.45">
      <c r="A316" s="18">
        <v>27089</v>
      </c>
      <c r="B316" s="19">
        <v>61.8</v>
      </c>
      <c r="C316" s="83" t="str">
        <f>IFERROR(VLOOKUP(A316,'U.S. GDP'!$A$2:$D$310,4,FALSE),"")</f>
        <v/>
      </c>
    </row>
    <row r="317" spans="1:3" x14ac:dyDescent="0.45">
      <c r="A317" s="18">
        <v>27120</v>
      </c>
      <c r="B317" s="19">
        <v>59.9</v>
      </c>
      <c r="C317" s="83">
        <f>IFERROR(VLOOKUP(A317,'U.S. GDP'!$A$2:$D$310,4,FALSE),"")</f>
        <v>9.5418341002193596E-3</v>
      </c>
    </row>
    <row r="318" spans="1:3" x14ac:dyDescent="0.45">
      <c r="A318" s="18">
        <v>27150</v>
      </c>
      <c r="B318" s="19">
        <v>55.7</v>
      </c>
      <c r="C318" s="83" t="str">
        <f>IFERROR(VLOOKUP(A318,'U.S. GDP'!$A$2:$D$310,4,FALSE),"")</f>
        <v/>
      </c>
    </row>
    <row r="319" spans="1:3" x14ac:dyDescent="0.45">
      <c r="A319" s="18">
        <v>27181</v>
      </c>
      <c r="B319" s="19">
        <v>54.7</v>
      </c>
      <c r="C319" s="83" t="str">
        <f>IFERROR(VLOOKUP(A319,'U.S. GDP'!$A$2:$D$310,4,FALSE),"")</f>
        <v/>
      </c>
    </row>
    <row r="320" spans="1:3" x14ac:dyDescent="0.45">
      <c r="A320" s="18">
        <v>27211</v>
      </c>
      <c r="B320" s="19">
        <v>54.8</v>
      </c>
      <c r="C320" s="83">
        <f>IFERROR(VLOOKUP(A320,'U.S. GDP'!$A$2:$D$310,4,FALSE),"")</f>
        <v>-3.7278336403445911E-2</v>
      </c>
    </row>
    <row r="321" spans="1:3" x14ac:dyDescent="0.45">
      <c r="A321" s="18">
        <v>27242</v>
      </c>
      <c r="B321" s="19">
        <v>52.9</v>
      </c>
      <c r="C321" s="83" t="str">
        <f>IFERROR(VLOOKUP(A321,'U.S. GDP'!$A$2:$D$310,4,FALSE),"")</f>
        <v/>
      </c>
    </row>
    <row r="322" spans="1:3" x14ac:dyDescent="0.45">
      <c r="A322" s="18">
        <v>27273</v>
      </c>
      <c r="B322" s="19">
        <v>46.2</v>
      </c>
      <c r="C322" s="83" t="str">
        <f>IFERROR(VLOOKUP(A322,'U.S. GDP'!$A$2:$D$310,4,FALSE),"")</f>
        <v/>
      </c>
    </row>
    <row r="323" spans="1:3" x14ac:dyDescent="0.45">
      <c r="A323" s="18">
        <v>27303</v>
      </c>
      <c r="B323" s="19">
        <v>42.7</v>
      </c>
      <c r="C323" s="83">
        <f>IFERROR(VLOOKUP(A323,'U.S. GDP'!$A$2:$D$310,4,FALSE),"")</f>
        <v>-1.5445949612366561E-2</v>
      </c>
    </row>
    <row r="324" spans="1:3" x14ac:dyDescent="0.45">
      <c r="A324" s="18">
        <v>27334</v>
      </c>
      <c r="B324" s="19">
        <v>37.9</v>
      </c>
      <c r="C324" s="83" t="str">
        <f>IFERROR(VLOOKUP(A324,'U.S. GDP'!$A$2:$D$310,4,FALSE),"")</f>
        <v/>
      </c>
    </row>
    <row r="325" spans="1:3" x14ac:dyDescent="0.45">
      <c r="A325" s="18">
        <v>27364</v>
      </c>
      <c r="B325" s="19">
        <v>30.9</v>
      </c>
      <c r="C325" s="83" t="str">
        <f>IFERROR(VLOOKUP(A325,'U.S. GDP'!$A$2:$D$310,4,FALSE),"")</f>
        <v/>
      </c>
    </row>
    <row r="326" spans="1:3" x14ac:dyDescent="0.45">
      <c r="A326" s="18">
        <v>27395</v>
      </c>
      <c r="B326" s="19">
        <v>30.7</v>
      </c>
      <c r="C326" s="83">
        <f>IFERROR(VLOOKUP(A326,'U.S. GDP'!$A$2:$D$310,4,FALSE),"")</f>
        <v>-4.7822992471830306E-2</v>
      </c>
    </row>
    <row r="327" spans="1:3" x14ac:dyDescent="0.45">
      <c r="A327" s="18">
        <v>27426</v>
      </c>
      <c r="B327" s="19">
        <v>34.4</v>
      </c>
      <c r="C327" s="83" t="str">
        <f>IFERROR(VLOOKUP(A327,'U.S. GDP'!$A$2:$D$310,4,FALSE),"")</f>
        <v/>
      </c>
    </row>
    <row r="328" spans="1:3" x14ac:dyDescent="0.45">
      <c r="A328" s="18">
        <v>27454</v>
      </c>
      <c r="B328" s="19">
        <v>31.6</v>
      </c>
      <c r="C328" s="83" t="str">
        <f>IFERROR(VLOOKUP(A328,'U.S. GDP'!$A$2:$D$310,4,FALSE),"")</f>
        <v/>
      </c>
    </row>
    <row r="329" spans="1:3" x14ac:dyDescent="0.45">
      <c r="A329" s="18">
        <v>27485</v>
      </c>
      <c r="B329" s="19">
        <v>37.5</v>
      </c>
      <c r="C329" s="83">
        <f>IFERROR(VLOOKUP(A329,'U.S. GDP'!$A$2:$D$310,4,FALSE),"")</f>
        <v>2.88959891317635E-2</v>
      </c>
    </row>
    <row r="330" spans="1:3" x14ac:dyDescent="0.45">
      <c r="A330" s="18">
        <v>27515</v>
      </c>
      <c r="B330" s="19">
        <v>41.2</v>
      </c>
      <c r="C330" s="83" t="str">
        <f>IFERROR(VLOOKUP(A330,'U.S. GDP'!$A$2:$D$310,4,FALSE),"")</f>
        <v/>
      </c>
    </row>
    <row r="331" spans="1:3" x14ac:dyDescent="0.45">
      <c r="A331" s="18">
        <v>27546</v>
      </c>
      <c r="B331" s="19">
        <v>45.1</v>
      </c>
      <c r="C331" s="83" t="str">
        <f>IFERROR(VLOOKUP(A331,'U.S. GDP'!$A$2:$D$310,4,FALSE),"")</f>
        <v/>
      </c>
    </row>
    <row r="332" spans="1:3" x14ac:dyDescent="0.45">
      <c r="A332" s="18">
        <v>27576</v>
      </c>
      <c r="B332" s="19">
        <v>47.2</v>
      </c>
      <c r="C332" s="83">
        <f>IFERROR(VLOOKUP(A332,'U.S. GDP'!$A$2:$D$310,4,FALSE),"")</f>
        <v>7.0260601297167824E-2</v>
      </c>
    </row>
    <row r="333" spans="1:3" x14ac:dyDescent="0.45">
      <c r="A333" s="18">
        <v>27607</v>
      </c>
      <c r="B333" s="19">
        <v>51.4</v>
      </c>
      <c r="C333" s="83" t="str">
        <f>IFERROR(VLOOKUP(A333,'U.S. GDP'!$A$2:$D$310,4,FALSE),"")</f>
        <v/>
      </c>
    </row>
    <row r="334" spans="1:3" x14ac:dyDescent="0.45">
      <c r="A334" s="18">
        <v>27638</v>
      </c>
      <c r="B334" s="19">
        <v>54.4</v>
      </c>
      <c r="C334" s="83" t="str">
        <f>IFERROR(VLOOKUP(A334,'U.S. GDP'!$A$2:$D$310,4,FALSE),"")</f>
        <v/>
      </c>
    </row>
    <row r="335" spans="1:3" x14ac:dyDescent="0.45">
      <c r="A335" s="18">
        <v>27668</v>
      </c>
      <c r="B335" s="19">
        <v>55.5</v>
      </c>
      <c r="C335" s="83">
        <f>IFERROR(VLOOKUP(A335,'U.S. GDP'!$A$2:$D$310,4,FALSE),"")</f>
        <v>5.498232236551881E-2</v>
      </c>
    </row>
    <row r="336" spans="1:3" x14ac:dyDescent="0.45">
      <c r="A336" s="18">
        <v>27699</v>
      </c>
      <c r="B336" s="19">
        <v>54.5</v>
      </c>
      <c r="C336" s="83" t="str">
        <f>IFERROR(VLOOKUP(A336,'U.S. GDP'!$A$2:$D$310,4,FALSE),"")</f>
        <v/>
      </c>
    </row>
    <row r="337" spans="1:3" x14ac:dyDescent="0.45">
      <c r="A337" s="18">
        <v>27729</v>
      </c>
      <c r="B337" s="19">
        <v>54.9</v>
      </c>
      <c r="C337" s="83" t="str">
        <f>IFERROR(VLOOKUP(A337,'U.S. GDP'!$A$2:$D$310,4,FALSE),"")</f>
        <v/>
      </c>
    </row>
    <row r="338" spans="1:3" x14ac:dyDescent="0.45">
      <c r="A338" s="18">
        <v>27760</v>
      </c>
      <c r="B338" s="19">
        <v>58.8</v>
      </c>
      <c r="C338" s="83">
        <f>IFERROR(VLOOKUP(A338,'U.S. GDP'!$A$2:$D$310,4,FALSE),"")</f>
        <v>9.3060553895052633E-2</v>
      </c>
    </row>
    <row r="339" spans="1:3" x14ac:dyDescent="0.45">
      <c r="A339" s="18">
        <v>27791</v>
      </c>
      <c r="B339" s="19">
        <v>61.5</v>
      </c>
      <c r="C339" s="83" t="str">
        <f>IFERROR(VLOOKUP(A339,'U.S. GDP'!$A$2:$D$310,4,FALSE),"")</f>
        <v/>
      </c>
    </row>
    <row r="340" spans="1:3" x14ac:dyDescent="0.45">
      <c r="A340" s="18">
        <v>27820</v>
      </c>
      <c r="B340" s="19">
        <v>58.4</v>
      </c>
      <c r="C340" s="83" t="str">
        <f>IFERROR(VLOOKUP(A340,'U.S. GDP'!$A$2:$D$310,4,FALSE),"")</f>
        <v/>
      </c>
    </row>
    <row r="341" spans="1:3" x14ac:dyDescent="0.45">
      <c r="A341" s="18">
        <v>27851</v>
      </c>
      <c r="B341" s="19">
        <v>60.6</v>
      </c>
      <c r="C341" s="83">
        <f>IFERROR(VLOOKUP(A341,'U.S. GDP'!$A$2:$D$310,4,FALSE),"")</f>
        <v>2.9659244631544235E-2</v>
      </c>
    </row>
    <row r="342" spans="1:3" x14ac:dyDescent="0.45">
      <c r="A342" s="18">
        <v>27881</v>
      </c>
      <c r="B342" s="19">
        <v>58.8</v>
      </c>
      <c r="C342" s="83" t="str">
        <f>IFERROR(VLOOKUP(A342,'U.S. GDP'!$A$2:$D$310,4,FALSE),"")</f>
        <v/>
      </c>
    </row>
    <row r="343" spans="1:3" x14ac:dyDescent="0.45">
      <c r="A343" s="18">
        <v>27912</v>
      </c>
      <c r="B343" s="19">
        <v>58.2</v>
      </c>
      <c r="C343" s="83" t="str">
        <f>IFERROR(VLOOKUP(A343,'U.S. GDP'!$A$2:$D$310,4,FALSE),"")</f>
        <v/>
      </c>
    </row>
    <row r="344" spans="1:3" x14ac:dyDescent="0.45">
      <c r="A344" s="18">
        <v>27942</v>
      </c>
      <c r="B344" s="19">
        <v>55.9</v>
      </c>
      <c r="C344" s="83">
        <f>IFERROR(VLOOKUP(A344,'U.S. GDP'!$A$2:$D$310,4,FALSE),"")</f>
        <v>2.2076753459755238E-2</v>
      </c>
    </row>
    <row r="345" spans="1:3" x14ac:dyDescent="0.45">
      <c r="A345" s="18">
        <v>27973</v>
      </c>
      <c r="B345" s="19">
        <v>54.5</v>
      </c>
      <c r="C345" s="83" t="str">
        <f>IFERROR(VLOOKUP(A345,'U.S. GDP'!$A$2:$D$310,4,FALSE),"")</f>
        <v/>
      </c>
    </row>
    <row r="346" spans="1:3" x14ac:dyDescent="0.45">
      <c r="A346" s="18">
        <v>28004</v>
      </c>
      <c r="B346" s="19">
        <v>53.6</v>
      </c>
      <c r="C346" s="83" t="str">
        <f>IFERROR(VLOOKUP(A346,'U.S. GDP'!$A$2:$D$310,4,FALSE),"")</f>
        <v/>
      </c>
    </row>
    <row r="347" spans="1:3" x14ac:dyDescent="0.45">
      <c r="A347" s="18">
        <v>28034</v>
      </c>
      <c r="B347" s="19">
        <v>53.5</v>
      </c>
      <c r="C347" s="83">
        <f>IFERROR(VLOOKUP(A347,'U.S. GDP'!$A$2:$D$310,4,FALSE),"")</f>
        <v>2.9218948373039622E-2</v>
      </c>
    </row>
    <row r="348" spans="1:3" x14ac:dyDescent="0.45">
      <c r="A348" s="18">
        <v>28065</v>
      </c>
      <c r="B348" s="19">
        <v>51.7</v>
      </c>
      <c r="C348" s="83" t="str">
        <f>IFERROR(VLOOKUP(A348,'U.S. GDP'!$A$2:$D$310,4,FALSE),"")</f>
        <v/>
      </c>
    </row>
    <row r="349" spans="1:3" x14ac:dyDescent="0.45">
      <c r="A349" s="18">
        <v>28095</v>
      </c>
      <c r="B349" s="19">
        <v>56.6</v>
      </c>
      <c r="C349" s="83" t="str">
        <f>IFERROR(VLOOKUP(A349,'U.S. GDP'!$A$2:$D$310,4,FALSE),"")</f>
        <v/>
      </c>
    </row>
    <row r="350" spans="1:3" x14ac:dyDescent="0.45">
      <c r="A350" s="18">
        <v>28126</v>
      </c>
      <c r="B350" s="19">
        <v>54.8</v>
      </c>
      <c r="C350" s="83">
        <f>IFERROR(VLOOKUP(A350,'U.S. GDP'!$A$2:$D$310,4,FALSE),"")</f>
        <v>4.8300311990551403E-2</v>
      </c>
    </row>
    <row r="351" spans="1:3" x14ac:dyDescent="0.45">
      <c r="A351" s="18">
        <v>28157</v>
      </c>
      <c r="B351" s="19">
        <v>55</v>
      </c>
      <c r="C351" s="83" t="str">
        <f>IFERROR(VLOOKUP(A351,'U.S. GDP'!$A$2:$D$310,4,FALSE),"")</f>
        <v/>
      </c>
    </row>
    <row r="352" spans="1:3" x14ac:dyDescent="0.45">
      <c r="A352" s="18">
        <v>28185</v>
      </c>
      <c r="B352" s="19">
        <v>58.4</v>
      </c>
      <c r="C352" s="83" t="str">
        <f>IFERROR(VLOOKUP(A352,'U.S. GDP'!$A$2:$D$310,4,FALSE),"")</f>
        <v/>
      </c>
    </row>
    <row r="353" spans="1:3" x14ac:dyDescent="0.45">
      <c r="A353" s="18">
        <v>28216</v>
      </c>
      <c r="B353" s="19">
        <v>56.9</v>
      </c>
      <c r="C353" s="83">
        <f>IFERROR(VLOOKUP(A353,'U.S. GDP'!$A$2:$D$310,4,FALSE),"")</f>
        <v>7.9969015761068185E-2</v>
      </c>
    </row>
    <row r="354" spans="1:3" x14ac:dyDescent="0.45">
      <c r="A354" s="18">
        <v>28246</v>
      </c>
      <c r="B354" s="19">
        <v>59.7</v>
      </c>
      <c r="C354" s="83" t="str">
        <f>IFERROR(VLOOKUP(A354,'U.S. GDP'!$A$2:$D$310,4,FALSE),"")</f>
        <v/>
      </c>
    </row>
    <row r="355" spans="1:3" x14ac:dyDescent="0.45">
      <c r="A355" s="18">
        <v>28277</v>
      </c>
      <c r="B355" s="19">
        <v>56.8</v>
      </c>
      <c r="C355" s="83" t="str">
        <f>IFERROR(VLOOKUP(A355,'U.S. GDP'!$A$2:$D$310,4,FALSE),"")</f>
        <v/>
      </c>
    </row>
    <row r="356" spans="1:3" x14ac:dyDescent="0.45">
      <c r="A356" s="18">
        <v>28307</v>
      </c>
      <c r="B356" s="19">
        <v>57.7</v>
      </c>
      <c r="C356" s="83">
        <f>IFERROR(VLOOKUP(A356,'U.S. GDP'!$A$2:$D$310,4,FALSE),"")</f>
        <v>7.4100998225730352E-2</v>
      </c>
    </row>
    <row r="357" spans="1:3" x14ac:dyDescent="0.45">
      <c r="A357" s="18">
        <v>28338</v>
      </c>
      <c r="B357" s="19">
        <v>54.9</v>
      </c>
      <c r="C357" s="83" t="str">
        <f>IFERROR(VLOOKUP(A357,'U.S. GDP'!$A$2:$D$310,4,FALSE),"")</f>
        <v/>
      </c>
    </row>
    <row r="358" spans="1:3" x14ac:dyDescent="0.45">
      <c r="A358" s="18">
        <v>28369</v>
      </c>
      <c r="B358" s="19">
        <v>53.9</v>
      </c>
      <c r="C358" s="83" t="str">
        <f>IFERROR(VLOOKUP(A358,'U.S. GDP'!$A$2:$D$310,4,FALSE),"")</f>
        <v/>
      </c>
    </row>
    <row r="359" spans="1:3" x14ac:dyDescent="0.45">
      <c r="A359" s="18">
        <v>28399</v>
      </c>
      <c r="B359" s="19">
        <v>55.4</v>
      </c>
      <c r="C359" s="83">
        <f>IFERROR(VLOOKUP(A359,'U.S. GDP'!$A$2:$D$310,4,FALSE),"")</f>
        <v>7.9713568442052463E-5</v>
      </c>
    </row>
    <row r="360" spans="1:3" x14ac:dyDescent="0.45">
      <c r="A360" s="18">
        <v>28430</v>
      </c>
      <c r="B360" s="19">
        <v>56.1</v>
      </c>
      <c r="C360" s="83" t="str">
        <f>IFERROR(VLOOKUP(A360,'U.S. GDP'!$A$2:$D$310,4,FALSE),"")</f>
        <v/>
      </c>
    </row>
    <row r="361" spans="1:3" x14ac:dyDescent="0.45">
      <c r="A361" s="18">
        <v>28460</v>
      </c>
      <c r="B361" s="19">
        <v>59.8</v>
      </c>
      <c r="C361" s="83" t="str">
        <f>IFERROR(VLOOKUP(A361,'U.S. GDP'!$A$2:$D$310,4,FALSE),"")</f>
        <v/>
      </c>
    </row>
    <row r="362" spans="1:3" x14ac:dyDescent="0.45">
      <c r="A362" s="18">
        <v>28491</v>
      </c>
      <c r="B362" s="19">
        <v>57.4</v>
      </c>
      <c r="C362" s="83">
        <f>IFERROR(VLOOKUP(A362,'U.S. GDP'!$A$2:$D$310,4,FALSE),"")</f>
        <v>1.2855195962151678E-2</v>
      </c>
    </row>
    <row r="363" spans="1:3" x14ac:dyDescent="0.45">
      <c r="A363" s="18">
        <v>28522</v>
      </c>
      <c r="B363" s="19">
        <v>55.9</v>
      </c>
      <c r="C363" s="83" t="str">
        <f>IFERROR(VLOOKUP(A363,'U.S. GDP'!$A$2:$D$310,4,FALSE),"")</f>
        <v/>
      </c>
    </row>
    <row r="364" spans="1:3" x14ac:dyDescent="0.45">
      <c r="A364" s="18">
        <v>28550</v>
      </c>
      <c r="B364" s="19">
        <v>55</v>
      </c>
      <c r="C364" s="83" t="str">
        <f>IFERROR(VLOOKUP(A364,'U.S. GDP'!$A$2:$D$310,4,FALSE),"")</f>
        <v/>
      </c>
    </row>
    <row r="365" spans="1:3" x14ac:dyDescent="0.45">
      <c r="A365" s="18">
        <v>28581</v>
      </c>
      <c r="B365" s="19">
        <v>57.7</v>
      </c>
      <c r="C365" s="83">
        <f>IFERROR(VLOOKUP(A365,'U.S. GDP'!$A$2:$D$310,4,FALSE),"")</f>
        <v>0.16378592328367314</v>
      </c>
    </row>
    <row r="366" spans="1:3" x14ac:dyDescent="0.45">
      <c r="A366" s="18">
        <v>28611</v>
      </c>
      <c r="B366" s="19">
        <v>60.2</v>
      </c>
      <c r="C366" s="83" t="str">
        <f>IFERROR(VLOOKUP(A366,'U.S. GDP'!$A$2:$D$310,4,FALSE),"")</f>
        <v/>
      </c>
    </row>
    <row r="367" spans="1:3" x14ac:dyDescent="0.45">
      <c r="A367" s="18">
        <v>28642</v>
      </c>
      <c r="B367" s="19">
        <v>60.5</v>
      </c>
      <c r="C367" s="83" t="str">
        <f>IFERROR(VLOOKUP(A367,'U.S. GDP'!$A$2:$D$310,4,FALSE),"")</f>
        <v/>
      </c>
    </row>
    <row r="368" spans="1:3" x14ac:dyDescent="0.45">
      <c r="A368" s="18">
        <v>28672</v>
      </c>
      <c r="B368" s="19">
        <v>62.2</v>
      </c>
      <c r="C368" s="83">
        <f>IFERROR(VLOOKUP(A368,'U.S. GDP'!$A$2:$D$310,4,FALSE),"")</f>
        <v>4.0840948139646116E-2</v>
      </c>
    </row>
    <row r="369" spans="1:3" x14ac:dyDescent="0.45">
      <c r="A369" s="18">
        <v>28703</v>
      </c>
      <c r="B369" s="19">
        <v>60.3</v>
      </c>
      <c r="C369" s="83" t="str">
        <f>IFERROR(VLOOKUP(A369,'U.S. GDP'!$A$2:$D$310,4,FALSE),"")</f>
        <v/>
      </c>
    </row>
    <row r="370" spans="1:3" x14ac:dyDescent="0.45">
      <c r="A370" s="18">
        <v>28734</v>
      </c>
      <c r="B370" s="19">
        <v>60.5</v>
      </c>
      <c r="C370" s="83" t="str">
        <f>IFERROR(VLOOKUP(A370,'U.S. GDP'!$A$2:$D$310,4,FALSE),"")</f>
        <v/>
      </c>
    </row>
    <row r="371" spans="1:3" x14ac:dyDescent="0.45">
      <c r="A371" s="18">
        <v>28764</v>
      </c>
      <c r="B371" s="19">
        <v>60.1</v>
      </c>
      <c r="C371" s="83">
        <f>IFERROR(VLOOKUP(A371,'U.S. GDP'!$A$2:$D$310,4,FALSE),"")</f>
        <v>5.4858766944080983E-2</v>
      </c>
    </row>
    <row r="372" spans="1:3" x14ac:dyDescent="0.45">
      <c r="A372" s="18">
        <v>28795</v>
      </c>
      <c r="B372" s="19">
        <v>61.3</v>
      </c>
      <c r="C372" s="83" t="str">
        <f>IFERROR(VLOOKUP(A372,'U.S. GDP'!$A$2:$D$310,4,FALSE),"")</f>
        <v/>
      </c>
    </row>
    <row r="373" spans="1:3" x14ac:dyDescent="0.45">
      <c r="A373" s="18">
        <v>28825</v>
      </c>
      <c r="B373" s="19">
        <v>59.4</v>
      </c>
      <c r="C373" s="83" t="str">
        <f>IFERROR(VLOOKUP(A373,'U.S. GDP'!$A$2:$D$310,4,FALSE),"")</f>
        <v/>
      </c>
    </row>
    <row r="374" spans="1:3" x14ac:dyDescent="0.45">
      <c r="A374" s="18">
        <v>28856</v>
      </c>
      <c r="B374" s="19">
        <v>58.5</v>
      </c>
      <c r="C374" s="83">
        <f>IFERROR(VLOOKUP(A374,'U.S. GDP'!$A$2:$D$310,4,FALSE),"")</f>
        <v>7.2031280952433718E-3</v>
      </c>
    </row>
    <row r="375" spans="1:3" x14ac:dyDescent="0.45">
      <c r="A375" s="18">
        <v>28887</v>
      </c>
      <c r="B375" s="19">
        <v>58.2</v>
      </c>
      <c r="C375" s="83" t="str">
        <f>IFERROR(VLOOKUP(A375,'U.S. GDP'!$A$2:$D$310,4,FALSE),"")</f>
        <v/>
      </c>
    </row>
    <row r="376" spans="1:3" x14ac:dyDescent="0.45">
      <c r="A376" s="18">
        <v>28915</v>
      </c>
      <c r="B376" s="19">
        <v>57.7</v>
      </c>
      <c r="C376" s="83" t="str">
        <f>IFERROR(VLOOKUP(A376,'U.S. GDP'!$A$2:$D$310,4,FALSE),"")</f>
        <v/>
      </c>
    </row>
    <row r="377" spans="1:3" x14ac:dyDescent="0.45">
      <c r="A377" s="18">
        <v>28946</v>
      </c>
      <c r="B377" s="19">
        <v>56.2</v>
      </c>
      <c r="C377" s="83">
        <f>IFERROR(VLOOKUP(A377,'U.S. GDP'!$A$2:$D$310,4,FALSE),"")</f>
        <v>4.2766531295104215E-3</v>
      </c>
    </row>
    <row r="378" spans="1:3" x14ac:dyDescent="0.45">
      <c r="A378" s="18">
        <v>28976</v>
      </c>
      <c r="B378" s="19">
        <v>54.4</v>
      </c>
      <c r="C378" s="83" t="str">
        <f>IFERROR(VLOOKUP(A378,'U.S. GDP'!$A$2:$D$310,4,FALSE),"")</f>
        <v/>
      </c>
    </row>
    <row r="379" spans="1:3" x14ac:dyDescent="0.45">
      <c r="A379" s="18">
        <v>29007</v>
      </c>
      <c r="B379" s="19">
        <v>52.7</v>
      </c>
      <c r="C379" s="83" t="str">
        <f>IFERROR(VLOOKUP(A379,'U.S. GDP'!$A$2:$D$310,4,FALSE),"")</f>
        <v/>
      </c>
    </row>
    <row r="380" spans="1:3" x14ac:dyDescent="0.45">
      <c r="A380" s="18">
        <v>29037</v>
      </c>
      <c r="B380" s="19">
        <v>51.3</v>
      </c>
      <c r="C380" s="83">
        <f>IFERROR(VLOOKUP(A380,'U.S. GDP'!$A$2:$D$310,4,FALSE),"")</f>
        <v>3.0044885228652785E-2</v>
      </c>
    </row>
    <row r="381" spans="1:3" x14ac:dyDescent="0.45">
      <c r="A381" s="18">
        <v>29068</v>
      </c>
      <c r="B381" s="19">
        <v>49.5</v>
      </c>
      <c r="C381" s="83" t="str">
        <f>IFERROR(VLOOKUP(A381,'U.S. GDP'!$A$2:$D$310,4,FALSE),"")</f>
        <v/>
      </c>
    </row>
    <row r="382" spans="1:3" x14ac:dyDescent="0.45">
      <c r="A382" s="18">
        <v>29099</v>
      </c>
      <c r="B382" s="19">
        <v>49.6</v>
      </c>
      <c r="C382" s="83" t="str">
        <f>IFERROR(VLOOKUP(A382,'U.S. GDP'!$A$2:$D$310,4,FALSE),"")</f>
        <v/>
      </c>
    </row>
    <row r="383" spans="1:3" x14ac:dyDescent="0.45">
      <c r="A383" s="18">
        <v>29129</v>
      </c>
      <c r="B383" s="19">
        <v>49</v>
      </c>
      <c r="C383" s="83">
        <f>IFERROR(VLOOKUP(A383,'U.S. GDP'!$A$2:$D$310,4,FALSE),"")</f>
        <v>1.0039382904812877E-2</v>
      </c>
    </row>
    <row r="384" spans="1:3" x14ac:dyDescent="0.45">
      <c r="A384" s="18">
        <v>29160</v>
      </c>
      <c r="B384" s="19">
        <v>48</v>
      </c>
      <c r="C384" s="83" t="str">
        <f>IFERROR(VLOOKUP(A384,'U.S. GDP'!$A$2:$D$310,4,FALSE),"")</f>
        <v/>
      </c>
    </row>
    <row r="385" spans="1:3" x14ac:dyDescent="0.45">
      <c r="A385" s="18">
        <v>29190</v>
      </c>
      <c r="B385" s="19">
        <v>44.8</v>
      </c>
      <c r="C385" s="83" t="str">
        <f>IFERROR(VLOOKUP(A385,'U.S. GDP'!$A$2:$D$310,4,FALSE),"")</f>
        <v/>
      </c>
    </row>
    <row r="386" spans="1:3" x14ac:dyDescent="0.45">
      <c r="A386" s="18">
        <v>29221</v>
      </c>
      <c r="B386" s="19">
        <v>46.2</v>
      </c>
      <c r="C386" s="83">
        <f>IFERROR(VLOOKUP(A386,'U.S. GDP'!$A$2:$D$310,4,FALSE),"")</f>
        <v>1.2642343775070453E-2</v>
      </c>
    </row>
    <row r="387" spans="1:3" x14ac:dyDescent="0.45">
      <c r="A387" s="18">
        <v>29252</v>
      </c>
      <c r="B387" s="19">
        <v>50.2</v>
      </c>
      <c r="C387" s="83" t="str">
        <f>IFERROR(VLOOKUP(A387,'U.S. GDP'!$A$2:$D$310,4,FALSE),"")</f>
        <v/>
      </c>
    </row>
    <row r="388" spans="1:3" x14ac:dyDescent="0.45">
      <c r="A388" s="18">
        <v>29281</v>
      </c>
      <c r="B388" s="19">
        <v>43.6</v>
      </c>
      <c r="C388" s="83" t="str">
        <f>IFERROR(VLOOKUP(A388,'U.S. GDP'!$A$2:$D$310,4,FALSE),"")</f>
        <v/>
      </c>
    </row>
    <row r="389" spans="1:3" x14ac:dyDescent="0.45">
      <c r="A389" s="18">
        <v>29312</v>
      </c>
      <c r="B389" s="19">
        <v>37.4</v>
      </c>
      <c r="C389" s="83">
        <f>IFERROR(VLOOKUP(A389,'U.S. GDP'!$A$2:$D$310,4,FALSE),"")</f>
        <v>-7.9904968648472741E-2</v>
      </c>
    </row>
    <row r="390" spans="1:3" x14ac:dyDescent="0.45">
      <c r="A390" s="18">
        <v>29342</v>
      </c>
      <c r="B390" s="19">
        <v>29.4</v>
      </c>
      <c r="C390" s="83" t="str">
        <f>IFERROR(VLOOKUP(A390,'U.S. GDP'!$A$2:$D$310,4,FALSE),"")</f>
        <v/>
      </c>
    </row>
    <row r="391" spans="1:3" x14ac:dyDescent="0.45">
      <c r="A391" s="18">
        <v>29373</v>
      </c>
      <c r="B391" s="19">
        <v>30.3</v>
      </c>
      <c r="C391" s="83" t="str">
        <f>IFERROR(VLOOKUP(A391,'U.S. GDP'!$A$2:$D$310,4,FALSE),"")</f>
        <v/>
      </c>
    </row>
    <row r="392" spans="1:3" x14ac:dyDescent="0.45">
      <c r="A392" s="18">
        <v>29403</v>
      </c>
      <c r="B392" s="19">
        <v>35</v>
      </c>
      <c r="C392" s="83">
        <f>IFERROR(VLOOKUP(A392,'U.S. GDP'!$A$2:$D$310,4,FALSE),"")</f>
        <v>-4.7457208345879076E-3</v>
      </c>
    </row>
    <row r="393" spans="1:3" x14ac:dyDescent="0.45">
      <c r="A393" s="18">
        <v>29434</v>
      </c>
      <c r="B393" s="19">
        <v>45.5</v>
      </c>
      <c r="C393" s="83" t="str">
        <f>IFERROR(VLOOKUP(A393,'U.S. GDP'!$A$2:$D$310,4,FALSE),"")</f>
        <v/>
      </c>
    </row>
    <row r="394" spans="1:3" x14ac:dyDescent="0.45">
      <c r="A394" s="18">
        <v>29465</v>
      </c>
      <c r="B394" s="19">
        <v>50.1</v>
      </c>
      <c r="C394" s="83" t="str">
        <f>IFERROR(VLOOKUP(A394,'U.S. GDP'!$A$2:$D$310,4,FALSE),"")</f>
        <v/>
      </c>
    </row>
    <row r="395" spans="1:3" x14ac:dyDescent="0.45">
      <c r="A395" s="18">
        <v>29495</v>
      </c>
      <c r="B395" s="19">
        <v>55.5</v>
      </c>
      <c r="C395" s="83">
        <f>IFERROR(VLOOKUP(A395,'U.S. GDP'!$A$2:$D$310,4,FALSE),"")</f>
        <v>7.6709761518592323E-2</v>
      </c>
    </row>
    <row r="396" spans="1:3" x14ac:dyDescent="0.45">
      <c r="A396" s="18">
        <v>29526</v>
      </c>
      <c r="B396" s="19">
        <v>58.2</v>
      </c>
      <c r="C396" s="83" t="str">
        <f>IFERROR(VLOOKUP(A396,'U.S. GDP'!$A$2:$D$310,4,FALSE),"")</f>
        <v/>
      </c>
    </row>
    <row r="397" spans="1:3" x14ac:dyDescent="0.45">
      <c r="A397" s="18">
        <v>29556</v>
      </c>
      <c r="B397" s="19">
        <v>53</v>
      </c>
      <c r="C397" s="83" t="str">
        <f>IFERROR(VLOOKUP(A397,'U.S. GDP'!$A$2:$D$310,4,FALSE),"")</f>
        <v/>
      </c>
    </row>
    <row r="398" spans="1:3" x14ac:dyDescent="0.45">
      <c r="A398" s="18">
        <v>29587</v>
      </c>
      <c r="B398" s="19">
        <v>49.2</v>
      </c>
      <c r="C398" s="83">
        <f>IFERROR(VLOOKUP(A398,'U.S. GDP'!$A$2:$D$310,4,FALSE),"")</f>
        <v>8.0710728588440084E-2</v>
      </c>
    </row>
    <row r="399" spans="1:3" x14ac:dyDescent="0.45">
      <c r="A399" s="18">
        <v>29618</v>
      </c>
      <c r="B399" s="19">
        <v>48.8</v>
      </c>
      <c r="C399" s="83" t="str">
        <f>IFERROR(VLOOKUP(A399,'U.S. GDP'!$A$2:$D$310,4,FALSE),"")</f>
        <v/>
      </c>
    </row>
    <row r="400" spans="1:3" x14ac:dyDescent="0.45">
      <c r="A400" s="18">
        <v>29646</v>
      </c>
      <c r="B400" s="19">
        <v>49.6</v>
      </c>
      <c r="C400" s="83" t="str">
        <f>IFERROR(VLOOKUP(A400,'U.S. GDP'!$A$2:$D$310,4,FALSE),"")</f>
        <v/>
      </c>
    </row>
    <row r="401" spans="1:3" x14ac:dyDescent="0.45">
      <c r="A401" s="18">
        <v>29677</v>
      </c>
      <c r="B401" s="19">
        <v>51.6</v>
      </c>
      <c r="C401" s="83">
        <f>IFERROR(VLOOKUP(A401,'U.S. GDP'!$A$2:$D$310,4,FALSE),"")</f>
        <v>-2.9315137305306216E-2</v>
      </c>
    </row>
    <row r="402" spans="1:3" x14ac:dyDescent="0.45">
      <c r="A402" s="18">
        <v>29707</v>
      </c>
      <c r="B402" s="19">
        <v>53.5</v>
      </c>
      <c r="C402" s="83" t="str">
        <f>IFERROR(VLOOKUP(A402,'U.S. GDP'!$A$2:$D$310,4,FALSE),"")</f>
        <v/>
      </c>
    </row>
    <row r="403" spans="1:3" x14ac:dyDescent="0.45">
      <c r="A403" s="18">
        <v>29738</v>
      </c>
      <c r="B403" s="19">
        <v>50.7</v>
      </c>
      <c r="C403" s="83" t="str">
        <f>IFERROR(VLOOKUP(A403,'U.S. GDP'!$A$2:$D$310,4,FALSE),"")</f>
        <v/>
      </c>
    </row>
    <row r="404" spans="1:3" x14ac:dyDescent="0.45">
      <c r="A404" s="18">
        <v>29768</v>
      </c>
      <c r="B404" s="19">
        <v>46.7</v>
      </c>
      <c r="C404" s="83">
        <f>IFERROR(VLOOKUP(A404,'U.S. GDP'!$A$2:$D$310,4,FALSE),"")</f>
        <v>4.8767379219786688E-2</v>
      </c>
    </row>
    <row r="405" spans="1:3" x14ac:dyDescent="0.45">
      <c r="A405" s="18">
        <v>29799</v>
      </c>
      <c r="B405" s="19">
        <v>48.3</v>
      </c>
      <c r="C405" s="83" t="str">
        <f>IFERROR(VLOOKUP(A405,'U.S. GDP'!$A$2:$D$310,4,FALSE),"")</f>
        <v/>
      </c>
    </row>
    <row r="406" spans="1:3" x14ac:dyDescent="0.45">
      <c r="A406" s="18">
        <v>29830</v>
      </c>
      <c r="B406" s="19">
        <v>42.5</v>
      </c>
      <c r="C406" s="83" t="str">
        <f>IFERROR(VLOOKUP(A406,'U.S. GDP'!$A$2:$D$310,4,FALSE),"")</f>
        <v/>
      </c>
    </row>
    <row r="407" spans="1:3" x14ac:dyDescent="0.45">
      <c r="A407" s="18">
        <v>29860</v>
      </c>
      <c r="B407" s="19">
        <v>40</v>
      </c>
      <c r="C407" s="83">
        <f>IFERROR(VLOOKUP(A407,'U.S. GDP'!$A$2:$D$310,4,FALSE),"")</f>
        <v>-4.2876696916114287E-2</v>
      </c>
    </row>
    <row r="408" spans="1:3" x14ac:dyDescent="0.45">
      <c r="A408" s="18">
        <v>29891</v>
      </c>
      <c r="B408" s="19">
        <v>36.1</v>
      </c>
      <c r="C408" s="83" t="str">
        <f>IFERROR(VLOOKUP(A408,'U.S. GDP'!$A$2:$D$310,4,FALSE),"")</f>
        <v/>
      </c>
    </row>
    <row r="409" spans="1:3" x14ac:dyDescent="0.45">
      <c r="A409" s="18">
        <v>29921</v>
      </c>
      <c r="B409" s="19">
        <v>37.799999999999997</v>
      </c>
      <c r="C409" s="83" t="str">
        <f>IFERROR(VLOOKUP(A409,'U.S. GDP'!$A$2:$D$310,4,FALSE),"")</f>
        <v/>
      </c>
    </row>
    <row r="410" spans="1:3" x14ac:dyDescent="0.45">
      <c r="A410" s="18">
        <v>29952</v>
      </c>
      <c r="B410" s="19">
        <v>38.200000000000003</v>
      </c>
      <c r="C410" s="83">
        <f>IFERROR(VLOOKUP(A410,'U.S. GDP'!$A$2:$D$310,4,FALSE),"")</f>
        <v>-6.0712441252285143E-2</v>
      </c>
    </row>
    <row r="411" spans="1:3" x14ac:dyDescent="0.45">
      <c r="A411" s="18">
        <v>29983</v>
      </c>
      <c r="B411" s="19">
        <v>38.299999999999997</v>
      </c>
      <c r="C411" s="83" t="str">
        <f>IFERROR(VLOOKUP(A411,'U.S. GDP'!$A$2:$D$310,4,FALSE),"")</f>
        <v/>
      </c>
    </row>
    <row r="412" spans="1:3" x14ac:dyDescent="0.45">
      <c r="A412" s="18">
        <v>30011</v>
      </c>
      <c r="B412" s="19">
        <v>36.799999999999997</v>
      </c>
      <c r="C412" s="83" t="str">
        <f>IFERROR(VLOOKUP(A412,'U.S. GDP'!$A$2:$D$310,4,FALSE),"")</f>
        <v/>
      </c>
    </row>
    <row r="413" spans="1:3" x14ac:dyDescent="0.45">
      <c r="A413" s="18">
        <v>30042</v>
      </c>
      <c r="B413" s="19">
        <v>37.799999999999997</v>
      </c>
      <c r="C413" s="83">
        <f>IFERROR(VLOOKUP(A413,'U.S. GDP'!$A$2:$D$310,4,FALSE),"")</f>
        <v>1.8372323833022897E-2</v>
      </c>
    </row>
    <row r="414" spans="1:3" x14ac:dyDescent="0.45">
      <c r="A414" s="18">
        <v>30072</v>
      </c>
      <c r="B414" s="19">
        <v>35.5</v>
      </c>
      <c r="C414" s="83" t="str">
        <f>IFERROR(VLOOKUP(A414,'U.S. GDP'!$A$2:$D$310,4,FALSE),"")</f>
        <v/>
      </c>
    </row>
    <row r="415" spans="1:3" x14ac:dyDescent="0.45">
      <c r="A415" s="18">
        <v>30103</v>
      </c>
      <c r="B415" s="19">
        <v>38.299999999999997</v>
      </c>
      <c r="C415" s="83" t="str">
        <f>IFERROR(VLOOKUP(A415,'U.S. GDP'!$A$2:$D$310,4,FALSE),"")</f>
        <v/>
      </c>
    </row>
    <row r="416" spans="1:3" x14ac:dyDescent="0.45">
      <c r="A416" s="18">
        <v>30133</v>
      </c>
      <c r="B416" s="19">
        <v>38.4</v>
      </c>
      <c r="C416" s="83">
        <f>IFERROR(VLOOKUP(A416,'U.S. GDP'!$A$2:$D$310,4,FALSE),"")</f>
        <v>-1.5203219897144904E-2</v>
      </c>
    </row>
    <row r="417" spans="1:3" x14ac:dyDescent="0.45">
      <c r="A417" s="18">
        <v>30164</v>
      </c>
      <c r="B417" s="19">
        <v>38.299999999999997</v>
      </c>
      <c r="C417" s="83" t="str">
        <f>IFERROR(VLOOKUP(A417,'U.S. GDP'!$A$2:$D$310,4,FALSE),"")</f>
        <v/>
      </c>
    </row>
    <row r="418" spans="1:3" x14ac:dyDescent="0.45">
      <c r="A418" s="18">
        <v>30195</v>
      </c>
      <c r="B418" s="19">
        <v>38.799999999999997</v>
      </c>
      <c r="C418" s="83" t="str">
        <f>IFERROR(VLOOKUP(A418,'U.S. GDP'!$A$2:$D$310,4,FALSE),"")</f>
        <v/>
      </c>
    </row>
    <row r="419" spans="1:3" x14ac:dyDescent="0.45">
      <c r="A419" s="18">
        <v>30225</v>
      </c>
      <c r="B419" s="19">
        <v>39.4</v>
      </c>
      <c r="C419" s="83">
        <f>IFERROR(VLOOKUP(A419,'U.S. GDP'!$A$2:$D$310,4,FALSE),"")</f>
        <v>1.6013121965614552E-3</v>
      </c>
    </row>
    <row r="420" spans="1:3" x14ac:dyDescent="0.45">
      <c r="A420" s="18">
        <v>30256</v>
      </c>
      <c r="B420" s="19">
        <v>39.200000000000003</v>
      </c>
      <c r="C420" s="83" t="str">
        <f>IFERROR(VLOOKUP(A420,'U.S. GDP'!$A$2:$D$310,4,FALSE),"")</f>
        <v/>
      </c>
    </row>
    <row r="421" spans="1:3" x14ac:dyDescent="0.45">
      <c r="A421" s="18">
        <v>30286</v>
      </c>
      <c r="B421" s="19">
        <v>42.8</v>
      </c>
      <c r="C421" s="83" t="str">
        <f>IFERROR(VLOOKUP(A421,'U.S. GDP'!$A$2:$D$310,4,FALSE),"")</f>
        <v/>
      </c>
    </row>
    <row r="422" spans="1:3" x14ac:dyDescent="0.45">
      <c r="A422" s="18">
        <v>30317</v>
      </c>
      <c r="B422" s="19">
        <v>46</v>
      </c>
      <c r="C422" s="83">
        <f>IFERROR(VLOOKUP(A422,'U.S. GDP'!$A$2:$D$310,4,FALSE),"")</f>
        <v>5.3762743250761913E-2</v>
      </c>
    </row>
    <row r="423" spans="1:3" x14ac:dyDescent="0.45">
      <c r="A423" s="18">
        <v>30348</v>
      </c>
      <c r="B423" s="19">
        <v>54.4</v>
      </c>
      <c r="C423" s="83" t="str">
        <f>IFERROR(VLOOKUP(A423,'U.S. GDP'!$A$2:$D$310,4,FALSE),"")</f>
        <v/>
      </c>
    </row>
    <row r="424" spans="1:3" x14ac:dyDescent="0.45">
      <c r="A424" s="18">
        <v>30376</v>
      </c>
      <c r="B424" s="19">
        <v>53.9</v>
      </c>
      <c r="C424" s="83" t="str">
        <f>IFERROR(VLOOKUP(A424,'U.S. GDP'!$A$2:$D$310,4,FALSE),"")</f>
        <v/>
      </c>
    </row>
    <row r="425" spans="1:3" x14ac:dyDescent="0.45">
      <c r="A425" s="18">
        <v>30407</v>
      </c>
      <c r="B425" s="19">
        <v>54.2</v>
      </c>
      <c r="C425" s="83">
        <f>IFERROR(VLOOKUP(A425,'U.S. GDP'!$A$2:$D$310,4,FALSE),"")</f>
        <v>9.4175003868704366E-2</v>
      </c>
    </row>
    <row r="426" spans="1:3" x14ac:dyDescent="0.45">
      <c r="A426" s="18">
        <v>30437</v>
      </c>
      <c r="B426" s="19">
        <v>56.1</v>
      </c>
      <c r="C426" s="83" t="str">
        <f>IFERROR(VLOOKUP(A426,'U.S. GDP'!$A$2:$D$310,4,FALSE),"")</f>
        <v/>
      </c>
    </row>
    <row r="427" spans="1:3" x14ac:dyDescent="0.45">
      <c r="A427" s="18">
        <v>30468</v>
      </c>
      <c r="B427" s="19">
        <v>57.5</v>
      </c>
      <c r="C427" s="83" t="str">
        <f>IFERROR(VLOOKUP(A427,'U.S. GDP'!$A$2:$D$310,4,FALSE),"")</f>
        <v/>
      </c>
    </row>
    <row r="428" spans="1:3" x14ac:dyDescent="0.45">
      <c r="A428" s="18">
        <v>30498</v>
      </c>
      <c r="B428" s="19">
        <v>63.6</v>
      </c>
      <c r="C428" s="83">
        <f>IFERROR(VLOOKUP(A428,'U.S. GDP'!$A$2:$D$310,4,FALSE),"")</f>
        <v>8.2387785566866212E-2</v>
      </c>
    </row>
    <row r="429" spans="1:3" x14ac:dyDescent="0.45">
      <c r="A429" s="18">
        <v>30529</v>
      </c>
      <c r="B429" s="19">
        <v>63.1</v>
      </c>
      <c r="C429" s="83" t="str">
        <f>IFERROR(VLOOKUP(A429,'U.S. GDP'!$A$2:$D$310,4,FALSE),"")</f>
        <v/>
      </c>
    </row>
    <row r="430" spans="1:3" x14ac:dyDescent="0.45">
      <c r="A430" s="18">
        <v>30560</v>
      </c>
      <c r="B430" s="19">
        <v>62.5</v>
      </c>
      <c r="C430" s="83" t="str">
        <f>IFERROR(VLOOKUP(A430,'U.S. GDP'!$A$2:$D$310,4,FALSE),"")</f>
        <v/>
      </c>
    </row>
    <row r="431" spans="1:3" x14ac:dyDescent="0.45">
      <c r="A431" s="18">
        <v>30590</v>
      </c>
      <c r="B431" s="19">
        <v>64.400000000000006</v>
      </c>
      <c r="C431" s="83">
        <f>IFERROR(VLOOKUP(A431,'U.S. GDP'!$A$2:$D$310,4,FALSE),"")</f>
        <v>8.609510690478972E-2</v>
      </c>
    </row>
    <row r="432" spans="1:3" x14ac:dyDescent="0.45">
      <c r="A432" s="18">
        <v>30621</v>
      </c>
      <c r="B432" s="19">
        <v>66</v>
      </c>
      <c r="C432" s="83" t="str">
        <f>IFERROR(VLOOKUP(A432,'U.S. GDP'!$A$2:$D$310,4,FALSE),"")</f>
        <v/>
      </c>
    </row>
    <row r="433" spans="1:3" x14ac:dyDescent="0.45">
      <c r="A433" s="18">
        <v>30651</v>
      </c>
      <c r="B433" s="19">
        <v>69.900000000000006</v>
      </c>
      <c r="C433" s="83" t="str">
        <f>IFERROR(VLOOKUP(A433,'U.S. GDP'!$A$2:$D$310,4,FALSE),"")</f>
        <v/>
      </c>
    </row>
    <row r="434" spans="1:3" x14ac:dyDescent="0.45">
      <c r="A434" s="18">
        <v>30682</v>
      </c>
      <c r="B434" s="19">
        <v>60.5</v>
      </c>
      <c r="C434" s="83">
        <f>IFERROR(VLOOKUP(A434,'U.S. GDP'!$A$2:$D$310,4,FALSE),"")</f>
        <v>8.0514361493631892E-2</v>
      </c>
    </row>
    <row r="435" spans="1:3" x14ac:dyDescent="0.45">
      <c r="A435" s="18">
        <v>30713</v>
      </c>
      <c r="B435" s="19">
        <v>61.3</v>
      </c>
      <c r="C435" s="83" t="str">
        <f>IFERROR(VLOOKUP(A435,'U.S. GDP'!$A$2:$D$310,4,FALSE),"")</f>
        <v/>
      </c>
    </row>
    <row r="436" spans="1:3" x14ac:dyDescent="0.45">
      <c r="A436" s="18">
        <v>30742</v>
      </c>
      <c r="B436" s="19">
        <v>58.9</v>
      </c>
      <c r="C436" s="83" t="str">
        <f>IFERROR(VLOOKUP(A436,'U.S. GDP'!$A$2:$D$310,4,FALSE),"")</f>
        <v/>
      </c>
    </row>
    <row r="437" spans="1:3" x14ac:dyDescent="0.45">
      <c r="A437" s="18">
        <v>30773</v>
      </c>
      <c r="B437" s="19">
        <v>61</v>
      </c>
      <c r="C437" s="83">
        <f>IFERROR(VLOOKUP(A437,'U.S. GDP'!$A$2:$D$310,4,FALSE),"")</f>
        <v>7.0922279211454109E-2</v>
      </c>
    </row>
    <row r="438" spans="1:3" x14ac:dyDescent="0.45">
      <c r="A438" s="18">
        <v>30803</v>
      </c>
      <c r="B438" s="19">
        <v>58.6</v>
      </c>
      <c r="C438" s="83" t="str">
        <f>IFERROR(VLOOKUP(A438,'U.S. GDP'!$A$2:$D$310,4,FALSE),"")</f>
        <v/>
      </c>
    </row>
    <row r="439" spans="1:3" x14ac:dyDescent="0.45">
      <c r="A439" s="18">
        <v>30834</v>
      </c>
      <c r="B439" s="19">
        <v>58.1</v>
      </c>
      <c r="C439" s="83" t="str">
        <f>IFERROR(VLOOKUP(A439,'U.S. GDP'!$A$2:$D$310,4,FALSE),"")</f>
        <v/>
      </c>
    </row>
    <row r="440" spans="1:3" x14ac:dyDescent="0.45">
      <c r="A440" s="18">
        <v>30864</v>
      </c>
      <c r="B440" s="19">
        <v>56.1</v>
      </c>
      <c r="C440" s="83">
        <f>IFERROR(VLOOKUP(A440,'U.S. GDP'!$A$2:$D$310,4,FALSE),"")</f>
        <v>3.9121583211773281E-2</v>
      </c>
    </row>
    <row r="441" spans="1:3" x14ac:dyDescent="0.45">
      <c r="A441" s="18">
        <v>30895</v>
      </c>
      <c r="B441" s="19">
        <v>53</v>
      </c>
      <c r="C441" s="83" t="str">
        <f>IFERROR(VLOOKUP(A441,'U.S. GDP'!$A$2:$D$310,4,FALSE),"")</f>
        <v/>
      </c>
    </row>
    <row r="442" spans="1:3" x14ac:dyDescent="0.45">
      <c r="A442" s="18">
        <v>30926</v>
      </c>
      <c r="B442" s="19">
        <v>50</v>
      </c>
      <c r="C442" s="83" t="str">
        <f>IFERROR(VLOOKUP(A442,'U.S. GDP'!$A$2:$D$310,4,FALSE),"")</f>
        <v/>
      </c>
    </row>
    <row r="443" spans="1:3" x14ac:dyDescent="0.45">
      <c r="A443" s="18">
        <v>30956</v>
      </c>
      <c r="B443" s="19">
        <v>50.8</v>
      </c>
      <c r="C443" s="83">
        <f>IFERROR(VLOOKUP(A443,'U.S. GDP'!$A$2:$D$310,4,FALSE),"")</f>
        <v>3.3237334981508493E-2</v>
      </c>
    </row>
    <row r="444" spans="1:3" x14ac:dyDescent="0.45">
      <c r="A444" s="18">
        <v>30987</v>
      </c>
      <c r="B444" s="19">
        <v>50.3</v>
      </c>
      <c r="C444" s="83" t="str">
        <f>IFERROR(VLOOKUP(A444,'U.S. GDP'!$A$2:$D$310,4,FALSE),"")</f>
        <v/>
      </c>
    </row>
    <row r="445" spans="1:3" x14ac:dyDescent="0.45">
      <c r="A445" s="18">
        <v>31017</v>
      </c>
      <c r="B445" s="19">
        <v>50.6</v>
      </c>
      <c r="C445" s="83" t="str">
        <f>IFERROR(VLOOKUP(A445,'U.S. GDP'!$A$2:$D$310,4,FALSE),"")</f>
        <v/>
      </c>
    </row>
    <row r="446" spans="1:3" x14ac:dyDescent="0.45">
      <c r="A446" s="18">
        <v>31048</v>
      </c>
      <c r="B446" s="19">
        <v>50.3</v>
      </c>
      <c r="C446" s="83">
        <f>IFERROR(VLOOKUP(A446,'U.S. GDP'!$A$2:$D$310,4,FALSE),"")</f>
        <v>3.932616954215451E-2</v>
      </c>
    </row>
    <row r="447" spans="1:3" x14ac:dyDescent="0.45">
      <c r="A447" s="18">
        <v>31079</v>
      </c>
      <c r="B447" s="19">
        <v>49.9</v>
      </c>
      <c r="C447" s="83" t="str">
        <f>IFERROR(VLOOKUP(A447,'U.S. GDP'!$A$2:$D$310,4,FALSE),"")</f>
        <v/>
      </c>
    </row>
    <row r="448" spans="1:3" x14ac:dyDescent="0.45">
      <c r="A448" s="18">
        <v>31107</v>
      </c>
      <c r="B448" s="19">
        <v>47.8</v>
      </c>
      <c r="C448" s="83" t="str">
        <f>IFERROR(VLOOKUP(A448,'U.S. GDP'!$A$2:$D$310,4,FALSE),"")</f>
        <v/>
      </c>
    </row>
    <row r="449" spans="1:3" x14ac:dyDescent="0.45">
      <c r="A449" s="18">
        <v>31138</v>
      </c>
      <c r="B449" s="19">
        <v>48.2</v>
      </c>
      <c r="C449" s="83">
        <f>IFERROR(VLOOKUP(A449,'U.S. GDP'!$A$2:$D$310,4,FALSE),"")</f>
        <v>3.5686819441234086E-2</v>
      </c>
    </row>
    <row r="450" spans="1:3" x14ac:dyDescent="0.45">
      <c r="A450" s="18">
        <v>31168</v>
      </c>
      <c r="B450" s="19">
        <v>47.1</v>
      </c>
      <c r="C450" s="83" t="str">
        <f>IFERROR(VLOOKUP(A450,'U.S. GDP'!$A$2:$D$310,4,FALSE),"")</f>
        <v/>
      </c>
    </row>
    <row r="451" spans="1:3" x14ac:dyDescent="0.45">
      <c r="A451" s="18">
        <v>31199</v>
      </c>
      <c r="B451" s="19">
        <v>47.8</v>
      </c>
      <c r="C451" s="83" t="str">
        <f>IFERROR(VLOOKUP(A451,'U.S. GDP'!$A$2:$D$310,4,FALSE),"")</f>
        <v/>
      </c>
    </row>
    <row r="452" spans="1:3" x14ac:dyDescent="0.45">
      <c r="A452" s="18">
        <v>31229</v>
      </c>
      <c r="B452" s="19">
        <v>47.9</v>
      </c>
      <c r="C452" s="83">
        <f>IFERROR(VLOOKUP(A452,'U.S. GDP'!$A$2:$D$310,4,FALSE),"")</f>
        <v>6.2504695919183728E-2</v>
      </c>
    </row>
    <row r="453" spans="1:3" x14ac:dyDescent="0.45">
      <c r="A453" s="18">
        <v>31260</v>
      </c>
      <c r="B453" s="19">
        <v>47.7</v>
      </c>
      <c r="C453" s="83" t="str">
        <f>IFERROR(VLOOKUP(A453,'U.S. GDP'!$A$2:$D$310,4,FALSE),"")</f>
        <v/>
      </c>
    </row>
    <row r="454" spans="1:3" x14ac:dyDescent="0.45">
      <c r="A454" s="18">
        <v>31291</v>
      </c>
      <c r="B454" s="19">
        <v>49.9</v>
      </c>
      <c r="C454" s="83" t="str">
        <f>IFERROR(VLOOKUP(A454,'U.S. GDP'!$A$2:$D$310,4,FALSE),"")</f>
        <v/>
      </c>
    </row>
    <row r="455" spans="1:3" x14ac:dyDescent="0.45">
      <c r="A455" s="18">
        <v>31321</v>
      </c>
      <c r="B455" s="19">
        <v>50.9</v>
      </c>
      <c r="C455" s="83">
        <f>IFERROR(VLOOKUP(A455,'U.S. GDP'!$A$2:$D$310,4,FALSE),"")</f>
        <v>3.0071242489136063E-2</v>
      </c>
    </row>
    <row r="456" spans="1:3" x14ac:dyDescent="0.45">
      <c r="A456" s="18">
        <v>31352</v>
      </c>
      <c r="B456" s="19">
        <v>52</v>
      </c>
      <c r="C456" s="83" t="str">
        <f>IFERROR(VLOOKUP(A456,'U.S. GDP'!$A$2:$D$310,4,FALSE),"")</f>
        <v/>
      </c>
    </row>
    <row r="457" spans="1:3" x14ac:dyDescent="0.45">
      <c r="A457" s="18">
        <v>31382</v>
      </c>
      <c r="B457" s="19">
        <v>50.7</v>
      </c>
      <c r="C457" s="83" t="str">
        <f>IFERROR(VLOOKUP(A457,'U.S. GDP'!$A$2:$D$310,4,FALSE),"")</f>
        <v/>
      </c>
    </row>
    <row r="458" spans="1:3" x14ac:dyDescent="0.45">
      <c r="A458" s="18">
        <v>31413</v>
      </c>
      <c r="B458" s="19">
        <v>51.2</v>
      </c>
      <c r="C458" s="83">
        <f>IFERROR(VLOOKUP(A458,'U.S. GDP'!$A$2:$D$310,4,FALSE),"")</f>
        <v>3.7876300057982037E-2</v>
      </c>
    </row>
    <row r="459" spans="1:3" x14ac:dyDescent="0.45">
      <c r="A459" s="18">
        <v>31444</v>
      </c>
      <c r="B459" s="19">
        <v>51</v>
      </c>
      <c r="C459" s="83" t="str">
        <f>IFERROR(VLOOKUP(A459,'U.S. GDP'!$A$2:$D$310,4,FALSE),"")</f>
        <v/>
      </c>
    </row>
    <row r="460" spans="1:3" x14ac:dyDescent="0.45">
      <c r="A460" s="18">
        <v>31472</v>
      </c>
      <c r="B460" s="19">
        <v>51</v>
      </c>
      <c r="C460" s="83" t="str">
        <f>IFERROR(VLOOKUP(A460,'U.S. GDP'!$A$2:$D$310,4,FALSE),"")</f>
        <v/>
      </c>
    </row>
    <row r="461" spans="1:3" x14ac:dyDescent="0.45">
      <c r="A461" s="18">
        <v>31503</v>
      </c>
      <c r="B461" s="19">
        <v>49.7</v>
      </c>
      <c r="C461" s="83">
        <f>IFERROR(VLOOKUP(A461,'U.S. GDP'!$A$2:$D$310,4,FALSE),"")</f>
        <v>1.8133879927592078E-2</v>
      </c>
    </row>
    <row r="462" spans="1:3" x14ac:dyDescent="0.45">
      <c r="A462" s="18">
        <v>31533</v>
      </c>
      <c r="B462" s="19">
        <v>53.4</v>
      </c>
      <c r="C462" s="83" t="str">
        <f>IFERROR(VLOOKUP(A462,'U.S. GDP'!$A$2:$D$310,4,FALSE),"")</f>
        <v/>
      </c>
    </row>
    <row r="463" spans="1:3" x14ac:dyDescent="0.45">
      <c r="A463" s="18">
        <v>31564</v>
      </c>
      <c r="B463" s="19">
        <v>50.5</v>
      </c>
      <c r="C463" s="83" t="str">
        <f>IFERROR(VLOOKUP(A463,'U.S. GDP'!$A$2:$D$310,4,FALSE),"")</f>
        <v/>
      </c>
    </row>
    <row r="464" spans="1:3" x14ac:dyDescent="0.45">
      <c r="A464" s="18">
        <v>31594</v>
      </c>
      <c r="B464" s="19">
        <v>48</v>
      </c>
      <c r="C464" s="83">
        <f>IFERROR(VLOOKUP(A464,'U.S. GDP'!$A$2:$D$310,4,FALSE),"")</f>
        <v>3.8819360303853134E-2</v>
      </c>
    </row>
    <row r="465" spans="1:3" x14ac:dyDescent="0.45">
      <c r="A465" s="18">
        <v>31625</v>
      </c>
      <c r="B465" s="19">
        <v>52.6</v>
      </c>
      <c r="C465" s="83" t="str">
        <f>IFERROR(VLOOKUP(A465,'U.S. GDP'!$A$2:$D$310,4,FALSE),"")</f>
        <v/>
      </c>
    </row>
    <row r="466" spans="1:3" x14ac:dyDescent="0.45">
      <c r="A466" s="18">
        <v>31656</v>
      </c>
      <c r="B466" s="19">
        <v>52.4</v>
      </c>
      <c r="C466" s="83" t="str">
        <f>IFERROR(VLOOKUP(A466,'U.S. GDP'!$A$2:$D$310,4,FALSE),"")</f>
        <v/>
      </c>
    </row>
    <row r="467" spans="1:3" x14ac:dyDescent="0.45">
      <c r="A467" s="18">
        <v>31686</v>
      </c>
      <c r="B467" s="19">
        <v>51.2</v>
      </c>
      <c r="C467" s="83">
        <f>IFERROR(VLOOKUP(A467,'U.S. GDP'!$A$2:$D$310,4,FALSE),"")</f>
        <v>2.1628963722985839E-2</v>
      </c>
    </row>
    <row r="468" spans="1:3" x14ac:dyDescent="0.45">
      <c r="A468" s="18">
        <v>31717</v>
      </c>
      <c r="B468" s="19">
        <v>51.2</v>
      </c>
      <c r="C468" s="83" t="str">
        <f>IFERROR(VLOOKUP(A468,'U.S. GDP'!$A$2:$D$310,4,FALSE),"")</f>
        <v/>
      </c>
    </row>
    <row r="469" spans="1:3" x14ac:dyDescent="0.45">
      <c r="A469" s="18">
        <v>31747</v>
      </c>
      <c r="B469" s="19">
        <v>50.5</v>
      </c>
      <c r="C469" s="83" t="str">
        <f>IFERROR(VLOOKUP(A469,'U.S. GDP'!$A$2:$D$310,4,FALSE),"")</f>
        <v/>
      </c>
    </row>
    <row r="470" spans="1:3" x14ac:dyDescent="0.45">
      <c r="A470" s="18">
        <v>31778</v>
      </c>
      <c r="B470" s="19">
        <v>54.9</v>
      </c>
      <c r="C470" s="83">
        <f>IFERROR(VLOOKUP(A470,'U.S. GDP'!$A$2:$D$310,4,FALSE),"")</f>
        <v>3.0005633840002988E-2</v>
      </c>
    </row>
    <row r="471" spans="1:3" x14ac:dyDescent="0.45">
      <c r="A471" s="18">
        <v>31809</v>
      </c>
      <c r="B471" s="19">
        <v>52.6</v>
      </c>
      <c r="C471" s="83" t="str">
        <f>IFERROR(VLOOKUP(A471,'U.S. GDP'!$A$2:$D$310,4,FALSE),"")</f>
        <v/>
      </c>
    </row>
    <row r="472" spans="1:3" x14ac:dyDescent="0.45">
      <c r="A472" s="18">
        <v>31837</v>
      </c>
      <c r="B472" s="19">
        <v>55</v>
      </c>
      <c r="C472" s="83" t="str">
        <f>IFERROR(VLOOKUP(A472,'U.S. GDP'!$A$2:$D$310,4,FALSE),"")</f>
        <v/>
      </c>
    </row>
    <row r="473" spans="1:3" x14ac:dyDescent="0.45">
      <c r="A473" s="18">
        <v>31868</v>
      </c>
      <c r="B473" s="19">
        <v>55.5</v>
      </c>
      <c r="C473" s="83">
        <f>IFERROR(VLOOKUP(A473,'U.S. GDP'!$A$2:$D$310,4,FALSE),"")</f>
        <v>4.3829612875547541E-2</v>
      </c>
    </row>
    <row r="474" spans="1:3" x14ac:dyDescent="0.45">
      <c r="A474" s="18">
        <v>31898</v>
      </c>
      <c r="B474" s="19">
        <v>57.2</v>
      </c>
      <c r="C474" s="83" t="str">
        <f>IFERROR(VLOOKUP(A474,'U.S. GDP'!$A$2:$D$310,4,FALSE),"")</f>
        <v/>
      </c>
    </row>
    <row r="475" spans="1:3" x14ac:dyDescent="0.45">
      <c r="A475" s="18">
        <v>31929</v>
      </c>
      <c r="B475" s="19">
        <v>57.4</v>
      </c>
      <c r="C475" s="83" t="str">
        <f>IFERROR(VLOOKUP(A475,'U.S. GDP'!$A$2:$D$310,4,FALSE),"")</f>
        <v/>
      </c>
    </row>
    <row r="476" spans="1:3" x14ac:dyDescent="0.45">
      <c r="A476" s="18">
        <v>31959</v>
      </c>
      <c r="B476" s="19">
        <v>57.5</v>
      </c>
      <c r="C476" s="83">
        <f>IFERROR(VLOOKUP(A476,'U.S. GDP'!$A$2:$D$310,4,FALSE),"")</f>
        <v>3.5140933760950288E-2</v>
      </c>
    </row>
    <row r="477" spans="1:3" x14ac:dyDescent="0.45">
      <c r="A477" s="18">
        <v>31990</v>
      </c>
      <c r="B477" s="19">
        <v>59.3</v>
      </c>
      <c r="C477" s="83" t="str">
        <f>IFERROR(VLOOKUP(A477,'U.S. GDP'!$A$2:$D$310,4,FALSE),"")</f>
        <v/>
      </c>
    </row>
    <row r="478" spans="1:3" x14ac:dyDescent="0.45">
      <c r="A478" s="18">
        <v>32021</v>
      </c>
      <c r="B478" s="19">
        <v>60</v>
      </c>
      <c r="C478" s="83" t="str">
        <f>IFERROR(VLOOKUP(A478,'U.S. GDP'!$A$2:$D$310,4,FALSE),"")</f>
        <v/>
      </c>
    </row>
    <row r="479" spans="1:3" x14ac:dyDescent="0.45">
      <c r="A479" s="18">
        <v>32051</v>
      </c>
      <c r="B479" s="19">
        <v>60.7</v>
      </c>
      <c r="C479" s="83">
        <f>IFERROR(VLOOKUP(A479,'U.S. GDP'!$A$2:$D$310,4,FALSE),"")</f>
        <v>7.0467371959803682E-2</v>
      </c>
    </row>
    <row r="480" spans="1:3" x14ac:dyDescent="0.45">
      <c r="A480" s="18">
        <v>32082</v>
      </c>
      <c r="B480" s="19">
        <v>58.8</v>
      </c>
      <c r="C480" s="83" t="str">
        <f>IFERROR(VLOOKUP(A480,'U.S. GDP'!$A$2:$D$310,4,FALSE),"")</f>
        <v/>
      </c>
    </row>
    <row r="481" spans="1:3" x14ac:dyDescent="0.45">
      <c r="A481" s="18">
        <v>32112</v>
      </c>
      <c r="B481" s="19">
        <v>61</v>
      </c>
      <c r="C481" s="83" t="str">
        <f>IFERROR(VLOOKUP(A481,'U.S. GDP'!$A$2:$D$310,4,FALSE),"")</f>
        <v/>
      </c>
    </row>
    <row r="482" spans="1:3" x14ac:dyDescent="0.45">
      <c r="A482" s="18">
        <v>32143</v>
      </c>
      <c r="B482" s="19">
        <v>57.5</v>
      </c>
      <c r="C482" s="83">
        <f>IFERROR(VLOOKUP(A482,'U.S. GDP'!$A$2:$D$310,4,FALSE),"")</f>
        <v>2.0836155247515364E-2</v>
      </c>
    </row>
    <row r="483" spans="1:3" x14ac:dyDescent="0.45">
      <c r="A483" s="18">
        <v>32174</v>
      </c>
      <c r="B483" s="19">
        <v>56.2</v>
      </c>
      <c r="C483" s="83" t="str">
        <f>IFERROR(VLOOKUP(A483,'U.S. GDP'!$A$2:$D$310,4,FALSE),"")</f>
        <v/>
      </c>
    </row>
    <row r="484" spans="1:3" x14ac:dyDescent="0.45">
      <c r="A484" s="18">
        <v>32203</v>
      </c>
      <c r="B484" s="19">
        <v>54.6</v>
      </c>
      <c r="C484" s="83" t="str">
        <f>IFERROR(VLOOKUP(A484,'U.S. GDP'!$A$2:$D$310,4,FALSE),"")</f>
        <v/>
      </c>
    </row>
    <row r="485" spans="1:3" x14ac:dyDescent="0.45">
      <c r="A485" s="18">
        <v>32234</v>
      </c>
      <c r="B485" s="19">
        <v>55.8</v>
      </c>
      <c r="C485" s="83">
        <f>IFERROR(VLOOKUP(A485,'U.S. GDP'!$A$2:$D$310,4,FALSE),"")</f>
        <v>5.3606405122712308E-2</v>
      </c>
    </row>
    <row r="486" spans="1:3" x14ac:dyDescent="0.45">
      <c r="A486" s="18">
        <v>32264</v>
      </c>
      <c r="B486" s="19">
        <v>55.5</v>
      </c>
      <c r="C486" s="83" t="str">
        <f>IFERROR(VLOOKUP(A486,'U.S. GDP'!$A$2:$D$310,4,FALSE),"")</f>
        <v/>
      </c>
    </row>
    <row r="487" spans="1:3" x14ac:dyDescent="0.45">
      <c r="A487" s="18">
        <v>32295</v>
      </c>
      <c r="B487" s="19">
        <v>59.3</v>
      </c>
      <c r="C487" s="83" t="str">
        <f>IFERROR(VLOOKUP(A487,'U.S. GDP'!$A$2:$D$310,4,FALSE),"")</f>
        <v/>
      </c>
    </row>
    <row r="488" spans="1:3" x14ac:dyDescent="0.45">
      <c r="A488" s="18">
        <v>32325</v>
      </c>
      <c r="B488" s="19">
        <v>58.2</v>
      </c>
      <c r="C488" s="83">
        <f>IFERROR(VLOOKUP(A488,'U.S. GDP'!$A$2:$D$310,4,FALSE),"")</f>
        <v>2.3645608041811927E-2</v>
      </c>
    </row>
    <row r="489" spans="1:3" x14ac:dyDescent="0.45">
      <c r="A489" s="18">
        <v>32356</v>
      </c>
      <c r="B489" s="19">
        <v>56</v>
      </c>
      <c r="C489" s="83" t="str">
        <f>IFERROR(VLOOKUP(A489,'U.S. GDP'!$A$2:$D$310,4,FALSE),"")</f>
        <v/>
      </c>
    </row>
    <row r="490" spans="1:3" x14ac:dyDescent="0.45">
      <c r="A490" s="18">
        <v>32387</v>
      </c>
      <c r="B490" s="19">
        <v>54.5</v>
      </c>
      <c r="C490" s="83" t="str">
        <f>IFERROR(VLOOKUP(A490,'U.S. GDP'!$A$2:$D$310,4,FALSE),"")</f>
        <v/>
      </c>
    </row>
    <row r="491" spans="1:3" x14ac:dyDescent="0.45">
      <c r="A491" s="18">
        <v>32417</v>
      </c>
      <c r="B491" s="19">
        <v>55.4</v>
      </c>
      <c r="C491" s="83">
        <f>IFERROR(VLOOKUP(A491,'U.S. GDP'!$A$2:$D$310,4,FALSE),"")</f>
        <v>5.4373000040244479E-2</v>
      </c>
    </row>
    <row r="492" spans="1:3" x14ac:dyDescent="0.45">
      <c r="A492" s="18">
        <v>32448</v>
      </c>
      <c r="B492" s="19">
        <v>55.6</v>
      </c>
      <c r="C492" s="83" t="str">
        <f>IFERROR(VLOOKUP(A492,'U.S. GDP'!$A$2:$D$310,4,FALSE),"")</f>
        <v/>
      </c>
    </row>
    <row r="493" spans="1:3" x14ac:dyDescent="0.45">
      <c r="A493" s="18">
        <v>32478</v>
      </c>
      <c r="B493" s="19">
        <v>56</v>
      </c>
      <c r="C493" s="83" t="str">
        <f>IFERROR(VLOOKUP(A493,'U.S. GDP'!$A$2:$D$310,4,FALSE),"")</f>
        <v/>
      </c>
    </row>
    <row r="494" spans="1:3" x14ac:dyDescent="0.45">
      <c r="A494" s="18">
        <v>32509</v>
      </c>
      <c r="B494" s="19">
        <v>54.7</v>
      </c>
      <c r="C494" s="83">
        <f>IFERROR(VLOOKUP(A494,'U.S. GDP'!$A$2:$D$310,4,FALSE),"")</f>
        <v>4.1279843908356595E-2</v>
      </c>
    </row>
    <row r="495" spans="1:3" x14ac:dyDescent="0.45">
      <c r="A495" s="18">
        <v>32540</v>
      </c>
      <c r="B495" s="19">
        <v>54.1</v>
      </c>
      <c r="C495" s="83" t="str">
        <f>IFERROR(VLOOKUP(A495,'U.S. GDP'!$A$2:$D$310,4,FALSE),"")</f>
        <v/>
      </c>
    </row>
    <row r="496" spans="1:3" x14ac:dyDescent="0.45">
      <c r="A496" s="18">
        <v>32568</v>
      </c>
      <c r="B496" s="19">
        <v>51.5</v>
      </c>
      <c r="C496" s="83" t="str">
        <f>IFERROR(VLOOKUP(A496,'U.S. GDP'!$A$2:$D$310,4,FALSE),"")</f>
        <v/>
      </c>
    </row>
    <row r="497" spans="1:3" x14ac:dyDescent="0.45">
      <c r="A497" s="18">
        <v>32599</v>
      </c>
      <c r="B497" s="19">
        <v>52.2</v>
      </c>
      <c r="C497" s="83">
        <f>IFERROR(VLOOKUP(A497,'U.S. GDP'!$A$2:$D$310,4,FALSE),"")</f>
        <v>3.0875159816567965E-2</v>
      </c>
    </row>
    <row r="498" spans="1:3" x14ac:dyDescent="0.45">
      <c r="A498" s="18">
        <v>32629</v>
      </c>
      <c r="B498" s="19">
        <v>49.3</v>
      </c>
      <c r="C498" s="83" t="str">
        <f>IFERROR(VLOOKUP(A498,'U.S. GDP'!$A$2:$D$310,4,FALSE),"")</f>
        <v/>
      </c>
    </row>
    <row r="499" spans="1:3" x14ac:dyDescent="0.45">
      <c r="A499" s="18">
        <v>32660</v>
      </c>
      <c r="B499" s="19">
        <v>47.3</v>
      </c>
      <c r="C499" s="83" t="str">
        <f>IFERROR(VLOOKUP(A499,'U.S. GDP'!$A$2:$D$310,4,FALSE),"")</f>
        <v/>
      </c>
    </row>
    <row r="500" spans="1:3" x14ac:dyDescent="0.45">
      <c r="A500" s="18">
        <v>32690</v>
      </c>
      <c r="B500" s="19">
        <v>45.9</v>
      </c>
      <c r="C500" s="83">
        <f>IFERROR(VLOOKUP(A500,'U.S. GDP'!$A$2:$D$310,4,FALSE),"")</f>
        <v>2.9960267307987731E-2</v>
      </c>
    </row>
    <row r="501" spans="1:3" x14ac:dyDescent="0.45">
      <c r="A501" s="18">
        <v>32721</v>
      </c>
      <c r="B501" s="19">
        <v>45.1</v>
      </c>
      <c r="C501" s="83" t="str">
        <f>IFERROR(VLOOKUP(A501,'U.S. GDP'!$A$2:$D$310,4,FALSE),"")</f>
        <v/>
      </c>
    </row>
    <row r="502" spans="1:3" x14ac:dyDescent="0.45">
      <c r="A502" s="18">
        <v>32752</v>
      </c>
      <c r="B502" s="19">
        <v>46</v>
      </c>
      <c r="C502" s="83" t="str">
        <f>IFERROR(VLOOKUP(A502,'U.S. GDP'!$A$2:$D$310,4,FALSE),"")</f>
        <v/>
      </c>
    </row>
    <row r="503" spans="1:3" x14ac:dyDescent="0.45">
      <c r="A503" s="18">
        <v>32782</v>
      </c>
      <c r="B503" s="19">
        <v>46.8</v>
      </c>
      <c r="C503" s="83">
        <f>IFERROR(VLOOKUP(A503,'U.S. GDP'!$A$2:$D$310,4,FALSE),"")</f>
        <v>7.9025537246544264E-3</v>
      </c>
    </row>
    <row r="504" spans="1:3" x14ac:dyDescent="0.45">
      <c r="A504" s="18">
        <v>32813</v>
      </c>
      <c r="B504" s="19">
        <v>46.8</v>
      </c>
      <c r="C504" s="83" t="str">
        <f>IFERROR(VLOOKUP(A504,'U.S. GDP'!$A$2:$D$310,4,FALSE),"")</f>
        <v/>
      </c>
    </row>
    <row r="505" spans="1:3" x14ac:dyDescent="0.45">
      <c r="A505" s="18">
        <v>32843</v>
      </c>
      <c r="B505" s="19">
        <v>47.4</v>
      </c>
      <c r="C505" s="83" t="str">
        <f>IFERROR(VLOOKUP(A505,'U.S. GDP'!$A$2:$D$310,4,FALSE),"")</f>
        <v/>
      </c>
    </row>
    <row r="506" spans="1:3" x14ac:dyDescent="0.45">
      <c r="A506" s="18">
        <v>32874</v>
      </c>
      <c r="B506" s="19">
        <v>47.2</v>
      </c>
      <c r="C506" s="83">
        <f>IFERROR(VLOOKUP(A506,'U.S. GDP'!$A$2:$D$310,4,FALSE),"")</f>
        <v>4.443715206336063E-2</v>
      </c>
    </row>
    <row r="507" spans="1:3" x14ac:dyDescent="0.45">
      <c r="A507" s="18">
        <v>32905</v>
      </c>
      <c r="B507" s="19">
        <v>49.1</v>
      </c>
      <c r="C507" s="83" t="str">
        <f>IFERROR(VLOOKUP(A507,'U.S. GDP'!$A$2:$D$310,4,FALSE),"")</f>
        <v/>
      </c>
    </row>
    <row r="508" spans="1:3" x14ac:dyDescent="0.45">
      <c r="A508" s="18">
        <v>32933</v>
      </c>
      <c r="B508" s="19">
        <v>49.9</v>
      </c>
      <c r="C508" s="83" t="str">
        <f>IFERROR(VLOOKUP(A508,'U.S. GDP'!$A$2:$D$310,4,FALSE),"")</f>
        <v/>
      </c>
    </row>
    <row r="509" spans="1:3" x14ac:dyDescent="0.45">
      <c r="A509" s="18">
        <v>32964</v>
      </c>
      <c r="B509" s="19">
        <v>50</v>
      </c>
      <c r="C509" s="83">
        <f>IFERROR(VLOOKUP(A509,'U.S. GDP'!$A$2:$D$310,4,FALSE),"")</f>
        <v>1.459804100906914E-2</v>
      </c>
    </row>
    <row r="510" spans="1:3" x14ac:dyDescent="0.45">
      <c r="A510" s="18">
        <v>32994</v>
      </c>
      <c r="B510" s="19">
        <v>49.5</v>
      </c>
      <c r="C510" s="83" t="str">
        <f>IFERROR(VLOOKUP(A510,'U.S. GDP'!$A$2:$D$310,4,FALSE),"")</f>
        <v/>
      </c>
    </row>
    <row r="511" spans="1:3" x14ac:dyDescent="0.45">
      <c r="A511" s="18">
        <v>33025</v>
      </c>
      <c r="B511" s="19">
        <v>49.2</v>
      </c>
      <c r="C511" s="83" t="str">
        <f>IFERROR(VLOOKUP(A511,'U.S. GDP'!$A$2:$D$310,4,FALSE),"")</f>
        <v/>
      </c>
    </row>
    <row r="512" spans="1:3" x14ac:dyDescent="0.45">
      <c r="A512" s="18">
        <v>33055</v>
      </c>
      <c r="B512" s="19">
        <v>46.6</v>
      </c>
      <c r="C512" s="83">
        <f>IFERROR(VLOOKUP(A512,'U.S. GDP'!$A$2:$D$310,4,FALSE),"")</f>
        <v>2.6659282259882122E-3</v>
      </c>
    </row>
    <row r="513" spans="1:3" x14ac:dyDescent="0.45">
      <c r="A513" s="18">
        <v>33086</v>
      </c>
      <c r="B513" s="19">
        <v>46.1</v>
      </c>
      <c r="C513" s="83" t="str">
        <f>IFERROR(VLOOKUP(A513,'U.S. GDP'!$A$2:$D$310,4,FALSE),"")</f>
        <v/>
      </c>
    </row>
    <row r="514" spans="1:3" x14ac:dyDescent="0.45">
      <c r="A514" s="18">
        <v>33117</v>
      </c>
      <c r="B514" s="19">
        <v>44.5</v>
      </c>
      <c r="C514" s="83" t="str">
        <f>IFERROR(VLOOKUP(A514,'U.S. GDP'!$A$2:$D$310,4,FALSE),"")</f>
        <v/>
      </c>
    </row>
    <row r="515" spans="1:3" x14ac:dyDescent="0.45">
      <c r="A515" s="18">
        <v>33147</v>
      </c>
      <c r="B515" s="19">
        <v>43.2</v>
      </c>
      <c r="C515" s="83">
        <f>IFERROR(VLOOKUP(A515,'U.S. GDP'!$A$2:$D$310,4,FALSE),"")</f>
        <v>-3.5921891840563047E-2</v>
      </c>
    </row>
    <row r="516" spans="1:3" x14ac:dyDescent="0.45">
      <c r="A516" s="18">
        <v>33178</v>
      </c>
      <c r="B516" s="19">
        <v>41.3</v>
      </c>
      <c r="C516" s="83" t="str">
        <f>IFERROR(VLOOKUP(A516,'U.S. GDP'!$A$2:$D$310,4,FALSE),"")</f>
        <v/>
      </c>
    </row>
    <row r="517" spans="1:3" x14ac:dyDescent="0.45">
      <c r="A517" s="18">
        <v>33208</v>
      </c>
      <c r="B517" s="19">
        <v>40.799999999999997</v>
      </c>
      <c r="C517" s="83" t="str">
        <f>IFERROR(VLOOKUP(A517,'U.S. GDP'!$A$2:$D$310,4,FALSE),"")</f>
        <v/>
      </c>
    </row>
    <row r="518" spans="1:3" x14ac:dyDescent="0.45">
      <c r="A518" s="18">
        <v>33239</v>
      </c>
      <c r="B518" s="19">
        <v>39.200000000000003</v>
      </c>
      <c r="C518" s="83">
        <f>IFERROR(VLOOKUP(A518,'U.S. GDP'!$A$2:$D$310,4,FALSE),"")</f>
        <v>-1.8586654113372347E-2</v>
      </c>
    </row>
    <row r="519" spans="1:3" x14ac:dyDescent="0.45">
      <c r="A519" s="18">
        <v>33270</v>
      </c>
      <c r="B519" s="19">
        <v>39.4</v>
      </c>
      <c r="C519" s="83" t="str">
        <f>IFERROR(VLOOKUP(A519,'U.S. GDP'!$A$2:$D$310,4,FALSE),"")</f>
        <v/>
      </c>
    </row>
    <row r="520" spans="1:3" x14ac:dyDescent="0.45">
      <c r="A520" s="18">
        <v>33298</v>
      </c>
      <c r="B520" s="19">
        <v>40.700000000000003</v>
      </c>
      <c r="C520" s="83" t="str">
        <f>IFERROR(VLOOKUP(A520,'U.S. GDP'!$A$2:$D$310,4,FALSE),"")</f>
        <v/>
      </c>
    </row>
    <row r="521" spans="1:3" x14ac:dyDescent="0.45">
      <c r="A521" s="18">
        <v>33329</v>
      </c>
      <c r="B521" s="19">
        <v>42.8</v>
      </c>
      <c r="C521" s="83">
        <f>IFERROR(VLOOKUP(A521,'U.S. GDP'!$A$2:$D$310,4,FALSE),"")</f>
        <v>3.1554210924051418E-2</v>
      </c>
    </row>
    <row r="522" spans="1:3" x14ac:dyDescent="0.45">
      <c r="A522" s="18">
        <v>33359</v>
      </c>
      <c r="B522" s="19">
        <v>44.5</v>
      </c>
      <c r="C522" s="83" t="str">
        <f>IFERROR(VLOOKUP(A522,'U.S. GDP'!$A$2:$D$310,4,FALSE),"")</f>
        <v/>
      </c>
    </row>
    <row r="523" spans="1:3" x14ac:dyDescent="0.45">
      <c r="A523" s="18">
        <v>33390</v>
      </c>
      <c r="B523" s="19">
        <v>50.3</v>
      </c>
      <c r="C523" s="83" t="str">
        <f>IFERROR(VLOOKUP(A523,'U.S. GDP'!$A$2:$D$310,4,FALSE),"")</f>
        <v/>
      </c>
    </row>
    <row r="524" spans="1:3" x14ac:dyDescent="0.45">
      <c r="A524" s="18">
        <v>33420</v>
      </c>
      <c r="B524" s="19">
        <v>50.6</v>
      </c>
      <c r="C524" s="83">
        <f>IFERROR(VLOOKUP(A524,'U.S. GDP'!$A$2:$D$310,4,FALSE),"")</f>
        <v>2.0368096803061286E-2</v>
      </c>
    </row>
    <row r="525" spans="1:3" x14ac:dyDescent="0.45">
      <c r="A525" s="18">
        <v>33451</v>
      </c>
      <c r="B525" s="19">
        <v>52.9</v>
      </c>
      <c r="C525" s="83" t="str">
        <f>IFERROR(VLOOKUP(A525,'U.S. GDP'!$A$2:$D$310,4,FALSE),"")</f>
        <v/>
      </c>
    </row>
    <row r="526" spans="1:3" x14ac:dyDescent="0.45">
      <c r="A526" s="18">
        <v>33482</v>
      </c>
      <c r="B526" s="19">
        <v>54.9</v>
      </c>
      <c r="C526" s="83" t="str">
        <f>IFERROR(VLOOKUP(A526,'U.S. GDP'!$A$2:$D$310,4,FALSE),"")</f>
        <v/>
      </c>
    </row>
    <row r="527" spans="1:3" x14ac:dyDescent="0.45">
      <c r="A527" s="18">
        <v>33512</v>
      </c>
      <c r="B527" s="19">
        <v>53.1</v>
      </c>
      <c r="C527" s="83">
        <f>IFERROR(VLOOKUP(A527,'U.S. GDP'!$A$2:$D$310,4,FALSE),"")</f>
        <v>1.4014853407354977E-2</v>
      </c>
    </row>
    <row r="528" spans="1:3" x14ac:dyDescent="0.45">
      <c r="A528" s="18">
        <v>33543</v>
      </c>
      <c r="B528" s="19">
        <v>49.5</v>
      </c>
      <c r="C528" s="83" t="str">
        <f>IFERROR(VLOOKUP(A528,'U.S. GDP'!$A$2:$D$310,4,FALSE),"")</f>
        <v/>
      </c>
    </row>
    <row r="529" spans="1:3" x14ac:dyDescent="0.45">
      <c r="A529" s="18">
        <v>33573</v>
      </c>
      <c r="B529" s="19">
        <v>46.8</v>
      </c>
      <c r="C529" s="83" t="str">
        <f>IFERROR(VLOOKUP(A529,'U.S. GDP'!$A$2:$D$310,4,FALSE),"")</f>
        <v/>
      </c>
    </row>
    <row r="530" spans="1:3" x14ac:dyDescent="0.45">
      <c r="A530" s="18">
        <v>33604</v>
      </c>
      <c r="B530" s="19">
        <v>47.3</v>
      </c>
      <c r="C530" s="83">
        <f>IFERROR(VLOOKUP(A530,'U.S. GDP'!$A$2:$D$310,4,FALSE),"")</f>
        <v>4.8757021285643853E-2</v>
      </c>
    </row>
    <row r="531" spans="1:3" x14ac:dyDescent="0.45">
      <c r="A531" s="18">
        <v>33635</v>
      </c>
      <c r="B531" s="19">
        <v>52.7</v>
      </c>
      <c r="C531" s="83" t="str">
        <f>IFERROR(VLOOKUP(A531,'U.S. GDP'!$A$2:$D$310,4,FALSE),"")</f>
        <v/>
      </c>
    </row>
    <row r="532" spans="1:3" x14ac:dyDescent="0.45">
      <c r="A532" s="18">
        <v>33664</v>
      </c>
      <c r="B532" s="19">
        <v>54.6</v>
      </c>
      <c r="C532" s="83" t="str">
        <f>IFERROR(VLOOKUP(A532,'U.S. GDP'!$A$2:$D$310,4,FALSE),"")</f>
        <v/>
      </c>
    </row>
    <row r="533" spans="1:3" x14ac:dyDescent="0.45">
      <c r="A533" s="18">
        <v>33695</v>
      </c>
      <c r="B533" s="19">
        <v>52.6</v>
      </c>
      <c r="C533" s="83">
        <f>IFERROR(VLOOKUP(A533,'U.S. GDP'!$A$2:$D$310,4,FALSE),"")</f>
        <v>4.4082672319612382E-2</v>
      </c>
    </row>
    <row r="534" spans="1:3" x14ac:dyDescent="0.45">
      <c r="A534" s="18">
        <v>33725</v>
      </c>
      <c r="B534" s="19">
        <v>55.7</v>
      </c>
      <c r="C534" s="83" t="str">
        <f>IFERROR(VLOOKUP(A534,'U.S. GDP'!$A$2:$D$310,4,FALSE),"")</f>
        <v/>
      </c>
    </row>
    <row r="535" spans="1:3" x14ac:dyDescent="0.45">
      <c r="A535" s="18">
        <v>33756</v>
      </c>
      <c r="B535" s="19">
        <v>53.6</v>
      </c>
      <c r="C535" s="83" t="str">
        <f>IFERROR(VLOOKUP(A535,'U.S. GDP'!$A$2:$D$310,4,FALSE),"")</f>
        <v/>
      </c>
    </row>
    <row r="536" spans="1:3" x14ac:dyDescent="0.45">
      <c r="A536" s="18">
        <v>33786</v>
      </c>
      <c r="B536" s="19">
        <v>53.9</v>
      </c>
      <c r="C536" s="83">
        <f>IFERROR(VLOOKUP(A536,'U.S. GDP'!$A$2:$D$310,4,FALSE),"")</f>
        <v>4.0114093053187805E-2</v>
      </c>
    </row>
    <row r="537" spans="1:3" x14ac:dyDescent="0.45">
      <c r="A537" s="18">
        <v>33817</v>
      </c>
      <c r="B537" s="19">
        <v>53.4</v>
      </c>
      <c r="C537" s="83" t="str">
        <f>IFERROR(VLOOKUP(A537,'U.S. GDP'!$A$2:$D$310,4,FALSE),"")</f>
        <v/>
      </c>
    </row>
    <row r="538" spans="1:3" x14ac:dyDescent="0.45">
      <c r="A538" s="18">
        <v>33848</v>
      </c>
      <c r="B538" s="19">
        <v>49.7</v>
      </c>
      <c r="C538" s="83" t="str">
        <f>IFERROR(VLOOKUP(A538,'U.S. GDP'!$A$2:$D$310,4,FALSE),"")</f>
        <v/>
      </c>
    </row>
    <row r="539" spans="1:3" x14ac:dyDescent="0.45">
      <c r="A539" s="18">
        <v>33878</v>
      </c>
      <c r="B539" s="19">
        <v>50.3</v>
      </c>
      <c r="C539" s="83">
        <f>IFERROR(VLOOKUP(A539,'U.S. GDP'!$A$2:$D$310,4,FALSE),"")</f>
        <v>4.237130110577958E-2</v>
      </c>
    </row>
    <row r="540" spans="1:3" x14ac:dyDescent="0.45">
      <c r="A540" s="18">
        <v>33909</v>
      </c>
      <c r="B540" s="19">
        <v>53.6</v>
      </c>
      <c r="C540" s="83" t="str">
        <f>IFERROR(VLOOKUP(A540,'U.S. GDP'!$A$2:$D$310,4,FALSE),"")</f>
        <v/>
      </c>
    </row>
    <row r="541" spans="1:3" x14ac:dyDescent="0.45">
      <c r="A541" s="18">
        <v>33939</v>
      </c>
      <c r="B541" s="19">
        <v>54.2</v>
      </c>
      <c r="C541" s="83" t="str">
        <f>IFERROR(VLOOKUP(A541,'U.S. GDP'!$A$2:$D$310,4,FALSE),"")</f>
        <v/>
      </c>
    </row>
    <row r="542" spans="1:3" x14ac:dyDescent="0.45">
      <c r="A542" s="18">
        <v>33970</v>
      </c>
      <c r="B542" s="19">
        <v>55.8</v>
      </c>
      <c r="C542" s="83">
        <f>IFERROR(VLOOKUP(A542,'U.S. GDP'!$A$2:$D$310,4,FALSE),"")</f>
        <v>6.6944896362570727E-3</v>
      </c>
    </row>
    <row r="543" spans="1:3" x14ac:dyDescent="0.45">
      <c r="A543" s="18">
        <v>34001</v>
      </c>
      <c r="B543" s="19">
        <v>55.2</v>
      </c>
      <c r="C543" s="83" t="str">
        <f>IFERROR(VLOOKUP(A543,'U.S. GDP'!$A$2:$D$310,4,FALSE),"")</f>
        <v/>
      </c>
    </row>
    <row r="544" spans="1:3" x14ac:dyDescent="0.45">
      <c r="A544" s="18">
        <v>34029</v>
      </c>
      <c r="B544" s="19">
        <v>53.5</v>
      </c>
      <c r="C544" s="83" t="str">
        <f>IFERROR(VLOOKUP(A544,'U.S. GDP'!$A$2:$D$310,4,FALSE),"")</f>
        <v/>
      </c>
    </row>
    <row r="545" spans="1:3" x14ac:dyDescent="0.45">
      <c r="A545" s="18">
        <v>34060</v>
      </c>
      <c r="B545" s="19">
        <v>50.2</v>
      </c>
      <c r="C545" s="83">
        <f>IFERROR(VLOOKUP(A545,'U.S. GDP'!$A$2:$D$310,4,FALSE),"")</f>
        <v>2.3490981955120338E-2</v>
      </c>
    </row>
    <row r="546" spans="1:3" x14ac:dyDescent="0.45">
      <c r="A546" s="18">
        <v>34090</v>
      </c>
      <c r="B546" s="19">
        <v>51.2</v>
      </c>
      <c r="C546" s="83" t="str">
        <f>IFERROR(VLOOKUP(A546,'U.S. GDP'!$A$2:$D$310,4,FALSE),"")</f>
        <v/>
      </c>
    </row>
    <row r="547" spans="1:3" x14ac:dyDescent="0.45">
      <c r="A547" s="18">
        <v>34121</v>
      </c>
      <c r="B547" s="19">
        <v>49.6</v>
      </c>
      <c r="C547" s="83" t="str">
        <f>IFERROR(VLOOKUP(A547,'U.S. GDP'!$A$2:$D$310,4,FALSE),"")</f>
        <v/>
      </c>
    </row>
    <row r="548" spans="1:3" x14ac:dyDescent="0.45">
      <c r="A548" s="18">
        <v>34151</v>
      </c>
      <c r="B548" s="19">
        <v>50.2</v>
      </c>
      <c r="C548" s="83">
        <f>IFERROR(VLOOKUP(A548,'U.S. GDP'!$A$2:$D$310,4,FALSE),"")</f>
        <v>1.9223234012523127E-2</v>
      </c>
    </row>
    <row r="549" spans="1:3" x14ac:dyDescent="0.45">
      <c r="A549" s="18">
        <v>34182</v>
      </c>
      <c r="B549" s="19">
        <v>50.7</v>
      </c>
      <c r="C549" s="83" t="str">
        <f>IFERROR(VLOOKUP(A549,'U.S. GDP'!$A$2:$D$310,4,FALSE),"")</f>
        <v/>
      </c>
    </row>
    <row r="550" spans="1:3" x14ac:dyDescent="0.45">
      <c r="A550" s="18">
        <v>34213</v>
      </c>
      <c r="B550" s="19">
        <v>50.8</v>
      </c>
      <c r="C550" s="83" t="str">
        <f>IFERROR(VLOOKUP(A550,'U.S. GDP'!$A$2:$D$310,4,FALSE),"")</f>
        <v/>
      </c>
    </row>
    <row r="551" spans="1:3" x14ac:dyDescent="0.45">
      <c r="A551" s="18">
        <v>34243</v>
      </c>
      <c r="B551" s="19">
        <v>53.4</v>
      </c>
      <c r="C551" s="83">
        <f>IFERROR(VLOOKUP(A551,'U.S. GDP'!$A$2:$D$310,4,FALSE),"")</f>
        <v>5.5526075155601706E-2</v>
      </c>
    </row>
    <row r="552" spans="1:3" x14ac:dyDescent="0.45">
      <c r="A552" s="18">
        <v>34274</v>
      </c>
      <c r="B552" s="19">
        <v>53.8</v>
      </c>
      <c r="C552" s="83" t="str">
        <f>IFERROR(VLOOKUP(A552,'U.S. GDP'!$A$2:$D$310,4,FALSE),"")</f>
        <v/>
      </c>
    </row>
    <row r="553" spans="1:3" x14ac:dyDescent="0.45">
      <c r="A553" s="18">
        <v>34304</v>
      </c>
      <c r="B553" s="19">
        <v>55.6</v>
      </c>
      <c r="C553" s="83" t="str">
        <f>IFERROR(VLOOKUP(A553,'U.S. GDP'!$A$2:$D$310,4,FALSE),"")</f>
        <v/>
      </c>
    </row>
    <row r="554" spans="1:3" x14ac:dyDescent="0.45">
      <c r="A554" s="18">
        <v>34335</v>
      </c>
      <c r="B554" s="19">
        <v>56</v>
      </c>
      <c r="C554" s="83">
        <f>IFERROR(VLOOKUP(A554,'U.S. GDP'!$A$2:$D$310,4,FALSE),"")</f>
        <v>3.9383145785597984E-2</v>
      </c>
    </row>
    <row r="555" spans="1:3" x14ac:dyDescent="0.45">
      <c r="A555" s="18">
        <v>34366</v>
      </c>
      <c r="B555" s="19">
        <v>56.5</v>
      </c>
      <c r="C555" s="83" t="str">
        <f>IFERROR(VLOOKUP(A555,'U.S. GDP'!$A$2:$D$310,4,FALSE),"")</f>
        <v/>
      </c>
    </row>
    <row r="556" spans="1:3" x14ac:dyDescent="0.45">
      <c r="A556" s="18">
        <v>34394</v>
      </c>
      <c r="B556" s="19">
        <v>56.9</v>
      </c>
      <c r="C556" s="83" t="str">
        <f>IFERROR(VLOOKUP(A556,'U.S. GDP'!$A$2:$D$310,4,FALSE),"")</f>
        <v/>
      </c>
    </row>
    <row r="557" spans="1:3" x14ac:dyDescent="0.45">
      <c r="A557" s="18">
        <v>34425</v>
      </c>
      <c r="B557" s="19">
        <v>57.4</v>
      </c>
      <c r="C557" s="83">
        <f>IFERROR(VLOOKUP(A557,'U.S. GDP'!$A$2:$D$310,4,FALSE),"")</f>
        <v>5.5319206219447192E-2</v>
      </c>
    </row>
    <row r="558" spans="1:3" x14ac:dyDescent="0.45">
      <c r="A558" s="18">
        <v>34455</v>
      </c>
      <c r="B558" s="19">
        <v>58.2</v>
      </c>
      <c r="C558" s="83" t="str">
        <f>IFERROR(VLOOKUP(A558,'U.S. GDP'!$A$2:$D$310,4,FALSE),"")</f>
        <v/>
      </c>
    </row>
    <row r="559" spans="1:3" x14ac:dyDescent="0.45">
      <c r="A559" s="18">
        <v>34486</v>
      </c>
      <c r="B559" s="19">
        <v>58.8</v>
      </c>
      <c r="C559" s="83" t="str">
        <f>IFERROR(VLOOKUP(A559,'U.S. GDP'!$A$2:$D$310,4,FALSE),"")</f>
        <v/>
      </c>
    </row>
    <row r="560" spans="1:3" x14ac:dyDescent="0.45">
      <c r="A560" s="18">
        <v>34516</v>
      </c>
      <c r="B560" s="19">
        <v>58.5</v>
      </c>
      <c r="C560" s="83">
        <f>IFERROR(VLOOKUP(A560,'U.S. GDP'!$A$2:$D$310,4,FALSE),"")</f>
        <v>2.3589225944175451E-2</v>
      </c>
    </row>
    <row r="561" spans="1:3" x14ac:dyDescent="0.45">
      <c r="A561" s="18">
        <v>34547</v>
      </c>
      <c r="B561" s="19">
        <v>58</v>
      </c>
      <c r="C561" s="83" t="str">
        <f>IFERROR(VLOOKUP(A561,'U.S. GDP'!$A$2:$D$310,4,FALSE),"")</f>
        <v/>
      </c>
    </row>
    <row r="562" spans="1:3" x14ac:dyDescent="0.45">
      <c r="A562" s="18">
        <v>34578</v>
      </c>
      <c r="B562" s="19">
        <v>59</v>
      </c>
      <c r="C562" s="83" t="str">
        <f>IFERROR(VLOOKUP(A562,'U.S. GDP'!$A$2:$D$310,4,FALSE),"")</f>
        <v/>
      </c>
    </row>
    <row r="563" spans="1:3" x14ac:dyDescent="0.45">
      <c r="A563" s="18">
        <v>34608</v>
      </c>
      <c r="B563" s="19">
        <v>59.4</v>
      </c>
      <c r="C563" s="83">
        <f>IFERROR(VLOOKUP(A563,'U.S. GDP'!$A$2:$D$310,4,FALSE),"")</f>
        <v>4.6616235520129168E-2</v>
      </c>
    </row>
    <row r="564" spans="1:3" x14ac:dyDescent="0.45">
      <c r="A564" s="18">
        <v>34639</v>
      </c>
      <c r="B564" s="19">
        <v>59.2</v>
      </c>
      <c r="C564" s="83" t="str">
        <f>IFERROR(VLOOKUP(A564,'U.S. GDP'!$A$2:$D$310,4,FALSE),"")</f>
        <v/>
      </c>
    </row>
    <row r="565" spans="1:3" x14ac:dyDescent="0.45">
      <c r="A565" s="18">
        <v>34669</v>
      </c>
      <c r="B565" s="19">
        <v>56.1</v>
      </c>
      <c r="C565" s="83" t="str">
        <f>IFERROR(VLOOKUP(A565,'U.S. GDP'!$A$2:$D$310,4,FALSE),"")</f>
        <v/>
      </c>
    </row>
    <row r="566" spans="1:3" x14ac:dyDescent="0.45">
      <c r="A566" s="18">
        <v>34700</v>
      </c>
      <c r="B566" s="19">
        <v>57.4</v>
      </c>
      <c r="C566" s="83">
        <f>IFERROR(VLOOKUP(A566,'U.S. GDP'!$A$2:$D$310,4,FALSE),"")</f>
        <v>1.4266920608998479E-2</v>
      </c>
    </row>
    <row r="567" spans="1:3" x14ac:dyDescent="0.45">
      <c r="A567" s="18">
        <v>34731</v>
      </c>
      <c r="B567" s="19">
        <v>55.1</v>
      </c>
      <c r="C567" s="83" t="str">
        <f>IFERROR(VLOOKUP(A567,'U.S. GDP'!$A$2:$D$310,4,FALSE),"")</f>
        <v/>
      </c>
    </row>
    <row r="568" spans="1:3" x14ac:dyDescent="0.45">
      <c r="A568" s="18">
        <v>34759</v>
      </c>
      <c r="B568" s="19">
        <v>52.1</v>
      </c>
      <c r="C568" s="83" t="str">
        <f>IFERROR(VLOOKUP(A568,'U.S. GDP'!$A$2:$D$310,4,FALSE),"")</f>
        <v/>
      </c>
    </row>
    <row r="569" spans="1:3" x14ac:dyDescent="0.45">
      <c r="A569" s="18">
        <v>34790</v>
      </c>
      <c r="B569" s="19">
        <v>51.5</v>
      </c>
      <c r="C569" s="83">
        <f>IFERROR(VLOOKUP(A569,'U.S. GDP'!$A$2:$D$310,4,FALSE),"")</f>
        <v>1.1986418034171997E-2</v>
      </c>
    </row>
    <row r="570" spans="1:3" x14ac:dyDescent="0.45">
      <c r="A570" s="18">
        <v>34820</v>
      </c>
      <c r="B570" s="19">
        <v>46.7</v>
      </c>
      <c r="C570" s="83" t="str">
        <f>IFERROR(VLOOKUP(A570,'U.S. GDP'!$A$2:$D$310,4,FALSE),"")</f>
        <v/>
      </c>
    </row>
    <row r="571" spans="1:3" x14ac:dyDescent="0.45">
      <c r="A571" s="18">
        <v>34851</v>
      </c>
      <c r="B571" s="19">
        <v>45.9</v>
      </c>
      <c r="C571" s="83" t="str">
        <f>IFERROR(VLOOKUP(A571,'U.S. GDP'!$A$2:$D$310,4,FALSE),"")</f>
        <v/>
      </c>
    </row>
    <row r="572" spans="1:3" x14ac:dyDescent="0.45">
      <c r="A572" s="18">
        <v>34881</v>
      </c>
      <c r="B572" s="19">
        <v>50.7</v>
      </c>
      <c r="C572" s="83">
        <f>IFERROR(VLOOKUP(A572,'U.S. GDP'!$A$2:$D$310,4,FALSE),"")</f>
        <v>3.446572845101481E-2</v>
      </c>
    </row>
    <row r="573" spans="1:3" x14ac:dyDescent="0.45">
      <c r="A573" s="18">
        <v>34912</v>
      </c>
      <c r="B573" s="19">
        <v>47.1</v>
      </c>
      <c r="C573" s="83" t="str">
        <f>IFERROR(VLOOKUP(A573,'U.S. GDP'!$A$2:$D$310,4,FALSE),"")</f>
        <v/>
      </c>
    </row>
    <row r="574" spans="1:3" x14ac:dyDescent="0.45">
      <c r="A574" s="18">
        <v>34943</v>
      </c>
      <c r="B574" s="19">
        <v>48.1</v>
      </c>
      <c r="C574" s="83" t="str">
        <f>IFERROR(VLOOKUP(A574,'U.S. GDP'!$A$2:$D$310,4,FALSE),"")</f>
        <v/>
      </c>
    </row>
    <row r="575" spans="1:3" x14ac:dyDescent="0.45">
      <c r="A575" s="18">
        <v>34973</v>
      </c>
      <c r="B575" s="19">
        <v>46.7</v>
      </c>
      <c r="C575" s="83">
        <f>IFERROR(VLOOKUP(A575,'U.S. GDP'!$A$2:$D$310,4,FALSE),"")</f>
        <v>2.7441228269356133E-2</v>
      </c>
    </row>
    <row r="576" spans="1:3" x14ac:dyDescent="0.45">
      <c r="A576" s="18">
        <v>35004</v>
      </c>
      <c r="B576" s="19">
        <v>45.9</v>
      </c>
      <c r="C576" s="83" t="str">
        <f>IFERROR(VLOOKUP(A576,'U.S. GDP'!$A$2:$D$310,4,FALSE),"")</f>
        <v/>
      </c>
    </row>
    <row r="577" spans="1:3" x14ac:dyDescent="0.45">
      <c r="A577" s="18">
        <v>35034</v>
      </c>
      <c r="B577" s="19">
        <v>46.2</v>
      </c>
      <c r="C577" s="83" t="str">
        <f>IFERROR(VLOOKUP(A577,'U.S. GDP'!$A$2:$D$310,4,FALSE),"")</f>
        <v/>
      </c>
    </row>
    <row r="578" spans="1:3" x14ac:dyDescent="0.45">
      <c r="A578" s="18">
        <v>35065</v>
      </c>
      <c r="B578" s="19">
        <v>45.5</v>
      </c>
      <c r="C578" s="83">
        <f>IFERROR(VLOOKUP(A578,'U.S. GDP'!$A$2:$D$310,4,FALSE),"")</f>
        <v>3.0300334801304896E-2</v>
      </c>
    </row>
    <row r="579" spans="1:3" x14ac:dyDescent="0.45">
      <c r="A579" s="18">
        <v>35096</v>
      </c>
      <c r="B579" s="19">
        <v>45.9</v>
      </c>
      <c r="C579" s="83" t="str">
        <f>IFERROR(VLOOKUP(A579,'U.S. GDP'!$A$2:$D$310,4,FALSE),"")</f>
        <v/>
      </c>
    </row>
    <row r="580" spans="1:3" x14ac:dyDescent="0.45">
      <c r="A580" s="18">
        <v>35125</v>
      </c>
      <c r="B580" s="19">
        <v>46.9</v>
      </c>
      <c r="C580" s="83" t="str">
        <f>IFERROR(VLOOKUP(A580,'U.S. GDP'!$A$2:$D$310,4,FALSE),"")</f>
        <v/>
      </c>
    </row>
    <row r="581" spans="1:3" x14ac:dyDescent="0.45">
      <c r="A581" s="18">
        <v>35156</v>
      </c>
      <c r="B581" s="19">
        <v>49.3</v>
      </c>
      <c r="C581" s="83">
        <f>IFERROR(VLOOKUP(A581,'U.S. GDP'!$A$2:$D$310,4,FALSE),"")</f>
        <v>6.8405625121537472E-2</v>
      </c>
    </row>
    <row r="582" spans="1:3" x14ac:dyDescent="0.45">
      <c r="A582" s="18">
        <v>35186</v>
      </c>
      <c r="B582" s="19">
        <v>49.1</v>
      </c>
      <c r="C582" s="83" t="str">
        <f>IFERROR(VLOOKUP(A582,'U.S. GDP'!$A$2:$D$310,4,FALSE),"")</f>
        <v/>
      </c>
    </row>
    <row r="583" spans="1:3" x14ac:dyDescent="0.45">
      <c r="A583" s="18">
        <v>35217</v>
      </c>
      <c r="B583" s="19">
        <v>53.6</v>
      </c>
      <c r="C583" s="83" t="str">
        <f>IFERROR(VLOOKUP(A583,'U.S. GDP'!$A$2:$D$310,4,FALSE),"")</f>
        <v/>
      </c>
    </row>
    <row r="584" spans="1:3" x14ac:dyDescent="0.45">
      <c r="A584" s="18">
        <v>35247</v>
      </c>
      <c r="B584" s="19">
        <v>49.7</v>
      </c>
      <c r="C584" s="83">
        <f>IFERROR(VLOOKUP(A584,'U.S. GDP'!$A$2:$D$310,4,FALSE),"")</f>
        <v>3.6367045102697615E-2</v>
      </c>
    </row>
    <row r="585" spans="1:3" x14ac:dyDescent="0.45">
      <c r="A585" s="18">
        <v>35278</v>
      </c>
      <c r="B585" s="19">
        <v>51.6</v>
      </c>
      <c r="C585" s="83" t="str">
        <f>IFERROR(VLOOKUP(A585,'U.S. GDP'!$A$2:$D$310,4,FALSE),"")</f>
        <v/>
      </c>
    </row>
    <row r="586" spans="1:3" x14ac:dyDescent="0.45">
      <c r="A586" s="18">
        <v>35309</v>
      </c>
      <c r="B586" s="19">
        <v>51.1</v>
      </c>
      <c r="C586" s="83" t="str">
        <f>IFERROR(VLOOKUP(A586,'U.S. GDP'!$A$2:$D$310,4,FALSE),"")</f>
        <v/>
      </c>
    </row>
    <row r="587" spans="1:3" x14ac:dyDescent="0.45">
      <c r="A587" s="18">
        <v>35339</v>
      </c>
      <c r="B587" s="19">
        <v>50.5</v>
      </c>
      <c r="C587" s="83">
        <f>IFERROR(VLOOKUP(A587,'U.S. GDP'!$A$2:$D$310,4,FALSE),"")</f>
        <v>4.2186197928822056E-2</v>
      </c>
    </row>
    <row r="588" spans="1:3" x14ac:dyDescent="0.45">
      <c r="A588" s="18">
        <v>35370</v>
      </c>
      <c r="B588" s="19">
        <v>53</v>
      </c>
      <c r="C588" s="83" t="str">
        <f>IFERROR(VLOOKUP(A588,'U.S. GDP'!$A$2:$D$310,4,FALSE),"")</f>
        <v/>
      </c>
    </row>
    <row r="589" spans="1:3" x14ac:dyDescent="0.45">
      <c r="A589" s="18">
        <v>35400</v>
      </c>
      <c r="B589" s="19">
        <v>55.2</v>
      </c>
      <c r="C589" s="83" t="str">
        <f>IFERROR(VLOOKUP(A589,'U.S. GDP'!$A$2:$D$310,4,FALSE),"")</f>
        <v/>
      </c>
    </row>
    <row r="590" spans="1:3" x14ac:dyDescent="0.45">
      <c r="A590" s="18">
        <v>35431</v>
      </c>
      <c r="B590" s="19">
        <v>53.8</v>
      </c>
      <c r="C590" s="83">
        <f>IFERROR(VLOOKUP(A590,'U.S. GDP'!$A$2:$D$310,4,FALSE),"")</f>
        <v>2.606876339161035E-2</v>
      </c>
    </row>
    <row r="591" spans="1:3" x14ac:dyDescent="0.45">
      <c r="A591" s="18">
        <v>35462</v>
      </c>
      <c r="B591" s="19">
        <v>53.1</v>
      </c>
      <c r="C591" s="83" t="str">
        <f>IFERROR(VLOOKUP(A591,'U.S. GDP'!$A$2:$D$310,4,FALSE),"")</f>
        <v/>
      </c>
    </row>
    <row r="592" spans="1:3" x14ac:dyDescent="0.45">
      <c r="A592" s="18">
        <v>35490</v>
      </c>
      <c r="B592" s="19">
        <v>53.8</v>
      </c>
      <c r="C592" s="83" t="str">
        <f>IFERROR(VLOOKUP(A592,'U.S. GDP'!$A$2:$D$310,4,FALSE),"")</f>
        <v/>
      </c>
    </row>
    <row r="593" spans="1:3" x14ac:dyDescent="0.45">
      <c r="A593" s="18">
        <v>35521</v>
      </c>
      <c r="B593" s="19">
        <v>53.7</v>
      </c>
      <c r="C593" s="83">
        <f>IFERROR(VLOOKUP(A593,'U.S. GDP'!$A$2:$D$310,4,FALSE),"")</f>
        <v>6.8291030634646921E-2</v>
      </c>
    </row>
    <row r="594" spans="1:3" x14ac:dyDescent="0.45">
      <c r="A594" s="18">
        <v>35551</v>
      </c>
      <c r="B594" s="19">
        <v>56.1</v>
      </c>
      <c r="C594" s="83" t="str">
        <f>IFERROR(VLOOKUP(A594,'U.S. GDP'!$A$2:$D$310,4,FALSE),"")</f>
        <v/>
      </c>
    </row>
    <row r="595" spans="1:3" x14ac:dyDescent="0.45">
      <c r="A595" s="18">
        <v>35582</v>
      </c>
      <c r="B595" s="19">
        <v>54.9</v>
      </c>
      <c r="C595" s="83" t="str">
        <f>IFERROR(VLOOKUP(A595,'U.S. GDP'!$A$2:$D$310,4,FALSE),"")</f>
        <v/>
      </c>
    </row>
    <row r="596" spans="1:3" x14ac:dyDescent="0.45">
      <c r="A596" s="18">
        <v>35612</v>
      </c>
      <c r="B596" s="19">
        <v>57.7</v>
      </c>
      <c r="C596" s="83">
        <f>IFERROR(VLOOKUP(A596,'U.S. GDP'!$A$2:$D$310,4,FALSE),"")</f>
        <v>5.0885923696624813E-2</v>
      </c>
    </row>
    <row r="597" spans="1:3" x14ac:dyDescent="0.45">
      <c r="A597" s="18">
        <v>35643</v>
      </c>
      <c r="B597" s="19">
        <v>56.3</v>
      </c>
      <c r="C597" s="83" t="str">
        <f>IFERROR(VLOOKUP(A597,'U.S. GDP'!$A$2:$D$310,4,FALSE),"")</f>
        <v/>
      </c>
    </row>
    <row r="598" spans="1:3" x14ac:dyDescent="0.45">
      <c r="A598" s="18">
        <v>35674</v>
      </c>
      <c r="B598" s="19">
        <v>53.9</v>
      </c>
      <c r="C598" s="83" t="str">
        <f>IFERROR(VLOOKUP(A598,'U.S. GDP'!$A$2:$D$310,4,FALSE),"")</f>
        <v/>
      </c>
    </row>
    <row r="599" spans="1:3" x14ac:dyDescent="0.45">
      <c r="A599" s="18">
        <v>35704</v>
      </c>
      <c r="B599" s="19">
        <v>56.4</v>
      </c>
      <c r="C599" s="83">
        <f>IFERROR(VLOOKUP(A599,'U.S. GDP'!$A$2:$D$310,4,FALSE),"")</f>
        <v>3.4594352765334735E-2</v>
      </c>
    </row>
    <row r="600" spans="1:3" x14ac:dyDescent="0.45">
      <c r="A600" s="18">
        <v>35735</v>
      </c>
      <c r="B600" s="19">
        <v>55.7</v>
      </c>
      <c r="C600" s="83" t="str">
        <f>IFERROR(VLOOKUP(A600,'U.S. GDP'!$A$2:$D$310,4,FALSE),"")</f>
        <v/>
      </c>
    </row>
    <row r="601" spans="1:3" x14ac:dyDescent="0.45">
      <c r="A601" s="18">
        <v>35765</v>
      </c>
      <c r="B601" s="19">
        <v>54.5</v>
      </c>
      <c r="C601" s="83" t="str">
        <f>IFERROR(VLOOKUP(A601,'U.S. GDP'!$A$2:$D$310,4,FALSE),"")</f>
        <v/>
      </c>
    </row>
    <row r="602" spans="1:3" x14ac:dyDescent="0.45">
      <c r="A602" s="18">
        <v>35796</v>
      </c>
      <c r="B602" s="19">
        <v>53.8</v>
      </c>
      <c r="C602" s="83">
        <f>IFERROR(VLOOKUP(A602,'U.S. GDP'!$A$2:$D$310,4,FALSE),"")</f>
        <v>4.0758692851193601E-2</v>
      </c>
    </row>
    <row r="603" spans="1:3" x14ac:dyDescent="0.45">
      <c r="A603" s="18">
        <v>35827</v>
      </c>
      <c r="B603" s="19">
        <v>52.9</v>
      </c>
      <c r="C603" s="83" t="str">
        <f>IFERROR(VLOOKUP(A603,'U.S. GDP'!$A$2:$D$310,4,FALSE),"")</f>
        <v/>
      </c>
    </row>
    <row r="604" spans="1:3" x14ac:dyDescent="0.45">
      <c r="A604" s="18">
        <v>35855</v>
      </c>
      <c r="B604" s="19">
        <v>52.9</v>
      </c>
      <c r="C604" s="83" t="str">
        <f>IFERROR(VLOOKUP(A604,'U.S. GDP'!$A$2:$D$310,4,FALSE),"")</f>
        <v/>
      </c>
    </row>
    <row r="605" spans="1:3" x14ac:dyDescent="0.45">
      <c r="A605" s="18">
        <v>35886</v>
      </c>
      <c r="B605" s="19">
        <v>52.2</v>
      </c>
      <c r="C605" s="83">
        <f>IFERROR(VLOOKUP(A605,'U.S. GDP'!$A$2:$D$310,4,FALSE),"")</f>
        <v>3.7544834253859127E-2</v>
      </c>
    </row>
    <row r="606" spans="1:3" x14ac:dyDescent="0.45">
      <c r="A606" s="18">
        <v>35916</v>
      </c>
      <c r="B606" s="19">
        <v>50.9</v>
      </c>
      <c r="C606" s="83" t="str">
        <f>IFERROR(VLOOKUP(A606,'U.S. GDP'!$A$2:$D$310,4,FALSE),"")</f>
        <v/>
      </c>
    </row>
    <row r="607" spans="1:3" x14ac:dyDescent="0.45">
      <c r="A607" s="18">
        <v>35947</v>
      </c>
      <c r="B607" s="19">
        <v>48.9</v>
      </c>
      <c r="C607" s="83" t="str">
        <f>IFERROR(VLOOKUP(A607,'U.S. GDP'!$A$2:$D$310,4,FALSE),"")</f>
        <v/>
      </c>
    </row>
    <row r="608" spans="1:3" x14ac:dyDescent="0.45">
      <c r="A608" s="18">
        <v>35977</v>
      </c>
      <c r="B608" s="19">
        <v>49.2</v>
      </c>
      <c r="C608" s="83">
        <f>IFERROR(VLOOKUP(A608,'U.S. GDP'!$A$2:$D$310,4,FALSE),"")</f>
        <v>5.131657567089265E-2</v>
      </c>
    </row>
    <row r="609" spans="1:3" x14ac:dyDescent="0.45">
      <c r="A609" s="18">
        <v>36008</v>
      </c>
      <c r="B609" s="19">
        <v>49.3</v>
      </c>
      <c r="C609" s="83" t="str">
        <f>IFERROR(VLOOKUP(A609,'U.S. GDP'!$A$2:$D$310,4,FALSE),"")</f>
        <v/>
      </c>
    </row>
    <row r="610" spans="1:3" x14ac:dyDescent="0.45">
      <c r="A610" s="18">
        <v>36039</v>
      </c>
      <c r="B610" s="19">
        <v>48.7</v>
      </c>
      <c r="C610" s="83" t="str">
        <f>IFERROR(VLOOKUP(A610,'U.S. GDP'!$A$2:$D$310,4,FALSE),"")</f>
        <v/>
      </c>
    </row>
    <row r="611" spans="1:3" x14ac:dyDescent="0.45">
      <c r="A611" s="18">
        <v>36069</v>
      </c>
      <c r="B611" s="19">
        <v>48.7</v>
      </c>
      <c r="C611" s="83">
        <f>IFERROR(VLOOKUP(A611,'U.S. GDP'!$A$2:$D$310,4,FALSE),"")</f>
        <v>6.5938306202171004E-2</v>
      </c>
    </row>
    <row r="612" spans="1:3" x14ac:dyDescent="0.45">
      <c r="A612" s="18">
        <v>36100</v>
      </c>
      <c r="B612" s="19">
        <v>48.2</v>
      </c>
      <c r="C612" s="83" t="str">
        <f>IFERROR(VLOOKUP(A612,'U.S. GDP'!$A$2:$D$310,4,FALSE),"")</f>
        <v/>
      </c>
    </row>
    <row r="613" spans="1:3" x14ac:dyDescent="0.45">
      <c r="A613" s="18">
        <v>36130</v>
      </c>
      <c r="B613" s="19">
        <v>46.8</v>
      </c>
      <c r="C613" s="83" t="str">
        <f>IFERROR(VLOOKUP(A613,'U.S. GDP'!$A$2:$D$310,4,FALSE),"")</f>
        <v/>
      </c>
    </row>
    <row r="614" spans="1:3" x14ac:dyDescent="0.45">
      <c r="A614" s="18">
        <v>36161</v>
      </c>
      <c r="B614" s="19">
        <v>50.6</v>
      </c>
      <c r="C614" s="83">
        <f>IFERROR(VLOOKUP(A614,'U.S. GDP'!$A$2:$D$310,4,FALSE),"")</f>
        <v>3.8110195534045266E-2</v>
      </c>
    </row>
    <row r="615" spans="1:3" x14ac:dyDescent="0.45">
      <c r="A615" s="18">
        <v>36192</v>
      </c>
      <c r="B615" s="19">
        <v>51.7</v>
      </c>
      <c r="C615" s="83" t="str">
        <f>IFERROR(VLOOKUP(A615,'U.S. GDP'!$A$2:$D$310,4,FALSE),"")</f>
        <v/>
      </c>
    </row>
    <row r="616" spans="1:3" x14ac:dyDescent="0.45">
      <c r="A616" s="18">
        <v>36220</v>
      </c>
      <c r="B616" s="19">
        <v>52.4</v>
      </c>
      <c r="C616" s="83" t="str">
        <f>IFERROR(VLOOKUP(A616,'U.S. GDP'!$A$2:$D$310,4,FALSE),"")</f>
        <v/>
      </c>
    </row>
    <row r="617" spans="1:3" x14ac:dyDescent="0.45">
      <c r="A617" s="18">
        <v>36251</v>
      </c>
      <c r="B617" s="19">
        <v>52.3</v>
      </c>
      <c r="C617" s="83">
        <f>IFERROR(VLOOKUP(A617,'U.S. GDP'!$A$2:$D$310,4,FALSE),"")</f>
        <v>3.3810124692359667E-2</v>
      </c>
    </row>
    <row r="618" spans="1:3" x14ac:dyDescent="0.45">
      <c r="A618" s="18">
        <v>36281</v>
      </c>
      <c r="B618" s="19">
        <v>54.3</v>
      </c>
      <c r="C618" s="83" t="str">
        <f>IFERROR(VLOOKUP(A618,'U.S. GDP'!$A$2:$D$310,4,FALSE),"")</f>
        <v/>
      </c>
    </row>
    <row r="619" spans="1:3" x14ac:dyDescent="0.45">
      <c r="A619" s="18">
        <v>36312</v>
      </c>
      <c r="B619" s="19">
        <v>55.8</v>
      </c>
      <c r="C619" s="83" t="str">
        <f>IFERROR(VLOOKUP(A619,'U.S. GDP'!$A$2:$D$310,4,FALSE),"")</f>
        <v/>
      </c>
    </row>
    <row r="620" spans="1:3" x14ac:dyDescent="0.45">
      <c r="A620" s="18">
        <v>36342</v>
      </c>
      <c r="B620" s="19">
        <v>53.6</v>
      </c>
      <c r="C620" s="83">
        <f>IFERROR(VLOOKUP(A620,'U.S. GDP'!$A$2:$D$310,4,FALSE),"")</f>
        <v>5.4099463320002261E-2</v>
      </c>
    </row>
    <row r="621" spans="1:3" x14ac:dyDescent="0.45">
      <c r="A621" s="18">
        <v>36373</v>
      </c>
      <c r="B621" s="19">
        <v>54.8</v>
      </c>
      <c r="C621" s="83" t="str">
        <f>IFERROR(VLOOKUP(A621,'U.S. GDP'!$A$2:$D$310,4,FALSE),"")</f>
        <v/>
      </c>
    </row>
    <row r="622" spans="1:3" x14ac:dyDescent="0.45">
      <c r="A622" s="18">
        <v>36404</v>
      </c>
      <c r="B622" s="19">
        <v>57</v>
      </c>
      <c r="C622" s="83" t="str">
        <f>IFERROR(VLOOKUP(A622,'U.S. GDP'!$A$2:$D$310,4,FALSE),"")</f>
        <v/>
      </c>
    </row>
    <row r="623" spans="1:3" x14ac:dyDescent="0.45">
      <c r="A623" s="18">
        <v>36434</v>
      </c>
      <c r="B623" s="19">
        <v>57.2</v>
      </c>
      <c r="C623" s="83">
        <f>IFERROR(VLOOKUP(A623,'U.S. GDP'!$A$2:$D$310,4,FALSE),"")</f>
        <v>6.7259494328468561E-2</v>
      </c>
    </row>
    <row r="624" spans="1:3" x14ac:dyDescent="0.45">
      <c r="A624" s="18">
        <v>36465</v>
      </c>
      <c r="B624" s="19">
        <v>58.1</v>
      </c>
      <c r="C624" s="83" t="str">
        <f>IFERROR(VLOOKUP(A624,'U.S. GDP'!$A$2:$D$310,4,FALSE),"")</f>
        <v/>
      </c>
    </row>
    <row r="625" spans="1:3" x14ac:dyDescent="0.45">
      <c r="A625" s="18">
        <v>36495</v>
      </c>
      <c r="B625" s="19">
        <v>57.8</v>
      </c>
      <c r="C625" s="83" t="str">
        <f>IFERROR(VLOOKUP(A625,'U.S. GDP'!$A$2:$D$310,4,FALSE),"")</f>
        <v/>
      </c>
    </row>
    <row r="626" spans="1:3" x14ac:dyDescent="0.45">
      <c r="A626" s="18">
        <v>36526</v>
      </c>
      <c r="B626" s="19">
        <v>56.7</v>
      </c>
      <c r="C626" s="83">
        <f>IFERROR(VLOOKUP(A626,'U.S. GDP'!$A$2:$D$310,4,FALSE),"")</f>
        <v>1.4590898958846132E-2</v>
      </c>
    </row>
    <row r="627" spans="1:3" x14ac:dyDescent="0.45">
      <c r="A627" s="18">
        <v>36557</v>
      </c>
      <c r="B627" s="19">
        <v>55.8</v>
      </c>
      <c r="C627" s="83" t="str">
        <f>IFERROR(VLOOKUP(A627,'U.S. GDP'!$A$2:$D$310,4,FALSE),"")</f>
        <v/>
      </c>
    </row>
    <row r="628" spans="1:3" x14ac:dyDescent="0.45">
      <c r="A628" s="18">
        <v>36586</v>
      </c>
      <c r="B628" s="19">
        <v>54.9</v>
      </c>
      <c r="C628" s="83" t="str">
        <f>IFERROR(VLOOKUP(A628,'U.S. GDP'!$A$2:$D$310,4,FALSE),"")</f>
        <v/>
      </c>
    </row>
    <row r="629" spans="1:3" x14ac:dyDescent="0.45">
      <c r="A629" s="18">
        <v>36617</v>
      </c>
      <c r="B629" s="19">
        <v>54.7</v>
      </c>
      <c r="C629" s="83">
        <f>IFERROR(VLOOKUP(A629,'U.S. GDP'!$A$2:$D$310,4,FALSE),"")</f>
        <v>7.4866041632446034E-2</v>
      </c>
    </row>
    <row r="630" spans="1:3" x14ac:dyDescent="0.45">
      <c r="A630" s="18">
        <v>36647</v>
      </c>
      <c r="B630" s="19">
        <v>53.2</v>
      </c>
      <c r="C630" s="83" t="str">
        <f>IFERROR(VLOOKUP(A630,'U.S. GDP'!$A$2:$D$310,4,FALSE),"")</f>
        <v/>
      </c>
    </row>
    <row r="631" spans="1:3" x14ac:dyDescent="0.45">
      <c r="A631" s="18">
        <v>36678</v>
      </c>
      <c r="B631" s="19">
        <v>51.4</v>
      </c>
      <c r="C631" s="83" t="str">
        <f>IFERROR(VLOOKUP(A631,'U.S. GDP'!$A$2:$D$310,4,FALSE),"")</f>
        <v/>
      </c>
    </row>
    <row r="632" spans="1:3" x14ac:dyDescent="0.45">
      <c r="A632" s="18">
        <v>36708</v>
      </c>
      <c r="B632" s="19">
        <v>52.5</v>
      </c>
      <c r="C632" s="83">
        <f>IFERROR(VLOOKUP(A632,'U.S. GDP'!$A$2:$D$310,4,FALSE),"")</f>
        <v>4.0835418430409387E-3</v>
      </c>
    </row>
    <row r="633" spans="1:3" x14ac:dyDescent="0.45">
      <c r="A633" s="18">
        <v>36739</v>
      </c>
      <c r="B633" s="19">
        <v>49.9</v>
      </c>
      <c r="C633" s="83" t="str">
        <f>IFERROR(VLOOKUP(A633,'U.S. GDP'!$A$2:$D$310,4,FALSE),"")</f>
        <v/>
      </c>
    </row>
    <row r="634" spans="1:3" x14ac:dyDescent="0.45">
      <c r="A634" s="18">
        <v>36770</v>
      </c>
      <c r="B634" s="19">
        <v>49.7</v>
      </c>
      <c r="C634" s="83" t="str">
        <f>IFERROR(VLOOKUP(A634,'U.S. GDP'!$A$2:$D$310,4,FALSE),"")</f>
        <v/>
      </c>
    </row>
    <row r="635" spans="1:3" x14ac:dyDescent="0.45">
      <c r="A635" s="18">
        <v>36800</v>
      </c>
      <c r="B635" s="19">
        <v>48.7</v>
      </c>
      <c r="C635" s="83">
        <f>IFERROR(VLOOKUP(A635,'U.S. GDP'!$A$2:$D$310,4,FALSE),"")</f>
        <v>2.4096277444537684E-2</v>
      </c>
    </row>
    <row r="636" spans="1:3" x14ac:dyDescent="0.45">
      <c r="A636" s="18">
        <v>36831</v>
      </c>
      <c r="B636" s="19">
        <v>48.5</v>
      </c>
      <c r="C636" s="83" t="str">
        <f>IFERROR(VLOOKUP(A636,'U.S. GDP'!$A$2:$D$310,4,FALSE),"")</f>
        <v/>
      </c>
    </row>
    <row r="637" spans="1:3" x14ac:dyDescent="0.45">
      <c r="A637" s="18">
        <v>36861</v>
      </c>
      <c r="B637" s="19">
        <v>43.9</v>
      </c>
      <c r="C637" s="83" t="str">
        <f>IFERROR(VLOOKUP(A637,'U.S. GDP'!$A$2:$D$310,4,FALSE),"")</f>
        <v/>
      </c>
    </row>
    <row r="638" spans="1:3" x14ac:dyDescent="0.45">
      <c r="A638" s="18">
        <v>36892</v>
      </c>
      <c r="B638" s="19">
        <v>42.3</v>
      </c>
      <c r="C638" s="83">
        <f>IFERROR(VLOOKUP(A638,'U.S. GDP'!$A$2:$D$310,4,FALSE),"")</f>
        <v>-1.304762184579944E-2</v>
      </c>
    </row>
    <row r="639" spans="1:3" x14ac:dyDescent="0.45">
      <c r="A639" s="18">
        <v>36923</v>
      </c>
      <c r="B639" s="19">
        <v>42.1</v>
      </c>
      <c r="C639" s="83" t="str">
        <f>IFERROR(VLOOKUP(A639,'U.S. GDP'!$A$2:$D$310,4,FALSE),"")</f>
        <v/>
      </c>
    </row>
    <row r="640" spans="1:3" x14ac:dyDescent="0.45">
      <c r="A640" s="18">
        <v>36951</v>
      </c>
      <c r="B640" s="19">
        <v>43.1</v>
      </c>
      <c r="C640" s="83" t="str">
        <f>IFERROR(VLOOKUP(A640,'U.S. GDP'!$A$2:$D$310,4,FALSE),"")</f>
        <v/>
      </c>
    </row>
    <row r="641" spans="1:3" x14ac:dyDescent="0.45">
      <c r="A641" s="18">
        <v>36982</v>
      </c>
      <c r="B641" s="19">
        <v>42.7</v>
      </c>
      <c r="C641" s="83">
        <f>IFERROR(VLOOKUP(A641,'U.S. GDP'!$A$2:$D$310,4,FALSE),"")</f>
        <v>2.5215095311051705E-2</v>
      </c>
    </row>
    <row r="642" spans="1:3" x14ac:dyDescent="0.45">
      <c r="A642" s="18">
        <v>37012</v>
      </c>
      <c r="B642" s="19">
        <v>41.3</v>
      </c>
      <c r="C642" s="83" t="str">
        <f>IFERROR(VLOOKUP(A642,'U.S. GDP'!$A$2:$D$310,4,FALSE),"")</f>
        <v/>
      </c>
    </row>
    <row r="643" spans="1:3" x14ac:dyDescent="0.45">
      <c r="A643" s="18">
        <v>37043</v>
      </c>
      <c r="B643" s="19">
        <v>43.2</v>
      </c>
      <c r="C643" s="83" t="str">
        <f>IFERROR(VLOOKUP(A643,'U.S. GDP'!$A$2:$D$310,4,FALSE),"")</f>
        <v/>
      </c>
    </row>
    <row r="644" spans="1:3" x14ac:dyDescent="0.45">
      <c r="A644" s="18">
        <v>37073</v>
      </c>
      <c r="B644" s="19">
        <v>43.5</v>
      </c>
      <c r="C644" s="83">
        <f>IFERROR(VLOOKUP(A644,'U.S. GDP'!$A$2:$D$310,4,FALSE),"")</f>
        <v>-1.5929517725444264E-2</v>
      </c>
    </row>
    <row r="645" spans="1:3" x14ac:dyDescent="0.45">
      <c r="A645" s="18">
        <v>37104</v>
      </c>
      <c r="B645" s="19">
        <v>46.3</v>
      </c>
      <c r="C645" s="83" t="str">
        <f>IFERROR(VLOOKUP(A645,'U.S. GDP'!$A$2:$D$310,4,FALSE),"")</f>
        <v/>
      </c>
    </row>
    <row r="646" spans="1:3" x14ac:dyDescent="0.45">
      <c r="A646" s="18">
        <v>37135</v>
      </c>
      <c r="B646" s="19">
        <v>46.2</v>
      </c>
      <c r="C646" s="83" t="str">
        <f>IFERROR(VLOOKUP(A646,'U.S. GDP'!$A$2:$D$310,4,FALSE),"")</f>
        <v/>
      </c>
    </row>
    <row r="647" spans="1:3" x14ac:dyDescent="0.45">
      <c r="A647" s="18">
        <v>37165</v>
      </c>
      <c r="B647" s="19">
        <v>40.799999999999997</v>
      </c>
      <c r="C647" s="83">
        <f>IFERROR(VLOOKUP(A647,'U.S. GDP'!$A$2:$D$310,4,FALSE),"")</f>
        <v>1.1036401883300906E-2</v>
      </c>
    </row>
    <row r="648" spans="1:3" x14ac:dyDescent="0.45">
      <c r="A648" s="18">
        <v>37196</v>
      </c>
      <c r="B648" s="19">
        <v>44.1</v>
      </c>
      <c r="C648" s="83" t="str">
        <f>IFERROR(VLOOKUP(A648,'U.S. GDP'!$A$2:$D$310,4,FALSE),"")</f>
        <v/>
      </c>
    </row>
    <row r="649" spans="1:3" x14ac:dyDescent="0.45">
      <c r="A649" s="18">
        <v>37226</v>
      </c>
      <c r="B649" s="19">
        <v>45.3</v>
      </c>
      <c r="C649" s="83" t="str">
        <f>IFERROR(VLOOKUP(A649,'U.S. GDP'!$A$2:$D$310,4,FALSE),"")</f>
        <v/>
      </c>
    </row>
    <row r="650" spans="1:3" x14ac:dyDescent="0.45">
      <c r="A650" s="18">
        <v>37257</v>
      </c>
      <c r="B650" s="19">
        <v>47.5</v>
      </c>
      <c r="C650" s="83">
        <f>IFERROR(VLOOKUP(A650,'U.S. GDP'!$A$2:$D$310,4,FALSE),"")</f>
        <v>3.3876388749031205E-2</v>
      </c>
    </row>
    <row r="651" spans="1:3" x14ac:dyDescent="0.45">
      <c r="A651" s="18">
        <v>37288</v>
      </c>
      <c r="B651" s="19">
        <v>50.7</v>
      </c>
      <c r="C651" s="83" t="str">
        <f>IFERROR(VLOOKUP(A651,'U.S. GDP'!$A$2:$D$310,4,FALSE),"")</f>
        <v/>
      </c>
    </row>
    <row r="652" spans="1:3" x14ac:dyDescent="0.45">
      <c r="A652" s="18">
        <v>37316</v>
      </c>
      <c r="B652" s="19">
        <v>52.4</v>
      </c>
      <c r="C652" s="83" t="str">
        <f>IFERROR(VLOOKUP(A652,'U.S. GDP'!$A$2:$D$310,4,FALSE),"")</f>
        <v/>
      </c>
    </row>
    <row r="653" spans="1:3" x14ac:dyDescent="0.45">
      <c r="A653" s="18">
        <v>37347</v>
      </c>
      <c r="B653" s="19">
        <v>52.4</v>
      </c>
      <c r="C653" s="83">
        <f>IFERROR(VLOOKUP(A653,'U.S. GDP'!$A$2:$D$310,4,FALSE),"")</f>
        <v>2.4734430447546307E-2</v>
      </c>
    </row>
    <row r="654" spans="1:3" x14ac:dyDescent="0.45">
      <c r="A654" s="18">
        <v>37377</v>
      </c>
      <c r="B654" s="19">
        <v>53.1</v>
      </c>
      <c r="C654" s="83" t="str">
        <f>IFERROR(VLOOKUP(A654,'U.S. GDP'!$A$2:$D$310,4,FALSE),"")</f>
        <v/>
      </c>
    </row>
    <row r="655" spans="1:3" x14ac:dyDescent="0.45">
      <c r="A655" s="18">
        <v>37408</v>
      </c>
      <c r="B655" s="19">
        <v>53.6</v>
      </c>
      <c r="C655" s="83" t="str">
        <f>IFERROR(VLOOKUP(A655,'U.S. GDP'!$A$2:$D$310,4,FALSE),"")</f>
        <v/>
      </c>
    </row>
    <row r="656" spans="1:3" x14ac:dyDescent="0.45">
      <c r="A656" s="18">
        <v>37438</v>
      </c>
      <c r="B656" s="19">
        <v>50.2</v>
      </c>
      <c r="C656" s="83">
        <f>IFERROR(VLOOKUP(A656,'U.S. GDP'!$A$2:$D$310,4,FALSE),"")</f>
        <v>1.6359877106697951E-2</v>
      </c>
    </row>
    <row r="657" spans="1:3" x14ac:dyDescent="0.45">
      <c r="A657" s="18">
        <v>37469</v>
      </c>
      <c r="B657" s="19">
        <v>50.3</v>
      </c>
      <c r="C657" s="83" t="str">
        <f>IFERROR(VLOOKUP(A657,'U.S. GDP'!$A$2:$D$310,4,FALSE),"")</f>
        <v/>
      </c>
    </row>
    <row r="658" spans="1:3" x14ac:dyDescent="0.45">
      <c r="A658" s="18">
        <v>37500</v>
      </c>
      <c r="B658" s="19">
        <v>50.5</v>
      </c>
      <c r="C658" s="83" t="str">
        <f>IFERROR(VLOOKUP(A658,'U.S. GDP'!$A$2:$D$310,4,FALSE),"")</f>
        <v/>
      </c>
    </row>
    <row r="659" spans="1:3" x14ac:dyDescent="0.45">
      <c r="A659" s="18">
        <v>37530</v>
      </c>
      <c r="B659" s="19">
        <v>49</v>
      </c>
      <c r="C659" s="83">
        <f>IFERROR(VLOOKUP(A659,'U.S. GDP'!$A$2:$D$310,4,FALSE),"")</f>
        <v>4.9533765836775601E-3</v>
      </c>
    </row>
    <row r="660" spans="1:3" x14ac:dyDescent="0.45">
      <c r="A660" s="18">
        <v>37561</v>
      </c>
      <c r="B660" s="19">
        <v>48.5</v>
      </c>
      <c r="C660" s="83" t="str">
        <f>IFERROR(VLOOKUP(A660,'U.S. GDP'!$A$2:$D$310,4,FALSE),"")</f>
        <v/>
      </c>
    </row>
    <row r="661" spans="1:3" x14ac:dyDescent="0.45">
      <c r="A661" s="18">
        <v>37591</v>
      </c>
      <c r="B661" s="19">
        <v>51.6</v>
      </c>
      <c r="C661" s="83" t="str">
        <f>IFERROR(VLOOKUP(A661,'U.S. GDP'!$A$2:$D$310,4,FALSE),"")</f>
        <v/>
      </c>
    </row>
    <row r="662" spans="1:3" x14ac:dyDescent="0.45">
      <c r="A662" s="18">
        <v>37622</v>
      </c>
      <c r="B662" s="19">
        <v>51.3</v>
      </c>
      <c r="C662" s="83">
        <f>IFERROR(VLOOKUP(A662,'U.S. GDP'!$A$2:$D$310,4,FALSE),"")</f>
        <v>2.1232675530541201E-2</v>
      </c>
    </row>
    <row r="663" spans="1:3" x14ac:dyDescent="0.45">
      <c r="A663" s="18">
        <v>37653</v>
      </c>
      <c r="B663" s="19">
        <v>48.8</v>
      </c>
      <c r="C663" s="83" t="str">
        <f>IFERROR(VLOOKUP(A663,'U.S. GDP'!$A$2:$D$310,4,FALSE),"")</f>
        <v/>
      </c>
    </row>
    <row r="664" spans="1:3" x14ac:dyDescent="0.45">
      <c r="A664" s="18">
        <v>37681</v>
      </c>
      <c r="B664" s="19">
        <v>46.3</v>
      </c>
      <c r="C664" s="83" t="str">
        <f>IFERROR(VLOOKUP(A664,'U.S. GDP'!$A$2:$D$310,4,FALSE),"")</f>
        <v/>
      </c>
    </row>
    <row r="665" spans="1:3" x14ac:dyDescent="0.45">
      <c r="A665" s="18">
        <v>37712</v>
      </c>
      <c r="B665" s="19">
        <v>46.1</v>
      </c>
      <c r="C665" s="83">
        <f>IFERROR(VLOOKUP(A665,'U.S. GDP'!$A$2:$D$310,4,FALSE),"")</f>
        <v>3.5898246978526727E-2</v>
      </c>
    </row>
    <row r="666" spans="1:3" x14ac:dyDescent="0.45">
      <c r="A666" s="18">
        <v>37742</v>
      </c>
      <c r="B666" s="19">
        <v>49</v>
      </c>
      <c r="C666" s="83" t="str">
        <f>IFERROR(VLOOKUP(A666,'U.S. GDP'!$A$2:$D$310,4,FALSE),"")</f>
        <v/>
      </c>
    </row>
    <row r="667" spans="1:3" x14ac:dyDescent="0.45">
      <c r="A667" s="18">
        <v>37773</v>
      </c>
      <c r="B667" s="19">
        <v>49</v>
      </c>
      <c r="C667" s="83" t="str">
        <f>IFERROR(VLOOKUP(A667,'U.S. GDP'!$A$2:$D$310,4,FALSE),"")</f>
        <v/>
      </c>
    </row>
    <row r="668" spans="1:3" x14ac:dyDescent="0.45">
      <c r="A668" s="18">
        <v>37803</v>
      </c>
      <c r="B668" s="19">
        <v>51</v>
      </c>
      <c r="C668" s="83">
        <f>IFERROR(VLOOKUP(A668,'U.S. GDP'!$A$2:$D$310,4,FALSE),"")</f>
        <v>6.8206218459198054E-2</v>
      </c>
    </row>
    <row r="669" spans="1:3" x14ac:dyDescent="0.45">
      <c r="A669" s="18">
        <v>37834</v>
      </c>
      <c r="B669" s="19">
        <v>53.2</v>
      </c>
      <c r="C669" s="83" t="str">
        <f>IFERROR(VLOOKUP(A669,'U.S. GDP'!$A$2:$D$310,4,FALSE),"")</f>
        <v/>
      </c>
    </row>
    <row r="670" spans="1:3" x14ac:dyDescent="0.45">
      <c r="A670" s="18">
        <v>37865</v>
      </c>
      <c r="B670" s="19">
        <v>52.4</v>
      </c>
      <c r="C670" s="83" t="str">
        <f>IFERROR(VLOOKUP(A670,'U.S. GDP'!$A$2:$D$310,4,FALSE),"")</f>
        <v/>
      </c>
    </row>
    <row r="671" spans="1:3" x14ac:dyDescent="0.45">
      <c r="A671" s="18">
        <v>37895</v>
      </c>
      <c r="B671" s="19">
        <v>55.2</v>
      </c>
      <c r="C671" s="83">
        <f>IFERROR(VLOOKUP(A671,'U.S. GDP'!$A$2:$D$310,4,FALSE),"")</f>
        <v>4.7243493816846227E-2</v>
      </c>
    </row>
    <row r="672" spans="1:3" x14ac:dyDescent="0.45">
      <c r="A672" s="18">
        <v>37926</v>
      </c>
      <c r="B672" s="19">
        <v>58.4</v>
      </c>
      <c r="C672" s="83" t="str">
        <f>IFERROR(VLOOKUP(A672,'U.S. GDP'!$A$2:$D$310,4,FALSE),"")</f>
        <v/>
      </c>
    </row>
    <row r="673" spans="1:3" x14ac:dyDescent="0.45">
      <c r="A673" s="18">
        <v>37956</v>
      </c>
      <c r="B673" s="19">
        <v>60.1</v>
      </c>
      <c r="C673" s="83" t="str">
        <f>IFERROR(VLOOKUP(A673,'U.S. GDP'!$A$2:$D$310,4,FALSE),"")</f>
        <v/>
      </c>
    </row>
    <row r="674" spans="1:3" x14ac:dyDescent="0.45">
      <c r="A674" s="18">
        <v>37987</v>
      </c>
      <c r="B674" s="19">
        <v>60.8</v>
      </c>
      <c r="C674" s="83">
        <f>IFERROR(VLOOKUP(A674,'U.S. GDP'!$A$2:$D$310,4,FALSE),"")</f>
        <v>2.2859443304686922E-2</v>
      </c>
    </row>
    <row r="675" spans="1:3" x14ac:dyDescent="0.45">
      <c r="A675" s="18">
        <v>38018</v>
      </c>
      <c r="B675" s="19">
        <v>59.9</v>
      </c>
      <c r="C675" s="83" t="str">
        <f>IFERROR(VLOOKUP(A675,'U.S. GDP'!$A$2:$D$310,4,FALSE),"")</f>
        <v/>
      </c>
    </row>
    <row r="676" spans="1:3" x14ac:dyDescent="0.45">
      <c r="A676" s="18">
        <v>38047</v>
      </c>
      <c r="B676" s="19">
        <v>60.6</v>
      </c>
      <c r="C676" s="83" t="str">
        <f>IFERROR(VLOOKUP(A676,'U.S. GDP'!$A$2:$D$310,4,FALSE),"")</f>
        <v/>
      </c>
    </row>
    <row r="677" spans="1:3" x14ac:dyDescent="0.45">
      <c r="A677" s="18">
        <v>38078</v>
      </c>
      <c r="B677" s="19">
        <v>60.6</v>
      </c>
      <c r="C677" s="83">
        <f>IFERROR(VLOOKUP(A677,'U.S. GDP'!$A$2:$D$310,4,FALSE),"")</f>
        <v>3.1360288812639414E-2</v>
      </c>
    </row>
    <row r="678" spans="1:3" x14ac:dyDescent="0.45">
      <c r="A678" s="18">
        <v>38108</v>
      </c>
      <c r="B678" s="19">
        <v>61.4</v>
      </c>
      <c r="C678" s="83" t="str">
        <f>IFERROR(VLOOKUP(A678,'U.S. GDP'!$A$2:$D$310,4,FALSE),"")</f>
        <v/>
      </c>
    </row>
    <row r="679" spans="1:3" x14ac:dyDescent="0.45">
      <c r="A679" s="18">
        <v>38139</v>
      </c>
      <c r="B679" s="19">
        <v>60.5</v>
      </c>
      <c r="C679" s="83" t="str">
        <f>IFERROR(VLOOKUP(A679,'U.S. GDP'!$A$2:$D$310,4,FALSE),"")</f>
        <v/>
      </c>
    </row>
    <row r="680" spans="1:3" x14ac:dyDescent="0.45">
      <c r="A680" s="18">
        <v>38169</v>
      </c>
      <c r="B680" s="19">
        <v>59.9</v>
      </c>
      <c r="C680" s="83">
        <f>IFERROR(VLOOKUP(A680,'U.S. GDP'!$A$2:$D$310,4,FALSE),"")</f>
        <v>3.8487076162527778E-2</v>
      </c>
    </row>
    <row r="681" spans="1:3" x14ac:dyDescent="0.45">
      <c r="A681" s="18">
        <v>38200</v>
      </c>
      <c r="B681" s="19">
        <v>58.5</v>
      </c>
      <c r="C681" s="83" t="str">
        <f>IFERROR(VLOOKUP(A681,'U.S. GDP'!$A$2:$D$310,4,FALSE),"")</f>
        <v/>
      </c>
    </row>
    <row r="682" spans="1:3" x14ac:dyDescent="0.45">
      <c r="A682" s="18">
        <v>38231</v>
      </c>
      <c r="B682" s="19">
        <v>57.4</v>
      </c>
      <c r="C682" s="83" t="str">
        <f>IFERROR(VLOOKUP(A682,'U.S. GDP'!$A$2:$D$310,4,FALSE),"")</f>
        <v/>
      </c>
    </row>
    <row r="683" spans="1:3" x14ac:dyDescent="0.45">
      <c r="A683" s="18">
        <v>38261</v>
      </c>
      <c r="B683" s="19">
        <v>56.3</v>
      </c>
      <c r="C683" s="83">
        <f>IFERROR(VLOOKUP(A683,'U.S. GDP'!$A$2:$D$310,4,FALSE),"")</f>
        <v>4.143707818439446E-2</v>
      </c>
    </row>
    <row r="684" spans="1:3" x14ac:dyDescent="0.45">
      <c r="A684" s="18">
        <v>38292</v>
      </c>
      <c r="B684" s="19">
        <v>56.2</v>
      </c>
      <c r="C684" s="83" t="str">
        <f>IFERROR(VLOOKUP(A684,'U.S. GDP'!$A$2:$D$310,4,FALSE),"")</f>
        <v/>
      </c>
    </row>
    <row r="685" spans="1:3" x14ac:dyDescent="0.45">
      <c r="A685" s="18">
        <v>38322</v>
      </c>
      <c r="B685" s="19">
        <v>57.2</v>
      </c>
      <c r="C685" s="83" t="str">
        <f>IFERROR(VLOOKUP(A685,'U.S. GDP'!$A$2:$D$310,4,FALSE),"")</f>
        <v/>
      </c>
    </row>
    <row r="686" spans="1:3" x14ac:dyDescent="0.45">
      <c r="A686" s="18">
        <v>38353</v>
      </c>
      <c r="B686" s="19">
        <v>56.8</v>
      </c>
      <c r="C686" s="83">
        <f>IFERROR(VLOOKUP(A686,'U.S. GDP'!$A$2:$D$310,4,FALSE),"")</f>
        <v>4.5118422661180935E-2</v>
      </c>
    </row>
    <row r="687" spans="1:3" x14ac:dyDescent="0.45">
      <c r="A687" s="18">
        <v>38384</v>
      </c>
      <c r="B687" s="19">
        <v>55.5</v>
      </c>
      <c r="C687" s="83" t="str">
        <f>IFERROR(VLOOKUP(A687,'U.S. GDP'!$A$2:$D$310,4,FALSE),"")</f>
        <v/>
      </c>
    </row>
    <row r="688" spans="1:3" x14ac:dyDescent="0.45">
      <c r="A688" s="18">
        <v>38412</v>
      </c>
      <c r="B688" s="19">
        <v>55.2</v>
      </c>
      <c r="C688" s="83" t="str">
        <f>IFERROR(VLOOKUP(A688,'U.S. GDP'!$A$2:$D$310,4,FALSE),"")</f>
        <v/>
      </c>
    </row>
    <row r="689" spans="1:3" x14ac:dyDescent="0.45">
      <c r="A689" s="18">
        <v>38443</v>
      </c>
      <c r="B689" s="19">
        <v>52.2</v>
      </c>
      <c r="C689" s="83">
        <f>IFERROR(VLOOKUP(A689,'U.S. GDP'!$A$2:$D$310,4,FALSE),"")</f>
        <v>1.9851064291597442E-2</v>
      </c>
    </row>
    <row r="690" spans="1:3" x14ac:dyDescent="0.45">
      <c r="A690" s="18">
        <v>38473</v>
      </c>
      <c r="B690" s="19">
        <v>50.8</v>
      </c>
      <c r="C690" s="83" t="str">
        <f>IFERROR(VLOOKUP(A690,'U.S. GDP'!$A$2:$D$310,4,FALSE),"")</f>
        <v/>
      </c>
    </row>
    <row r="691" spans="1:3" x14ac:dyDescent="0.45">
      <c r="A691" s="18">
        <v>38504</v>
      </c>
      <c r="B691" s="19">
        <v>52.4</v>
      </c>
      <c r="C691" s="83" t="str">
        <f>IFERROR(VLOOKUP(A691,'U.S. GDP'!$A$2:$D$310,4,FALSE),"")</f>
        <v/>
      </c>
    </row>
    <row r="692" spans="1:3" x14ac:dyDescent="0.45">
      <c r="A692" s="18">
        <v>38534</v>
      </c>
      <c r="B692" s="19">
        <v>52.8</v>
      </c>
      <c r="C692" s="83">
        <f>IFERROR(VLOOKUP(A692,'U.S. GDP'!$A$2:$D$310,4,FALSE),"")</f>
        <v>3.1723110009026056E-2</v>
      </c>
    </row>
    <row r="693" spans="1:3" x14ac:dyDescent="0.45">
      <c r="A693" s="18">
        <v>38565</v>
      </c>
      <c r="B693" s="19">
        <v>52.4</v>
      </c>
      <c r="C693" s="83" t="str">
        <f>IFERROR(VLOOKUP(A693,'U.S. GDP'!$A$2:$D$310,4,FALSE),"")</f>
        <v/>
      </c>
    </row>
    <row r="694" spans="1:3" x14ac:dyDescent="0.45">
      <c r="A694" s="18">
        <v>38596</v>
      </c>
      <c r="B694" s="19">
        <v>56.8</v>
      </c>
      <c r="C694" s="83" t="str">
        <f>IFERROR(VLOOKUP(A694,'U.S. GDP'!$A$2:$D$310,4,FALSE),"")</f>
        <v/>
      </c>
    </row>
    <row r="695" spans="1:3" x14ac:dyDescent="0.45">
      <c r="A695" s="18">
        <v>38626</v>
      </c>
      <c r="B695" s="19">
        <v>57.2</v>
      </c>
      <c r="C695" s="83">
        <f>IFERROR(VLOOKUP(A695,'U.S. GDP'!$A$2:$D$310,4,FALSE),"")</f>
        <v>2.2406507440459578E-2</v>
      </c>
    </row>
    <row r="696" spans="1:3" x14ac:dyDescent="0.45">
      <c r="A696" s="18">
        <v>38657</v>
      </c>
      <c r="B696" s="19">
        <v>56.7</v>
      </c>
      <c r="C696" s="83" t="str">
        <f>IFERROR(VLOOKUP(A696,'U.S. GDP'!$A$2:$D$310,4,FALSE),"")</f>
        <v/>
      </c>
    </row>
    <row r="697" spans="1:3" x14ac:dyDescent="0.45">
      <c r="A697" s="18">
        <v>38687</v>
      </c>
      <c r="B697" s="19">
        <v>55.1</v>
      </c>
      <c r="C697" s="83" t="str">
        <f>IFERROR(VLOOKUP(A697,'U.S. GDP'!$A$2:$D$310,4,FALSE),"")</f>
        <v/>
      </c>
    </row>
    <row r="698" spans="1:3" x14ac:dyDescent="0.45">
      <c r="A698" s="18">
        <v>38718</v>
      </c>
      <c r="B698" s="19">
        <v>55</v>
      </c>
      <c r="C698" s="83">
        <f>IFERROR(VLOOKUP(A698,'U.S. GDP'!$A$2:$D$310,4,FALSE),"")</f>
        <v>5.4911158881124633E-2</v>
      </c>
    </row>
    <row r="699" spans="1:3" x14ac:dyDescent="0.45">
      <c r="A699" s="18">
        <v>38749</v>
      </c>
      <c r="B699" s="19">
        <v>55.8</v>
      </c>
      <c r="C699" s="83" t="str">
        <f>IFERROR(VLOOKUP(A699,'U.S. GDP'!$A$2:$D$310,4,FALSE),"")</f>
        <v/>
      </c>
    </row>
    <row r="700" spans="1:3" x14ac:dyDescent="0.45">
      <c r="A700" s="18">
        <v>38777</v>
      </c>
      <c r="B700" s="19">
        <v>54.3</v>
      </c>
      <c r="C700" s="83" t="str">
        <f>IFERROR(VLOOKUP(A700,'U.S. GDP'!$A$2:$D$310,4,FALSE),"")</f>
        <v/>
      </c>
    </row>
    <row r="701" spans="1:3" x14ac:dyDescent="0.45">
      <c r="A701" s="18">
        <v>38808</v>
      </c>
      <c r="B701" s="19">
        <v>55.2</v>
      </c>
      <c r="C701" s="83">
        <f>IFERROR(VLOOKUP(A701,'U.S. GDP'!$A$2:$D$310,4,FALSE),"")</f>
        <v>1.0390351677306064E-2</v>
      </c>
    </row>
    <row r="702" spans="1:3" x14ac:dyDescent="0.45">
      <c r="A702" s="18">
        <v>38838</v>
      </c>
      <c r="B702" s="19">
        <v>53.7</v>
      </c>
      <c r="C702" s="83" t="str">
        <f>IFERROR(VLOOKUP(A702,'U.S. GDP'!$A$2:$D$310,4,FALSE),"")</f>
        <v/>
      </c>
    </row>
    <row r="703" spans="1:3" x14ac:dyDescent="0.45">
      <c r="A703" s="18">
        <v>38869</v>
      </c>
      <c r="B703" s="19">
        <v>52</v>
      </c>
      <c r="C703" s="83" t="str">
        <f>IFERROR(VLOOKUP(A703,'U.S. GDP'!$A$2:$D$310,4,FALSE),"")</f>
        <v/>
      </c>
    </row>
    <row r="704" spans="1:3" x14ac:dyDescent="0.45">
      <c r="A704" s="18">
        <v>38899</v>
      </c>
      <c r="B704" s="19">
        <v>53</v>
      </c>
      <c r="C704" s="83">
        <f>IFERROR(VLOOKUP(A704,'U.S. GDP'!$A$2:$D$310,4,FALSE),"")</f>
        <v>6.0117425862016294E-3</v>
      </c>
    </row>
    <row r="705" spans="1:3" x14ac:dyDescent="0.45">
      <c r="A705" s="18">
        <v>38930</v>
      </c>
      <c r="B705" s="19">
        <v>53.7</v>
      </c>
      <c r="C705" s="83" t="str">
        <f>IFERROR(VLOOKUP(A705,'U.S. GDP'!$A$2:$D$310,4,FALSE),"")</f>
        <v/>
      </c>
    </row>
    <row r="706" spans="1:3" x14ac:dyDescent="0.45">
      <c r="A706" s="18">
        <v>38961</v>
      </c>
      <c r="B706" s="19">
        <v>52.2</v>
      </c>
      <c r="C706" s="83" t="str">
        <f>IFERROR(VLOOKUP(A706,'U.S. GDP'!$A$2:$D$310,4,FALSE),"")</f>
        <v/>
      </c>
    </row>
    <row r="707" spans="1:3" x14ac:dyDescent="0.45">
      <c r="A707" s="18">
        <v>38991</v>
      </c>
      <c r="B707" s="19">
        <v>51.4</v>
      </c>
      <c r="C707" s="83">
        <f>IFERROR(VLOOKUP(A707,'U.S. GDP'!$A$2:$D$310,4,FALSE),"")</f>
        <v>3.4823729200428533E-2</v>
      </c>
    </row>
    <row r="708" spans="1:3" x14ac:dyDescent="0.45">
      <c r="A708" s="18">
        <v>39022</v>
      </c>
      <c r="B708" s="19">
        <v>50.3</v>
      </c>
      <c r="C708" s="83" t="str">
        <f>IFERROR(VLOOKUP(A708,'U.S. GDP'!$A$2:$D$310,4,FALSE),"")</f>
        <v/>
      </c>
    </row>
    <row r="709" spans="1:3" x14ac:dyDescent="0.45">
      <c r="A709" s="18">
        <v>39052</v>
      </c>
      <c r="B709" s="19">
        <v>51.4</v>
      </c>
      <c r="C709" s="83" t="str">
        <f>IFERROR(VLOOKUP(A709,'U.S. GDP'!$A$2:$D$310,4,FALSE),"")</f>
        <v/>
      </c>
    </row>
    <row r="710" spans="1:3" x14ac:dyDescent="0.45">
      <c r="A710" s="18">
        <v>39083</v>
      </c>
      <c r="B710" s="19">
        <v>49.5</v>
      </c>
      <c r="C710" s="83">
        <f>IFERROR(VLOOKUP(A710,'U.S. GDP'!$A$2:$D$310,4,FALSE),"")</f>
        <v>1.2087836914185912E-2</v>
      </c>
    </row>
    <row r="711" spans="1:3" x14ac:dyDescent="0.45">
      <c r="A711" s="18">
        <v>39114</v>
      </c>
      <c r="B711" s="19">
        <v>51.9</v>
      </c>
      <c r="C711" s="83" t="str">
        <f>IFERROR(VLOOKUP(A711,'U.S. GDP'!$A$2:$D$310,4,FALSE),"")</f>
        <v/>
      </c>
    </row>
    <row r="712" spans="1:3" x14ac:dyDescent="0.45">
      <c r="A712" s="18">
        <v>39142</v>
      </c>
      <c r="B712" s="19">
        <v>50.7</v>
      </c>
      <c r="C712" s="83" t="str">
        <f>IFERROR(VLOOKUP(A712,'U.S. GDP'!$A$2:$D$310,4,FALSE),"")</f>
        <v/>
      </c>
    </row>
    <row r="713" spans="1:3" x14ac:dyDescent="0.45">
      <c r="A713" s="18">
        <v>39173</v>
      </c>
      <c r="B713" s="19">
        <v>52.6</v>
      </c>
      <c r="C713" s="83">
        <f>IFERROR(VLOOKUP(A713,'U.S. GDP'!$A$2:$D$310,4,FALSE),"")</f>
        <v>2.4695947150627617E-2</v>
      </c>
    </row>
    <row r="714" spans="1:3" x14ac:dyDescent="0.45">
      <c r="A714" s="18">
        <v>39203</v>
      </c>
      <c r="B714" s="19">
        <v>52.5</v>
      </c>
      <c r="C714" s="83" t="str">
        <f>IFERROR(VLOOKUP(A714,'U.S. GDP'!$A$2:$D$310,4,FALSE),"")</f>
        <v/>
      </c>
    </row>
    <row r="715" spans="1:3" x14ac:dyDescent="0.45">
      <c r="A715" s="18">
        <v>39234</v>
      </c>
      <c r="B715" s="19">
        <v>52.6</v>
      </c>
      <c r="C715" s="83" t="str">
        <f>IFERROR(VLOOKUP(A715,'U.S. GDP'!$A$2:$D$310,4,FALSE),"")</f>
        <v/>
      </c>
    </row>
    <row r="716" spans="1:3" x14ac:dyDescent="0.45">
      <c r="A716" s="18">
        <v>39264</v>
      </c>
      <c r="B716" s="19">
        <v>52.4</v>
      </c>
      <c r="C716" s="83">
        <f>IFERROR(VLOOKUP(A716,'U.S. GDP'!$A$2:$D$310,4,FALSE),"")</f>
        <v>2.3240880884577653E-2</v>
      </c>
    </row>
    <row r="717" spans="1:3" x14ac:dyDescent="0.45">
      <c r="A717" s="18">
        <v>39295</v>
      </c>
      <c r="B717" s="19">
        <v>50.9</v>
      </c>
      <c r="C717" s="83" t="str">
        <f>IFERROR(VLOOKUP(A717,'U.S. GDP'!$A$2:$D$310,4,FALSE),"")</f>
        <v/>
      </c>
    </row>
    <row r="718" spans="1:3" x14ac:dyDescent="0.45">
      <c r="A718" s="18">
        <v>39326</v>
      </c>
      <c r="B718" s="19">
        <v>51</v>
      </c>
      <c r="C718" s="83" t="str">
        <f>IFERROR(VLOOKUP(A718,'U.S. GDP'!$A$2:$D$310,4,FALSE),"")</f>
        <v/>
      </c>
    </row>
    <row r="719" spans="1:3" x14ac:dyDescent="0.45">
      <c r="A719" s="18">
        <v>39356</v>
      </c>
      <c r="B719" s="19">
        <v>51.1</v>
      </c>
      <c r="C719" s="83">
        <f>IFERROR(VLOOKUP(A719,'U.S. GDP'!$A$2:$D$310,4,FALSE),"")</f>
        <v>2.5367271478347275E-2</v>
      </c>
    </row>
    <row r="720" spans="1:3" x14ac:dyDescent="0.45">
      <c r="A720" s="18">
        <v>39387</v>
      </c>
      <c r="B720" s="19">
        <v>50.5</v>
      </c>
      <c r="C720" s="83" t="str">
        <f>IFERROR(VLOOKUP(A720,'U.S. GDP'!$A$2:$D$310,4,FALSE),"")</f>
        <v/>
      </c>
    </row>
    <row r="721" spans="1:3" x14ac:dyDescent="0.45">
      <c r="A721" s="18">
        <v>39417</v>
      </c>
      <c r="B721" s="19">
        <v>49</v>
      </c>
      <c r="C721" s="83" t="str">
        <f>IFERROR(VLOOKUP(A721,'U.S. GDP'!$A$2:$D$310,4,FALSE),"")</f>
        <v/>
      </c>
    </row>
    <row r="722" spans="1:3" x14ac:dyDescent="0.45">
      <c r="A722" s="18">
        <v>39448</v>
      </c>
      <c r="B722" s="19">
        <v>50.3</v>
      </c>
      <c r="C722" s="83">
        <f>IFERROR(VLOOKUP(A722,'U.S. GDP'!$A$2:$D$310,4,FALSE),"")</f>
        <v>-1.6961606735480972E-2</v>
      </c>
    </row>
    <row r="723" spans="1:3" x14ac:dyDescent="0.45">
      <c r="A723" s="18">
        <v>39479</v>
      </c>
      <c r="B723" s="19">
        <v>47.6</v>
      </c>
      <c r="C723" s="83" t="str">
        <f>IFERROR(VLOOKUP(A723,'U.S. GDP'!$A$2:$D$310,4,FALSE),"")</f>
        <v/>
      </c>
    </row>
    <row r="724" spans="1:3" x14ac:dyDescent="0.45">
      <c r="A724" s="18">
        <v>39508</v>
      </c>
      <c r="B724" s="19">
        <v>48.3</v>
      </c>
      <c r="C724" s="83" t="str">
        <f>IFERROR(VLOOKUP(A724,'U.S. GDP'!$A$2:$D$310,4,FALSE),"")</f>
        <v/>
      </c>
    </row>
    <row r="725" spans="1:3" x14ac:dyDescent="0.45">
      <c r="A725" s="18">
        <v>39539</v>
      </c>
      <c r="B725" s="19">
        <v>48.8</v>
      </c>
      <c r="C725" s="83">
        <f>IFERROR(VLOOKUP(A725,'U.S. GDP'!$A$2:$D$310,4,FALSE),"")</f>
        <v>2.4030697018640579E-2</v>
      </c>
    </row>
    <row r="726" spans="1:3" x14ac:dyDescent="0.45">
      <c r="A726" s="18">
        <v>39569</v>
      </c>
      <c r="B726" s="19">
        <v>48.8</v>
      </c>
      <c r="C726" s="83" t="str">
        <f>IFERROR(VLOOKUP(A726,'U.S. GDP'!$A$2:$D$310,4,FALSE),"")</f>
        <v/>
      </c>
    </row>
    <row r="727" spans="1:3" x14ac:dyDescent="0.45">
      <c r="A727" s="18">
        <v>39600</v>
      </c>
      <c r="B727" s="19">
        <v>49.8</v>
      </c>
      <c r="C727" s="83" t="str">
        <f>IFERROR(VLOOKUP(A727,'U.S. GDP'!$A$2:$D$310,4,FALSE),"")</f>
        <v/>
      </c>
    </row>
    <row r="728" spans="1:3" x14ac:dyDescent="0.45">
      <c r="A728" s="18">
        <v>39630</v>
      </c>
      <c r="B728" s="19">
        <v>50</v>
      </c>
      <c r="C728" s="83">
        <f>IFERROR(VLOOKUP(A728,'U.S. GDP'!$A$2:$D$310,4,FALSE),"")</f>
        <v>-2.0845363314131338E-2</v>
      </c>
    </row>
    <row r="729" spans="1:3" x14ac:dyDescent="0.45">
      <c r="A729" s="18">
        <v>39661</v>
      </c>
      <c r="B729" s="19">
        <v>49.2</v>
      </c>
      <c r="C729" s="83" t="str">
        <f>IFERROR(VLOOKUP(A729,'U.S. GDP'!$A$2:$D$310,4,FALSE),"")</f>
        <v/>
      </c>
    </row>
    <row r="730" spans="1:3" x14ac:dyDescent="0.45">
      <c r="A730" s="18">
        <v>39692</v>
      </c>
      <c r="B730" s="19">
        <v>44.8</v>
      </c>
      <c r="C730" s="83" t="str">
        <f>IFERROR(VLOOKUP(A730,'U.S. GDP'!$A$2:$D$310,4,FALSE),"")</f>
        <v/>
      </c>
    </row>
    <row r="731" spans="1:3" x14ac:dyDescent="0.45">
      <c r="A731" s="18">
        <v>39722</v>
      </c>
      <c r="B731" s="19">
        <v>38.9</v>
      </c>
      <c r="C731" s="83">
        <f>IFERROR(VLOOKUP(A731,'U.S. GDP'!$A$2:$D$310,4,FALSE),"")</f>
        <v>-8.472768957225274E-2</v>
      </c>
    </row>
    <row r="732" spans="1:3" x14ac:dyDescent="0.45">
      <c r="A732" s="18">
        <v>39753</v>
      </c>
      <c r="B732" s="19">
        <v>36.5</v>
      </c>
      <c r="C732" s="83" t="str">
        <f>IFERROR(VLOOKUP(A732,'U.S. GDP'!$A$2:$D$310,4,FALSE),"")</f>
        <v/>
      </c>
    </row>
    <row r="733" spans="1:3" x14ac:dyDescent="0.45">
      <c r="A733" s="18">
        <v>39783</v>
      </c>
      <c r="B733" s="19">
        <v>33.1</v>
      </c>
      <c r="C733" s="83" t="str">
        <f>IFERROR(VLOOKUP(A733,'U.S. GDP'!$A$2:$D$310,4,FALSE),"")</f>
        <v/>
      </c>
    </row>
    <row r="734" spans="1:3" x14ac:dyDescent="0.45">
      <c r="A734" s="18">
        <v>39814</v>
      </c>
      <c r="B734" s="19">
        <v>34.9</v>
      </c>
      <c r="C734" s="83">
        <f>IFERROR(VLOOKUP(A734,'U.S. GDP'!$A$2:$D$310,4,FALSE),"")</f>
        <v>-4.4628038107272228E-2</v>
      </c>
    </row>
    <row r="735" spans="1:3" x14ac:dyDescent="0.45">
      <c r="A735" s="18">
        <v>39845</v>
      </c>
      <c r="B735" s="19">
        <v>35.5</v>
      </c>
      <c r="C735" s="83" t="str">
        <f>IFERROR(VLOOKUP(A735,'U.S. GDP'!$A$2:$D$310,4,FALSE),"")</f>
        <v/>
      </c>
    </row>
    <row r="736" spans="1:3" x14ac:dyDescent="0.45">
      <c r="A736" s="18">
        <v>39873</v>
      </c>
      <c r="B736" s="19">
        <v>36</v>
      </c>
      <c r="C736" s="83" t="str">
        <f>IFERROR(VLOOKUP(A736,'U.S. GDP'!$A$2:$D$310,4,FALSE),"")</f>
        <v/>
      </c>
    </row>
    <row r="737" spans="1:3" x14ac:dyDescent="0.45">
      <c r="A737" s="18">
        <v>39904</v>
      </c>
      <c r="B737" s="19">
        <v>39.5</v>
      </c>
      <c r="C737" s="83">
        <f>IFERROR(VLOOKUP(A737,'U.S. GDP'!$A$2:$D$310,4,FALSE),"")</f>
        <v>-7.1269111253309259E-3</v>
      </c>
    </row>
    <row r="738" spans="1:3" x14ac:dyDescent="0.45">
      <c r="A738" s="18">
        <v>39934</v>
      </c>
      <c r="B738" s="19">
        <v>41.7</v>
      </c>
      <c r="C738" s="83" t="str">
        <f>IFERROR(VLOOKUP(A738,'U.S. GDP'!$A$2:$D$310,4,FALSE),"")</f>
        <v/>
      </c>
    </row>
    <row r="739" spans="1:3" x14ac:dyDescent="0.45">
      <c r="A739" s="18">
        <v>39965</v>
      </c>
      <c r="B739" s="19">
        <v>45.8</v>
      </c>
      <c r="C739" s="83" t="str">
        <f>IFERROR(VLOOKUP(A739,'U.S. GDP'!$A$2:$D$310,4,FALSE),"")</f>
        <v/>
      </c>
    </row>
    <row r="740" spans="1:3" x14ac:dyDescent="0.45">
      <c r="A740" s="18">
        <v>39995</v>
      </c>
      <c r="B740" s="19">
        <v>49.9</v>
      </c>
      <c r="C740" s="83">
        <f>IFERROR(VLOOKUP(A740,'U.S. GDP'!$A$2:$D$310,4,FALSE),"")</f>
        <v>1.4121870876976583E-2</v>
      </c>
    </row>
    <row r="741" spans="1:3" x14ac:dyDescent="0.45">
      <c r="A741" s="18">
        <v>40026</v>
      </c>
      <c r="B741" s="19">
        <v>53.5</v>
      </c>
      <c r="C741" s="83" t="str">
        <f>IFERROR(VLOOKUP(A741,'U.S. GDP'!$A$2:$D$310,4,FALSE),"")</f>
        <v/>
      </c>
    </row>
    <row r="742" spans="1:3" x14ac:dyDescent="0.45">
      <c r="A742" s="18">
        <v>40057</v>
      </c>
      <c r="B742" s="19">
        <v>54.4</v>
      </c>
      <c r="C742" s="83" t="str">
        <f>IFERROR(VLOOKUP(A742,'U.S. GDP'!$A$2:$D$310,4,FALSE),"")</f>
        <v/>
      </c>
    </row>
    <row r="743" spans="1:3" x14ac:dyDescent="0.45">
      <c r="A743" s="18">
        <v>40087</v>
      </c>
      <c r="B743" s="19">
        <v>56</v>
      </c>
      <c r="C743" s="83">
        <f>IFERROR(VLOOKUP(A743,'U.S. GDP'!$A$2:$D$310,4,FALSE),"")</f>
        <v>4.3942635923053253E-2</v>
      </c>
    </row>
    <row r="744" spans="1:3" x14ac:dyDescent="0.45">
      <c r="A744" s="18">
        <v>40118</v>
      </c>
      <c r="B744" s="19">
        <v>54.4</v>
      </c>
      <c r="C744" s="83" t="str">
        <f>IFERROR(VLOOKUP(A744,'U.S. GDP'!$A$2:$D$310,4,FALSE),"")</f>
        <v/>
      </c>
    </row>
    <row r="745" spans="1:3" x14ac:dyDescent="0.45">
      <c r="A745" s="18">
        <v>40148</v>
      </c>
      <c r="B745" s="19">
        <v>55.3</v>
      </c>
      <c r="C745" s="83" t="str">
        <f>IFERROR(VLOOKUP(A745,'U.S. GDP'!$A$2:$D$310,4,FALSE),"")</f>
        <v/>
      </c>
    </row>
    <row r="746" spans="1:3" x14ac:dyDescent="0.45">
      <c r="A746" s="18">
        <v>40179</v>
      </c>
      <c r="B746" s="19">
        <v>57.2</v>
      </c>
      <c r="C746" s="83">
        <f>IFERROR(VLOOKUP(A746,'U.S. GDP'!$A$2:$D$310,4,FALSE),"")</f>
        <v>1.9521338205721328E-2</v>
      </c>
    </row>
    <row r="747" spans="1:3" x14ac:dyDescent="0.45">
      <c r="A747" s="18">
        <v>40210</v>
      </c>
      <c r="B747" s="19">
        <v>55.8</v>
      </c>
      <c r="C747" s="83" t="str">
        <f>IFERROR(VLOOKUP(A747,'U.S. GDP'!$A$2:$D$310,4,FALSE),"")</f>
        <v/>
      </c>
    </row>
    <row r="748" spans="1:3" x14ac:dyDescent="0.45">
      <c r="A748" s="18">
        <v>40238</v>
      </c>
      <c r="B748" s="19">
        <v>58.8</v>
      </c>
      <c r="C748" s="83" t="str">
        <f>IFERROR(VLOOKUP(A748,'U.S. GDP'!$A$2:$D$310,4,FALSE),"")</f>
        <v/>
      </c>
    </row>
    <row r="749" spans="1:3" x14ac:dyDescent="0.45">
      <c r="A749" s="18">
        <v>40269</v>
      </c>
      <c r="B749" s="19">
        <v>58.1</v>
      </c>
      <c r="C749" s="83">
        <f>IFERROR(VLOOKUP(A749,'U.S. GDP'!$A$2:$D$310,4,FALSE),"")</f>
        <v>3.9268810740552329E-2</v>
      </c>
    </row>
    <row r="750" spans="1:3" x14ac:dyDescent="0.45">
      <c r="A750" s="18">
        <v>40299</v>
      </c>
      <c r="B750" s="19">
        <v>58.3</v>
      </c>
      <c r="C750" s="83" t="str">
        <f>IFERROR(VLOOKUP(A750,'U.S. GDP'!$A$2:$D$310,4,FALSE),"")</f>
        <v/>
      </c>
    </row>
    <row r="751" spans="1:3" x14ac:dyDescent="0.45">
      <c r="A751" s="18">
        <v>40330</v>
      </c>
      <c r="B751" s="19">
        <v>56.4</v>
      </c>
      <c r="C751" s="83" t="str">
        <f>IFERROR(VLOOKUP(A751,'U.S. GDP'!$A$2:$D$310,4,FALSE),"")</f>
        <v/>
      </c>
    </row>
    <row r="752" spans="1:3" x14ac:dyDescent="0.45">
      <c r="A752" s="18">
        <v>40360</v>
      </c>
      <c r="B752" s="19">
        <v>56.4</v>
      </c>
      <c r="C752" s="83">
        <f>IFERROR(VLOOKUP(A752,'U.S. GDP'!$A$2:$D$310,4,FALSE),"")</f>
        <v>3.1201978026194732E-2</v>
      </c>
    </row>
    <row r="753" spans="1:3" x14ac:dyDescent="0.45">
      <c r="A753" s="18">
        <v>40391</v>
      </c>
      <c r="B753" s="19">
        <v>58</v>
      </c>
      <c r="C753" s="83" t="str">
        <f>IFERROR(VLOOKUP(A753,'U.S. GDP'!$A$2:$D$310,4,FALSE),"")</f>
        <v/>
      </c>
    </row>
    <row r="754" spans="1:3" x14ac:dyDescent="0.45">
      <c r="A754" s="18">
        <v>40422</v>
      </c>
      <c r="B754" s="19">
        <v>56.3</v>
      </c>
      <c r="C754" s="83" t="str">
        <f>IFERROR(VLOOKUP(A754,'U.S. GDP'!$A$2:$D$310,4,FALSE),"")</f>
        <v/>
      </c>
    </row>
    <row r="755" spans="1:3" x14ac:dyDescent="0.45">
      <c r="A755" s="18">
        <v>40452</v>
      </c>
      <c r="B755" s="19">
        <v>57.7</v>
      </c>
      <c r="C755" s="83">
        <f>IFERROR(VLOOKUP(A755,'U.S. GDP'!$A$2:$D$310,4,FALSE),"")</f>
        <v>2.1170434842284314E-2</v>
      </c>
    </row>
    <row r="756" spans="1:3" x14ac:dyDescent="0.45">
      <c r="A756" s="18">
        <v>40483</v>
      </c>
      <c r="B756" s="19">
        <v>57.6</v>
      </c>
      <c r="C756" s="83" t="str">
        <f>IFERROR(VLOOKUP(A756,'U.S. GDP'!$A$2:$D$310,4,FALSE),"")</f>
        <v/>
      </c>
    </row>
    <row r="757" spans="1:3" x14ac:dyDescent="0.45">
      <c r="A757" s="18">
        <v>40513</v>
      </c>
      <c r="B757" s="19">
        <v>57.5</v>
      </c>
      <c r="C757" s="83" t="str">
        <f>IFERROR(VLOOKUP(A757,'U.S. GDP'!$A$2:$D$310,4,FALSE),"")</f>
        <v/>
      </c>
    </row>
    <row r="758" spans="1:3" x14ac:dyDescent="0.45">
      <c r="A758" s="18">
        <v>40544</v>
      </c>
      <c r="B758" s="19">
        <v>59</v>
      </c>
      <c r="C758" s="83">
        <f>IFERROR(VLOOKUP(A758,'U.S. GDP'!$A$2:$D$310,4,FALSE),"")</f>
        <v>-9.4544895412120855E-3</v>
      </c>
    </row>
    <row r="759" spans="1:3" x14ac:dyDescent="0.45">
      <c r="A759" s="18">
        <v>40575</v>
      </c>
      <c r="B759" s="19">
        <v>59.3</v>
      </c>
      <c r="C759" s="83" t="str">
        <f>IFERROR(VLOOKUP(A759,'U.S. GDP'!$A$2:$D$310,4,FALSE),"")</f>
        <v/>
      </c>
    </row>
    <row r="760" spans="1:3" x14ac:dyDescent="0.45">
      <c r="A760" s="18">
        <v>40603</v>
      </c>
      <c r="B760" s="19">
        <v>59.1</v>
      </c>
      <c r="C760" s="83" t="str">
        <f>IFERROR(VLOOKUP(A760,'U.S. GDP'!$A$2:$D$310,4,FALSE),"")</f>
        <v/>
      </c>
    </row>
    <row r="761" spans="1:3" x14ac:dyDescent="0.45">
      <c r="A761" s="18">
        <v>40634</v>
      </c>
      <c r="B761" s="19">
        <v>58.9</v>
      </c>
      <c r="C761" s="83">
        <f>IFERROR(VLOOKUP(A761,'U.S. GDP'!$A$2:$D$310,4,FALSE),"")</f>
        <v>2.7339190839842376E-2</v>
      </c>
    </row>
    <row r="762" spans="1:3" x14ac:dyDescent="0.45">
      <c r="A762" s="18">
        <v>40664</v>
      </c>
      <c r="B762" s="19">
        <v>53.7</v>
      </c>
      <c r="C762" s="83" t="str">
        <f>IFERROR(VLOOKUP(A762,'U.S. GDP'!$A$2:$D$310,4,FALSE),"")</f>
        <v/>
      </c>
    </row>
    <row r="763" spans="1:3" x14ac:dyDescent="0.45">
      <c r="A763" s="18">
        <v>40695</v>
      </c>
      <c r="B763" s="19">
        <v>56.6</v>
      </c>
      <c r="C763" s="83" t="str">
        <f>IFERROR(VLOOKUP(A763,'U.S. GDP'!$A$2:$D$310,4,FALSE),"")</f>
        <v/>
      </c>
    </row>
    <row r="764" spans="1:3" x14ac:dyDescent="0.45">
      <c r="A764" s="18">
        <v>40725</v>
      </c>
      <c r="B764" s="19">
        <v>52.9</v>
      </c>
      <c r="C764" s="83">
        <f>IFERROR(VLOOKUP(A764,'U.S. GDP'!$A$2:$D$310,4,FALSE),"")</f>
        <v>-8.9221076620704665E-4</v>
      </c>
    </row>
    <row r="765" spans="1:3" x14ac:dyDescent="0.45">
      <c r="A765" s="18">
        <v>40756</v>
      </c>
      <c r="B765" s="19">
        <v>53</v>
      </c>
      <c r="C765" s="83" t="str">
        <f>IFERROR(VLOOKUP(A765,'U.S. GDP'!$A$2:$D$310,4,FALSE),"")</f>
        <v/>
      </c>
    </row>
    <row r="766" spans="1:3" x14ac:dyDescent="0.45">
      <c r="A766" s="18">
        <v>40787</v>
      </c>
      <c r="B766" s="19">
        <v>52.8</v>
      </c>
      <c r="C766" s="83" t="str">
        <f>IFERROR(VLOOKUP(A766,'U.S. GDP'!$A$2:$D$310,4,FALSE),"")</f>
        <v/>
      </c>
    </row>
    <row r="767" spans="1:3" x14ac:dyDescent="0.45">
      <c r="A767" s="18">
        <v>40817</v>
      </c>
      <c r="B767" s="19">
        <v>51.8</v>
      </c>
      <c r="C767" s="83">
        <f>IFERROR(VLOOKUP(A767,'U.S. GDP'!$A$2:$D$310,4,FALSE),"")</f>
        <v>4.5684387421796924E-2</v>
      </c>
    </row>
    <row r="768" spans="1:3" x14ac:dyDescent="0.45">
      <c r="A768" s="18">
        <v>40848</v>
      </c>
      <c r="B768" s="19">
        <v>52.1</v>
      </c>
      <c r="C768" s="83" t="str">
        <f>IFERROR(VLOOKUP(A768,'U.S. GDP'!$A$2:$D$310,4,FALSE),"")</f>
        <v/>
      </c>
    </row>
    <row r="769" spans="1:3" x14ac:dyDescent="0.45">
      <c r="A769" s="18">
        <v>40878</v>
      </c>
      <c r="B769" s="19">
        <v>53.1</v>
      </c>
      <c r="C769" s="83" t="str">
        <f>IFERROR(VLOOKUP(A769,'U.S. GDP'!$A$2:$D$310,4,FALSE),"")</f>
        <v/>
      </c>
    </row>
    <row r="770" spans="1:3" x14ac:dyDescent="0.45">
      <c r="A770" s="18">
        <v>40909</v>
      </c>
      <c r="B770" s="19">
        <v>52.8</v>
      </c>
      <c r="C770" s="83">
        <f>IFERROR(VLOOKUP(A770,'U.S. GDP'!$A$2:$D$310,4,FALSE),"")</f>
        <v>3.3967937386456093E-2</v>
      </c>
    </row>
    <row r="771" spans="1:3" x14ac:dyDescent="0.45">
      <c r="A771" s="18">
        <v>40940</v>
      </c>
      <c r="B771" s="19">
        <v>52.4</v>
      </c>
      <c r="C771" s="83" t="str">
        <f>IFERROR(VLOOKUP(A771,'U.S. GDP'!$A$2:$D$310,4,FALSE),"")</f>
        <v/>
      </c>
    </row>
    <row r="772" spans="1:3" x14ac:dyDescent="0.45">
      <c r="A772" s="18">
        <v>40969</v>
      </c>
      <c r="B772" s="19">
        <v>53</v>
      </c>
      <c r="C772" s="83" t="str">
        <f>IFERROR(VLOOKUP(A772,'U.S. GDP'!$A$2:$D$310,4,FALSE),"")</f>
        <v/>
      </c>
    </row>
    <row r="773" spans="1:3" x14ac:dyDescent="0.45">
      <c r="A773" s="18">
        <v>41000</v>
      </c>
      <c r="B773" s="19">
        <v>53.7</v>
      </c>
      <c r="C773" s="83">
        <f>IFERROR(VLOOKUP(A773,'U.S. GDP'!$A$2:$D$310,4,FALSE),"")</f>
        <v>1.7973274732638211E-2</v>
      </c>
    </row>
    <row r="774" spans="1:3" x14ac:dyDescent="0.45">
      <c r="A774" s="18">
        <v>41030</v>
      </c>
      <c r="B774" s="19">
        <v>53.2</v>
      </c>
      <c r="C774" s="83" t="str">
        <f>IFERROR(VLOOKUP(A774,'U.S. GDP'!$A$2:$D$310,4,FALSE),"")</f>
        <v/>
      </c>
    </row>
    <row r="775" spans="1:3" x14ac:dyDescent="0.45">
      <c r="A775" s="18">
        <v>41061</v>
      </c>
      <c r="B775" s="19">
        <v>51</v>
      </c>
      <c r="C775" s="83" t="str">
        <f>IFERROR(VLOOKUP(A775,'U.S. GDP'!$A$2:$D$310,4,FALSE),"")</f>
        <v/>
      </c>
    </row>
    <row r="776" spans="1:3" x14ac:dyDescent="0.45">
      <c r="A776" s="18">
        <v>41091</v>
      </c>
      <c r="B776" s="19">
        <v>50.6</v>
      </c>
      <c r="C776" s="83">
        <f>IFERROR(VLOOKUP(A776,'U.S. GDP'!$A$2:$D$310,4,FALSE),"")</f>
        <v>5.7735782865324659E-3</v>
      </c>
    </row>
    <row r="777" spans="1:3" x14ac:dyDescent="0.45">
      <c r="A777" s="18">
        <v>41122</v>
      </c>
      <c r="B777" s="19">
        <v>51.1</v>
      </c>
      <c r="C777" s="83" t="str">
        <f>IFERROR(VLOOKUP(A777,'U.S. GDP'!$A$2:$D$310,4,FALSE),"")</f>
        <v/>
      </c>
    </row>
    <row r="778" spans="1:3" x14ac:dyDescent="0.45">
      <c r="A778" s="18">
        <v>41153</v>
      </c>
      <c r="B778" s="19">
        <v>52.2</v>
      </c>
      <c r="C778" s="83" t="str">
        <f>IFERROR(VLOOKUP(A778,'U.S. GDP'!$A$2:$D$310,4,FALSE),"")</f>
        <v/>
      </c>
    </row>
    <row r="779" spans="1:3" x14ac:dyDescent="0.45">
      <c r="A779" s="18">
        <v>41183</v>
      </c>
      <c r="B779" s="19">
        <v>51.2</v>
      </c>
      <c r="C779" s="83">
        <f>IFERROR(VLOOKUP(A779,'U.S. GDP'!$A$2:$D$310,4,FALSE),"")</f>
        <v>4.6336519805307841E-3</v>
      </c>
    </row>
    <row r="780" spans="1:3" x14ac:dyDescent="0.45">
      <c r="A780" s="18">
        <v>41214</v>
      </c>
      <c r="B780" s="19">
        <v>49.5</v>
      </c>
      <c r="C780" s="83" t="str">
        <f>IFERROR(VLOOKUP(A780,'U.S. GDP'!$A$2:$D$310,4,FALSE),"")</f>
        <v/>
      </c>
    </row>
    <row r="781" spans="1:3" x14ac:dyDescent="0.45">
      <c r="A781" s="18">
        <v>41244</v>
      </c>
      <c r="B781" s="19">
        <v>50.4</v>
      </c>
      <c r="C781" s="83" t="str">
        <f>IFERROR(VLOOKUP(A781,'U.S. GDP'!$A$2:$D$310,4,FALSE),"")</f>
        <v/>
      </c>
    </row>
    <row r="782" spans="1:3" x14ac:dyDescent="0.45">
      <c r="A782" s="18">
        <v>41275</v>
      </c>
      <c r="B782" s="19">
        <v>52.3</v>
      </c>
      <c r="C782" s="83">
        <f>IFERROR(VLOOKUP(A782,'U.S. GDP'!$A$2:$D$310,4,FALSE),"")</f>
        <v>4.0050258079456613E-2</v>
      </c>
    </row>
    <row r="783" spans="1:3" x14ac:dyDescent="0.45">
      <c r="A783" s="18">
        <v>41306</v>
      </c>
      <c r="B783" s="19">
        <v>53.1</v>
      </c>
      <c r="C783" s="83" t="str">
        <f>IFERROR(VLOOKUP(A783,'U.S. GDP'!$A$2:$D$310,4,FALSE),"")</f>
        <v/>
      </c>
    </row>
    <row r="784" spans="1:3" x14ac:dyDescent="0.45">
      <c r="A784" s="18">
        <v>41334</v>
      </c>
      <c r="B784" s="19">
        <v>51.5</v>
      </c>
      <c r="C784" s="83" t="str">
        <f>IFERROR(VLOOKUP(A784,'U.S. GDP'!$A$2:$D$310,4,FALSE),"")</f>
        <v/>
      </c>
    </row>
    <row r="785" spans="1:3" x14ac:dyDescent="0.45">
      <c r="A785" s="18">
        <v>41365</v>
      </c>
      <c r="B785" s="19">
        <v>50</v>
      </c>
      <c r="C785" s="83">
        <f>IFERROR(VLOOKUP(A785,'U.S. GDP'!$A$2:$D$310,4,FALSE),"")</f>
        <v>1.074850765076607E-2</v>
      </c>
    </row>
    <row r="786" spans="1:3" x14ac:dyDescent="0.45">
      <c r="A786" s="18">
        <v>41395</v>
      </c>
      <c r="B786" s="19">
        <v>50</v>
      </c>
      <c r="C786" s="83" t="str">
        <f>IFERROR(VLOOKUP(A786,'U.S. GDP'!$A$2:$D$310,4,FALSE),"")</f>
        <v/>
      </c>
    </row>
    <row r="787" spans="1:3" x14ac:dyDescent="0.45">
      <c r="A787" s="18">
        <v>41426</v>
      </c>
      <c r="B787" s="19">
        <v>52.5</v>
      </c>
      <c r="C787" s="83" t="str">
        <f>IFERROR(VLOOKUP(A787,'U.S. GDP'!$A$2:$D$310,4,FALSE),"")</f>
        <v/>
      </c>
    </row>
    <row r="788" spans="1:3" x14ac:dyDescent="0.45">
      <c r="A788" s="18">
        <v>41456</v>
      </c>
      <c r="B788" s="19">
        <v>54.9</v>
      </c>
      <c r="C788" s="83">
        <f>IFERROR(VLOOKUP(A788,'U.S. GDP'!$A$2:$D$310,4,FALSE),"")</f>
        <v>3.449313922550612E-2</v>
      </c>
    </row>
    <row r="789" spans="1:3" x14ac:dyDescent="0.45">
      <c r="A789" s="18">
        <v>41487</v>
      </c>
      <c r="B789" s="19">
        <v>56.3</v>
      </c>
      <c r="C789" s="83" t="str">
        <f>IFERROR(VLOOKUP(A789,'U.S. GDP'!$A$2:$D$310,4,FALSE),"")</f>
        <v/>
      </c>
    </row>
    <row r="790" spans="1:3" x14ac:dyDescent="0.45">
      <c r="A790" s="18">
        <v>41518</v>
      </c>
      <c r="B790" s="19">
        <v>56</v>
      </c>
      <c r="C790" s="83" t="str">
        <f>IFERROR(VLOOKUP(A790,'U.S. GDP'!$A$2:$D$310,4,FALSE),"")</f>
        <v/>
      </c>
    </row>
    <row r="791" spans="1:3" x14ac:dyDescent="0.45">
      <c r="A791" s="18">
        <v>41548</v>
      </c>
      <c r="B791" s="19">
        <v>56.6</v>
      </c>
      <c r="C791" s="83">
        <f>IFERROR(VLOOKUP(A791,'U.S. GDP'!$A$2:$D$310,4,FALSE),"")</f>
        <v>3.5328285986574448E-2</v>
      </c>
    </row>
    <row r="792" spans="1:3" x14ac:dyDescent="0.45">
      <c r="A792" s="18">
        <v>41579</v>
      </c>
      <c r="B792" s="19">
        <v>57</v>
      </c>
      <c r="C792" s="83" t="str">
        <f>IFERROR(VLOOKUP(A792,'U.S. GDP'!$A$2:$D$310,4,FALSE),"")</f>
        <v/>
      </c>
    </row>
    <row r="793" spans="1:3" x14ac:dyDescent="0.45">
      <c r="A793" s="18">
        <v>41609</v>
      </c>
      <c r="B793" s="19">
        <v>56.5</v>
      </c>
      <c r="C793" s="83" t="str">
        <f>IFERROR(VLOOKUP(A793,'U.S. GDP'!$A$2:$D$310,4,FALSE),"")</f>
        <v/>
      </c>
    </row>
    <row r="794" spans="1:3" x14ac:dyDescent="0.45">
      <c r="A794" s="18">
        <v>41640</v>
      </c>
      <c r="B794" s="19">
        <v>51.3</v>
      </c>
      <c r="C794" s="83">
        <f>IFERROR(VLOOKUP(A794,'U.S. GDP'!$A$2:$D$310,4,FALSE),"")</f>
        <v>-1.3732548917761878E-2</v>
      </c>
    </row>
    <row r="795" spans="1:3" x14ac:dyDescent="0.45">
      <c r="A795" s="18">
        <v>41671</v>
      </c>
      <c r="B795" s="19">
        <v>54.3</v>
      </c>
      <c r="C795" s="83" t="str">
        <f>IFERROR(VLOOKUP(A795,'U.S. GDP'!$A$2:$D$310,4,FALSE),"")</f>
        <v/>
      </c>
    </row>
    <row r="796" spans="1:3" x14ac:dyDescent="0.45">
      <c r="A796" s="18">
        <v>41699</v>
      </c>
      <c r="B796" s="19">
        <v>54.4</v>
      </c>
      <c r="C796" s="83" t="str">
        <f>IFERROR(VLOOKUP(A796,'U.S. GDP'!$A$2:$D$310,4,FALSE),"")</f>
        <v/>
      </c>
    </row>
    <row r="797" spans="1:3" x14ac:dyDescent="0.45">
      <c r="A797" s="18">
        <v>41730</v>
      </c>
      <c r="B797" s="19">
        <v>55.3</v>
      </c>
      <c r="C797" s="83">
        <f>IFERROR(VLOOKUP(A797,'U.S. GDP'!$A$2:$D$310,4,FALSE),"")</f>
        <v>5.2683650265826332E-2</v>
      </c>
    </row>
    <row r="798" spans="1:3" x14ac:dyDescent="0.45">
      <c r="A798" s="18">
        <v>41760</v>
      </c>
      <c r="B798" s="19">
        <v>55.6</v>
      </c>
      <c r="C798" s="83" t="str">
        <f>IFERROR(VLOOKUP(A798,'U.S. GDP'!$A$2:$D$310,4,FALSE),"")</f>
        <v/>
      </c>
    </row>
    <row r="799" spans="1:3" x14ac:dyDescent="0.45">
      <c r="A799" s="18">
        <v>41791</v>
      </c>
      <c r="B799" s="19">
        <v>55.7</v>
      </c>
      <c r="C799" s="83" t="str">
        <f>IFERROR(VLOOKUP(A799,'U.S. GDP'!$A$2:$D$310,4,FALSE),"")</f>
        <v/>
      </c>
    </row>
    <row r="800" spans="1:3" x14ac:dyDescent="0.45">
      <c r="A800" s="18">
        <v>41821</v>
      </c>
      <c r="B800" s="19">
        <v>56.4</v>
      </c>
      <c r="C800" s="83">
        <f>IFERROR(VLOOKUP(A800,'U.S. GDP'!$A$2:$D$310,4,FALSE),"")</f>
        <v>4.9509165349306494E-2</v>
      </c>
    </row>
    <row r="801" spans="1:3" x14ac:dyDescent="0.45">
      <c r="A801" s="18">
        <v>41852</v>
      </c>
      <c r="B801" s="19">
        <v>58.1</v>
      </c>
      <c r="C801" s="83" t="str">
        <f>IFERROR(VLOOKUP(A801,'U.S. GDP'!$A$2:$D$310,4,FALSE),"")</f>
        <v/>
      </c>
    </row>
    <row r="802" spans="1:3" x14ac:dyDescent="0.45">
      <c r="A802" s="18">
        <v>41883</v>
      </c>
      <c r="B802" s="19">
        <v>56.1</v>
      </c>
      <c r="C802" s="83" t="str">
        <f>IFERROR(VLOOKUP(A802,'U.S. GDP'!$A$2:$D$310,4,FALSE),"")</f>
        <v/>
      </c>
    </row>
    <row r="803" spans="1:3" x14ac:dyDescent="0.45">
      <c r="A803" s="18">
        <v>41913</v>
      </c>
      <c r="B803" s="19">
        <v>57.9</v>
      </c>
      <c r="C803" s="83">
        <f>IFERROR(VLOOKUP(A803,'U.S. GDP'!$A$2:$D$310,4,FALSE),"")</f>
        <v>2.0383303103058026E-2</v>
      </c>
    </row>
    <row r="804" spans="1:3" x14ac:dyDescent="0.45">
      <c r="A804" s="18">
        <v>41944</v>
      </c>
      <c r="B804" s="19">
        <v>57.6</v>
      </c>
      <c r="C804" s="83" t="str">
        <f>IFERROR(VLOOKUP(A804,'U.S. GDP'!$A$2:$D$310,4,FALSE),"")</f>
        <v/>
      </c>
    </row>
    <row r="805" spans="1:3" x14ac:dyDescent="0.45">
      <c r="A805" s="18">
        <v>41974</v>
      </c>
      <c r="B805" s="19">
        <v>55.1</v>
      </c>
      <c r="C805" s="83" t="str">
        <f>IFERROR(VLOOKUP(A805,'U.S. GDP'!$A$2:$D$310,4,FALSE),"")</f>
        <v/>
      </c>
    </row>
    <row r="806" spans="1:3" x14ac:dyDescent="0.45">
      <c r="A806" s="18">
        <v>42005</v>
      </c>
      <c r="B806" s="19">
        <v>53.5</v>
      </c>
      <c r="C806" s="83">
        <f>IFERROR(VLOOKUP(A806,'U.S. GDP'!$A$2:$D$310,4,FALSE),"")</f>
        <v>3.6508850311197438E-2</v>
      </c>
    </row>
    <row r="807" spans="1:3" x14ac:dyDescent="0.45">
      <c r="A807" s="18">
        <v>42036</v>
      </c>
      <c r="B807" s="19">
        <v>52.9</v>
      </c>
      <c r="C807" s="83" t="str">
        <f>IFERROR(VLOOKUP(A807,'U.S. GDP'!$A$2:$D$310,4,FALSE),"")</f>
        <v/>
      </c>
    </row>
    <row r="808" spans="1:3" x14ac:dyDescent="0.45">
      <c r="A808" s="18">
        <v>42064</v>
      </c>
      <c r="B808" s="19">
        <v>51.5</v>
      </c>
      <c r="C808" s="83" t="str">
        <f>IFERROR(VLOOKUP(A808,'U.S. GDP'!$A$2:$D$310,4,FALSE),"")</f>
        <v/>
      </c>
    </row>
    <row r="809" spans="1:3" x14ac:dyDescent="0.45">
      <c r="A809" s="18">
        <v>42095</v>
      </c>
      <c r="B809" s="19">
        <v>51.5</v>
      </c>
      <c r="C809" s="83">
        <f>IFERROR(VLOOKUP(A809,'U.S. GDP'!$A$2:$D$310,4,FALSE),"")</f>
        <v>2.5007353109643082E-2</v>
      </c>
    </row>
    <row r="810" spans="1:3" x14ac:dyDescent="0.45">
      <c r="A810" s="18">
        <v>42125</v>
      </c>
      <c r="B810" s="19">
        <v>52.8</v>
      </c>
      <c r="C810" s="83" t="str">
        <f>IFERROR(VLOOKUP(A810,'U.S. GDP'!$A$2:$D$310,4,FALSE),"")</f>
        <v/>
      </c>
    </row>
    <row r="811" spans="1:3" x14ac:dyDescent="0.45">
      <c r="A811" s="18">
        <v>42156</v>
      </c>
      <c r="B811" s="19">
        <v>53.5</v>
      </c>
      <c r="C811" s="83" t="str">
        <f>IFERROR(VLOOKUP(A811,'U.S. GDP'!$A$2:$D$310,4,FALSE),"")</f>
        <v/>
      </c>
    </row>
    <row r="812" spans="1:3" x14ac:dyDescent="0.45">
      <c r="A812" s="18">
        <v>42186</v>
      </c>
      <c r="B812" s="19">
        <v>52.7</v>
      </c>
      <c r="C812" s="83">
        <f>IFERROR(VLOOKUP(A812,'U.S. GDP'!$A$2:$D$310,4,FALSE),"")</f>
        <v>1.6106176842981323E-2</v>
      </c>
    </row>
    <row r="813" spans="1:3" x14ac:dyDescent="0.45">
      <c r="A813" s="18">
        <v>42217</v>
      </c>
      <c r="B813" s="19">
        <v>51.1</v>
      </c>
      <c r="C813" s="83" t="str">
        <f>IFERROR(VLOOKUP(A813,'U.S. GDP'!$A$2:$D$310,4,FALSE),"")</f>
        <v/>
      </c>
    </row>
    <row r="814" spans="1:3" x14ac:dyDescent="0.45">
      <c r="A814" s="18">
        <v>42248</v>
      </c>
      <c r="B814" s="19">
        <v>50.2</v>
      </c>
      <c r="C814" s="83" t="str">
        <f>IFERROR(VLOOKUP(A814,'U.S. GDP'!$A$2:$D$310,4,FALSE),"")</f>
        <v/>
      </c>
    </row>
    <row r="815" spans="1:3" x14ac:dyDescent="0.45">
      <c r="A815" s="18">
        <v>42278</v>
      </c>
      <c r="B815" s="19">
        <v>49.4</v>
      </c>
      <c r="C815" s="83">
        <f>IFERROR(VLOOKUP(A815,'U.S. GDP'!$A$2:$D$310,4,FALSE),"")</f>
        <v>7.3996097121675763E-3</v>
      </c>
    </row>
    <row r="816" spans="1:3" x14ac:dyDescent="0.45">
      <c r="A816" s="18">
        <v>42309</v>
      </c>
      <c r="B816" s="19">
        <v>48.4</v>
      </c>
      <c r="C816" s="83" t="str">
        <f>IFERROR(VLOOKUP(A816,'U.S. GDP'!$A$2:$D$310,4,FALSE),"")</f>
        <v/>
      </c>
    </row>
    <row r="817" spans="1:3" x14ac:dyDescent="0.45">
      <c r="A817" s="18">
        <v>42339</v>
      </c>
      <c r="B817" s="19">
        <v>48</v>
      </c>
      <c r="C817" s="83" t="str">
        <f>IFERROR(VLOOKUP(A817,'U.S. GDP'!$A$2:$D$310,4,FALSE),"")</f>
        <v/>
      </c>
    </row>
    <row r="818" spans="1:3" x14ac:dyDescent="0.45">
      <c r="A818" s="18">
        <v>42370</v>
      </c>
      <c r="B818" s="19">
        <v>48.2</v>
      </c>
      <c r="C818" s="83">
        <f>IFERROR(VLOOKUP(A818,'U.S. GDP'!$A$2:$D$310,4,FALSE),"")</f>
        <v>2.3383061524439253E-2</v>
      </c>
    </row>
    <row r="819" spans="1:3" x14ac:dyDescent="0.45">
      <c r="A819" s="18">
        <v>42401</v>
      </c>
      <c r="B819" s="19">
        <v>49.7</v>
      </c>
      <c r="C819" s="83" t="str">
        <f>IFERROR(VLOOKUP(A819,'U.S. GDP'!$A$2:$D$310,4,FALSE),"")</f>
        <v/>
      </c>
    </row>
    <row r="820" spans="1:3" x14ac:dyDescent="0.45">
      <c r="A820" s="18">
        <v>42430</v>
      </c>
      <c r="B820" s="19">
        <v>51.7</v>
      </c>
      <c r="C820" s="83" t="str">
        <f>IFERROR(VLOOKUP(A820,'U.S. GDP'!$A$2:$D$310,4,FALSE),"")</f>
        <v/>
      </c>
    </row>
    <row r="821" spans="1:3" x14ac:dyDescent="0.45">
      <c r="A821" s="18">
        <v>42461</v>
      </c>
      <c r="B821" s="19">
        <v>50.7</v>
      </c>
      <c r="C821" s="83">
        <f>IFERROR(VLOOKUP(A821,'U.S. GDP'!$A$2:$D$310,4,FALSE),"")</f>
        <v>1.2906967702374317E-2</v>
      </c>
    </row>
    <row r="822" spans="1:3" x14ac:dyDescent="0.45">
      <c r="A822" s="18">
        <v>42491</v>
      </c>
      <c r="B822" s="19">
        <v>51</v>
      </c>
      <c r="C822" s="83" t="str">
        <f>IFERROR(VLOOKUP(A822,'U.S. GDP'!$A$2:$D$310,4,FALSE),"")</f>
        <v/>
      </c>
    </row>
    <row r="823" spans="1:3" x14ac:dyDescent="0.45">
      <c r="A823" s="18">
        <v>42522</v>
      </c>
      <c r="B823" s="19">
        <v>52.8</v>
      </c>
      <c r="C823" s="83" t="str">
        <f>IFERROR(VLOOKUP(A823,'U.S. GDP'!$A$2:$D$310,4,FALSE),"")</f>
        <v/>
      </c>
    </row>
    <row r="824" spans="1:3" x14ac:dyDescent="0.45">
      <c r="A824" s="18">
        <v>42552</v>
      </c>
      <c r="B824" s="19">
        <v>52.3</v>
      </c>
      <c r="C824" s="83">
        <f>IFERROR(VLOOKUP(A824,'U.S. GDP'!$A$2:$D$310,4,FALSE),"")</f>
        <v>2.8678981414693272E-2</v>
      </c>
    </row>
    <row r="825" spans="1:3" x14ac:dyDescent="0.45">
      <c r="A825" s="18">
        <v>42583</v>
      </c>
      <c r="B825" s="19">
        <v>49.4</v>
      </c>
      <c r="C825" s="83" t="str">
        <f>IFERROR(VLOOKUP(A825,'U.S. GDP'!$A$2:$D$310,4,FALSE),"")</f>
        <v/>
      </c>
    </row>
    <row r="826" spans="1:3" x14ac:dyDescent="0.45">
      <c r="A826" s="18">
        <v>42614</v>
      </c>
      <c r="B826" s="19">
        <v>51.7</v>
      </c>
      <c r="C826" s="83" t="str">
        <f>IFERROR(VLOOKUP(A826,'U.S. GDP'!$A$2:$D$310,4,FALSE),"")</f>
        <v/>
      </c>
    </row>
    <row r="827" spans="1:3" x14ac:dyDescent="0.45">
      <c r="A827" s="18">
        <v>42644</v>
      </c>
      <c r="B827" s="19">
        <v>52</v>
      </c>
      <c r="C827" s="83">
        <f>IFERROR(VLOOKUP(A827,'U.S. GDP'!$A$2:$D$310,4,FALSE),"")</f>
        <v>2.2356995185866202E-2</v>
      </c>
    </row>
    <row r="828" spans="1:3" x14ac:dyDescent="0.45">
      <c r="A828" s="18">
        <v>42675</v>
      </c>
      <c r="B828" s="19">
        <v>53.5</v>
      </c>
      <c r="C828" s="83" t="str">
        <f>IFERROR(VLOOKUP(A828,'U.S. GDP'!$A$2:$D$310,4,FALSE),"")</f>
        <v/>
      </c>
    </row>
    <row r="829" spans="1:3" x14ac:dyDescent="0.45">
      <c r="A829" s="18">
        <v>42705</v>
      </c>
      <c r="B829" s="19">
        <v>54.5</v>
      </c>
      <c r="C829" s="83" t="str">
        <f>IFERROR(VLOOKUP(A829,'U.S. GDP'!$A$2:$D$310,4,FALSE),"")</f>
        <v/>
      </c>
    </row>
    <row r="830" spans="1:3" x14ac:dyDescent="0.45">
      <c r="A830" s="18">
        <v>42736</v>
      </c>
      <c r="B830" s="19">
        <v>56</v>
      </c>
      <c r="C830" s="83">
        <f>IFERROR(VLOOKUP(A830,'U.S. GDP'!$A$2:$D$310,4,FALSE),"")</f>
        <v>1.9618307902452115E-2</v>
      </c>
    </row>
    <row r="831" spans="1:3" x14ac:dyDescent="0.45">
      <c r="A831" s="18">
        <v>42767</v>
      </c>
      <c r="B831" s="19">
        <v>57.6</v>
      </c>
      <c r="C831" s="83" t="str">
        <f>IFERROR(VLOOKUP(A831,'U.S. GDP'!$A$2:$D$310,4,FALSE),"")</f>
        <v/>
      </c>
    </row>
    <row r="832" spans="1:3" x14ac:dyDescent="0.45">
      <c r="A832" s="18">
        <v>42795</v>
      </c>
      <c r="B832" s="19">
        <v>56.6</v>
      </c>
      <c r="C832" s="83" t="str">
        <f>IFERROR(VLOOKUP(A832,'U.S. GDP'!$A$2:$D$310,4,FALSE),"")</f>
        <v/>
      </c>
    </row>
    <row r="833" spans="1:3" x14ac:dyDescent="0.45">
      <c r="A833" s="18">
        <v>42826</v>
      </c>
      <c r="B833" s="19">
        <v>55.3</v>
      </c>
      <c r="C833" s="83">
        <f>IFERROR(VLOOKUP(A833,'U.S. GDP'!$A$2:$D$310,4,FALSE),"")</f>
        <v>2.2583679831152281E-2</v>
      </c>
    </row>
    <row r="834" spans="1:3" x14ac:dyDescent="0.45">
      <c r="A834" s="18">
        <v>42856</v>
      </c>
      <c r="B834" s="19">
        <v>55.5</v>
      </c>
      <c r="C834" s="83" t="str">
        <f>IFERROR(VLOOKUP(A834,'U.S. GDP'!$A$2:$D$310,4,FALSE),"")</f>
        <v/>
      </c>
    </row>
    <row r="835" spans="1:3" x14ac:dyDescent="0.45">
      <c r="A835" s="18">
        <v>42887</v>
      </c>
      <c r="B835" s="19">
        <v>56.7</v>
      </c>
      <c r="C835" s="83" t="str">
        <f>IFERROR(VLOOKUP(A835,'U.S. GDP'!$A$2:$D$310,4,FALSE),"")</f>
        <v/>
      </c>
    </row>
    <row r="836" spans="1:3" x14ac:dyDescent="0.45">
      <c r="A836" s="18">
        <v>42917</v>
      </c>
      <c r="B836" s="19">
        <v>56.5</v>
      </c>
      <c r="C836" s="83">
        <f>IFERROR(VLOOKUP(A836,'U.S. GDP'!$A$2:$D$310,4,FALSE),"")</f>
        <v>3.1915992394406567E-2</v>
      </c>
    </row>
    <row r="837" spans="1:3" x14ac:dyDescent="0.45">
      <c r="A837" s="18">
        <v>42948</v>
      </c>
      <c r="B837" s="19">
        <v>59.3</v>
      </c>
      <c r="C837" s="83" t="str">
        <f>IFERROR(VLOOKUP(A837,'U.S. GDP'!$A$2:$D$310,4,FALSE),"")</f>
        <v/>
      </c>
    </row>
    <row r="838" spans="1:3" x14ac:dyDescent="0.45">
      <c r="A838" s="18">
        <v>42979</v>
      </c>
      <c r="B838" s="19">
        <v>60.2</v>
      </c>
      <c r="C838" s="83" t="str">
        <f>IFERROR(VLOOKUP(A838,'U.S. GDP'!$A$2:$D$310,4,FALSE),"")</f>
        <v/>
      </c>
    </row>
    <row r="839" spans="1:3" x14ac:dyDescent="0.45">
      <c r="A839" s="18">
        <v>43009</v>
      </c>
      <c r="B839" s="19">
        <v>58.5</v>
      </c>
      <c r="C839" s="83">
        <f>IFERROR(VLOOKUP(A839,'U.S. GDP'!$A$2:$D$310,4,FALSE),"")</f>
        <v>4.5849748117290368E-2</v>
      </c>
    </row>
    <row r="840" spans="1:3" x14ac:dyDescent="0.45">
      <c r="A840" s="18">
        <v>43040</v>
      </c>
      <c r="B840" s="19">
        <v>58.2</v>
      </c>
      <c r="C840" s="83" t="str">
        <f>IFERROR(VLOOKUP(A840,'U.S. GDP'!$A$2:$D$310,4,FALSE),"")</f>
        <v/>
      </c>
    </row>
    <row r="841" spans="1:3" x14ac:dyDescent="0.45">
      <c r="A841" s="18">
        <v>43070</v>
      </c>
      <c r="B841" s="19">
        <v>59.3</v>
      </c>
      <c r="C841" s="83" t="str">
        <f>IFERROR(VLOOKUP(A841,'U.S. GDP'!$A$2:$D$310,4,FALSE),"")</f>
        <v/>
      </c>
    </row>
    <row r="842" spans="1:3" x14ac:dyDescent="0.45">
      <c r="A842" s="18">
        <v>43101</v>
      </c>
      <c r="B842" s="19">
        <v>59.1</v>
      </c>
      <c r="C842" s="83">
        <f>IFERROR(VLOOKUP(A842,'U.S. GDP'!$A$2:$D$310,4,FALSE),"")</f>
        <v>3.2935530476983388E-2</v>
      </c>
    </row>
    <row r="843" spans="1:3" x14ac:dyDescent="0.45">
      <c r="A843" s="18">
        <v>43132</v>
      </c>
      <c r="B843" s="19">
        <v>60.7</v>
      </c>
      <c r="C843" s="83" t="str">
        <f>IFERROR(VLOOKUP(A843,'U.S. GDP'!$A$2:$D$310,4,FALSE),"")</f>
        <v/>
      </c>
    </row>
    <row r="844" spans="1:3" x14ac:dyDescent="0.45">
      <c r="A844" s="18">
        <v>43160</v>
      </c>
      <c r="B844" s="19">
        <v>59.3</v>
      </c>
      <c r="C844" s="83" t="str">
        <f>IFERROR(VLOOKUP(A844,'U.S. GDP'!$A$2:$D$310,4,FALSE),"")</f>
        <v/>
      </c>
    </row>
    <row r="845" spans="1:3" x14ac:dyDescent="0.45">
      <c r="A845" s="18">
        <v>43191</v>
      </c>
      <c r="B845" s="19">
        <v>57.9</v>
      </c>
      <c r="C845" s="83">
        <f>IFERROR(VLOOKUP(A845,'U.S. GDP'!$A$2:$D$310,4,FALSE),"")</f>
        <v>2.1402669926408713E-2</v>
      </c>
    </row>
    <row r="846" spans="1:3" x14ac:dyDescent="0.45">
      <c r="A846" s="18">
        <v>43221</v>
      </c>
      <c r="B846" s="19">
        <v>58.7</v>
      </c>
      <c r="C846" s="83" t="str">
        <f>IFERROR(VLOOKUP(A846,'U.S. GDP'!$A$2:$D$310,4,FALSE),"")</f>
        <v/>
      </c>
    </row>
    <row r="847" spans="1:3" x14ac:dyDescent="0.45">
      <c r="A847" s="18">
        <v>43252</v>
      </c>
      <c r="B847" s="19">
        <v>60</v>
      </c>
      <c r="C847" s="83" t="str">
        <f>IFERROR(VLOOKUP(A847,'U.S. GDP'!$A$2:$D$310,4,FALSE),"")</f>
        <v/>
      </c>
    </row>
    <row r="848" spans="1:3" x14ac:dyDescent="0.45">
      <c r="A848" s="18">
        <v>43282</v>
      </c>
      <c r="B848" s="19">
        <v>58.4</v>
      </c>
      <c r="C848" s="83">
        <f>IFERROR(VLOOKUP(A848,'U.S. GDP'!$A$2:$D$310,4,FALSE),"")</f>
        <v>2.5182268082057035E-2</v>
      </c>
    </row>
    <row r="849" spans="1:3" x14ac:dyDescent="0.45">
      <c r="A849" s="18">
        <v>43313</v>
      </c>
      <c r="B849" s="19">
        <v>60.8</v>
      </c>
      <c r="C849" s="83" t="str">
        <f>IFERROR(VLOOKUP(A849,'U.S. GDP'!$A$2:$D$310,4,FALSE),"")</f>
        <v/>
      </c>
    </row>
    <row r="850" spans="1:3" x14ac:dyDescent="0.45">
      <c r="A850" s="18">
        <v>43344</v>
      </c>
      <c r="B850" s="19">
        <v>59.5</v>
      </c>
      <c r="C850" s="83" t="str">
        <f>IFERROR(VLOOKUP(A850,'U.S. GDP'!$A$2:$D$310,4,FALSE),"")</f>
        <v/>
      </c>
    </row>
    <row r="851" spans="1:3" x14ac:dyDescent="0.45">
      <c r="A851" s="18">
        <v>43374</v>
      </c>
      <c r="B851" s="19">
        <v>57.5</v>
      </c>
      <c r="C851" s="83">
        <f>IFERROR(VLOOKUP(A851,'U.S. GDP'!$A$2:$D$310,4,FALSE),"")</f>
        <v>5.6778179868191003E-3</v>
      </c>
    </row>
    <row r="852" spans="1:3" x14ac:dyDescent="0.45">
      <c r="A852" s="18">
        <v>43405</v>
      </c>
      <c r="B852" s="19">
        <v>58.8</v>
      </c>
      <c r="C852" s="83" t="str">
        <f>IFERROR(VLOOKUP(A852,'U.S. GDP'!$A$2:$D$310,4,FALSE),"")</f>
        <v/>
      </c>
    </row>
    <row r="853" spans="1:3" x14ac:dyDescent="0.45">
      <c r="A853" s="18">
        <v>43435</v>
      </c>
      <c r="B853" s="19">
        <v>54.3</v>
      </c>
      <c r="C853" s="83" t="str">
        <f>IFERROR(VLOOKUP(A853,'U.S. GDP'!$A$2:$D$310,4,FALSE),"")</f>
        <v/>
      </c>
    </row>
    <row r="854" spans="1:3" x14ac:dyDescent="0.45">
      <c r="A854" s="18">
        <v>43466</v>
      </c>
      <c r="B854" s="19">
        <v>56.6</v>
      </c>
      <c r="C854" s="83">
        <f>IFERROR(VLOOKUP(A854,'U.S. GDP'!$A$2:$D$310,4,FALSE),"")</f>
        <v>2.190166211451694E-2</v>
      </c>
    </row>
    <row r="855" spans="1:3" x14ac:dyDescent="0.45">
      <c r="A855" s="18">
        <v>43497</v>
      </c>
      <c r="B855" s="19">
        <v>54.1</v>
      </c>
      <c r="C855" s="83" t="str">
        <f>IFERROR(VLOOKUP(A855,'U.S. GDP'!$A$2:$D$310,4,FALSE),"")</f>
        <v/>
      </c>
    </row>
    <row r="856" spans="1:3" x14ac:dyDescent="0.45">
      <c r="A856" s="18">
        <v>43525</v>
      </c>
      <c r="B856" s="19">
        <v>54.6</v>
      </c>
      <c r="C856" s="83" t="str">
        <f>IFERROR(VLOOKUP(A856,'U.S. GDP'!$A$2:$D$310,4,FALSE),"")</f>
        <v/>
      </c>
    </row>
    <row r="857" spans="1:3" x14ac:dyDescent="0.45">
      <c r="A857" s="18">
        <v>43556</v>
      </c>
      <c r="B857" s="19">
        <v>53.4</v>
      </c>
      <c r="C857" s="83">
        <f>IFERROR(VLOOKUP(A857,'U.S. GDP'!$A$2:$D$310,4,FALSE),"")</f>
        <v>3.3602025224809706E-2</v>
      </c>
    </row>
    <row r="858" spans="1:3" x14ac:dyDescent="0.45">
      <c r="A858" s="18">
        <v>43586</v>
      </c>
      <c r="B858" s="19">
        <v>52.3</v>
      </c>
      <c r="C858" s="83" t="str">
        <f>IFERROR(VLOOKUP(A858,'U.S. GDP'!$A$2:$D$310,4,FALSE),"")</f>
        <v/>
      </c>
    </row>
    <row r="859" spans="1:3" x14ac:dyDescent="0.45">
      <c r="A859" s="18">
        <v>43617</v>
      </c>
      <c r="B859" s="19">
        <v>51.6</v>
      </c>
      <c r="C859" s="83" t="str">
        <f>IFERROR(VLOOKUP(A859,'U.S. GDP'!$A$2:$D$310,4,FALSE),"")</f>
        <v/>
      </c>
    </row>
    <row r="860" spans="1:3" x14ac:dyDescent="0.45">
      <c r="A860" s="18">
        <v>43647</v>
      </c>
      <c r="B860" s="19">
        <v>51.3</v>
      </c>
      <c r="C860" s="83">
        <f>IFERROR(VLOOKUP(A860,'U.S. GDP'!$A$2:$D$310,4,FALSE),"")</f>
        <v>4.6061937691104005E-2</v>
      </c>
    </row>
    <row r="861" spans="1:3" x14ac:dyDescent="0.45">
      <c r="A861" s="18">
        <v>43678</v>
      </c>
      <c r="B861" s="19">
        <v>48.8</v>
      </c>
      <c r="C861" s="83" t="str">
        <f>IFERROR(VLOOKUP(A861,'U.S. GDP'!$A$2:$D$310,4,FALSE),"")</f>
        <v/>
      </c>
    </row>
    <row r="862" spans="1:3" x14ac:dyDescent="0.45">
      <c r="A862" s="18">
        <v>43709</v>
      </c>
      <c r="B862" s="19">
        <v>48.2</v>
      </c>
      <c r="C862" s="83" t="str">
        <f>IFERROR(VLOOKUP(A862,'U.S. GDP'!$A$2:$D$310,4,FALSE),"")</f>
        <v/>
      </c>
    </row>
    <row r="863" spans="1:3" x14ac:dyDescent="0.45">
      <c r="A863" s="18">
        <v>43739</v>
      </c>
      <c r="B863" s="19">
        <v>48.5</v>
      </c>
      <c r="C863" s="83">
        <f>IFERROR(VLOOKUP(A863,'U.S. GDP'!$A$2:$D$310,4,FALSE),"")</f>
        <v>2.5900570764191055E-2</v>
      </c>
    </row>
    <row r="864" spans="1:3" x14ac:dyDescent="0.45">
      <c r="A864" s="18">
        <v>43770</v>
      </c>
      <c r="B864" s="19">
        <v>48.1</v>
      </c>
      <c r="C864" s="83" t="str">
        <f>IFERROR(VLOOKUP(A864,'U.S. GDP'!$A$2:$D$310,4,FALSE),"")</f>
        <v/>
      </c>
    </row>
    <row r="865" spans="1:3" x14ac:dyDescent="0.45">
      <c r="A865" s="18">
        <v>43800</v>
      </c>
      <c r="B865" s="19">
        <v>47.8</v>
      </c>
      <c r="C865" s="83" t="str">
        <f>IFERROR(VLOOKUP(A865,'U.S. GDP'!$A$2:$D$310,4,FALSE),"")</f>
        <v/>
      </c>
    </row>
    <row r="866" spans="1:3" x14ac:dyDescent="0.45">
      <c r="A866" s="18">
        <v>43831</v>
      </c>
      <c r="B866" s="19">
        <v>50.9</v>
      </c>
      <c r="C866" s="83">
        <f>IFERROR(VLOOKUP(A866,'U.S. GDP'!$A$2:$D$310,4,FALSE),"")</f>
        <v>-5.3410242111710748E-2</v>
      </c>
    </row>
    <row r="867" spans="1:3" x14ac:dyDescent="0.45">
      <c r="A867" s="18">
        <v>43862</v>
      </c>
      <c r="B867" s="19">
        <v>50.3</v>
      </c>
      <c r="C867" s="83" t="str">
        <f>IFERROR(VLOOKUP(A867,'U.S. GDP'!$A$2:$D$310,4,FALSE),"")</f>
        <v/>
      </c>
    </row>
    <row r="868" spans="1:3" x14ac:dyDescent="0.45">
      <c r="A868" s="18">
        <v>43891</v>
      </c>
      <c r="B868" s="19">
        <v>49.7</v>
      </c>
      <c r="C868" s="83" t="str">
        <f>IFERROR(VLOOKUP(A868,'U.S. GDP'!$A$2:$D$310,4,FALSE),"")</f>
        <v/>
      </c>
    </row>
    <row r="869" spans="1:3" x14ac:dyDescent="0.45">
      <c r="A869" s="18">
        <v>43922</v>
      </c>
      <c r="B869" s="19">
        <v>41.7</v>
      </c>
      <c r="C869" s="83">
        <f>IFERROR(VLOOKUP(A869,'U.S. GDP'!$A$2:$D$310,4,FALSE),"")</f>
        <v>-0.28020655912198045</v>
      </c>
    </row>
    <row r="870" spans="1:3" x14ac:dyDescent="0.45">
      <c r="A870" s="18">
        <v>43952</v>
      </c>
      <c r="B870" s="19">
        <v>43.1</v>
      </c>
      <c r="C870" s="83" t="str">
        <f>IFERROR(VLOOKUP(A870,'U.S. GDP'!$A$2:$D$310,4,FALSE),"")</f>
        <v/>
      </c>
    </row>
    <row r="871" spans="1:3" x14ac:dyDescent="0.45">
      <c r="A871" s="18">
        <v>43983</v>
      </c>
      <c r="B871" s="19">
        <v>52.2</v>
      </c>
      <c r="C871" s="83" t="str">
        <f>IFERROR(VLOOKUP(A871,'U.S. GDP'!$A$2:$D$310,4,FALSE),"")</f>
        <v/>
      </c>
    </row>
    <row r="872" spans="1:3" x14ac:dyDescent="0.45">
      <c r="A872" s="18">
        <v>44013</v>
      </c>
      <c r="B872" s="19">
        <v>53.7</v>
      </c>
      <c r="C872" s="83">
        <f>IFERROR(VLOOKUP(A872,'U.S. GDP'!$A$2:$D$310,4,FALSE),"")</f>
        <v>0.34839710925878875</v>
      </c>
    </row>
    <row r="873" spans="1:3" x14ac:dyDescent="0.45">
      <c r="A873" s="18">
        <v>44044</v>
      </c>
      <c r="B873" s="19">
        <v>55.6</v>
      </c>
      <c r="C873" s="83" t="str">
        <f>IFERROR(VLOOKUP(A873,'U.S. GDP'!$A$2:$D$310,4,FALSE),"")</f>
        <v/>
      </c>
    </row>
    <row r="874" spans="1:3" x14ac:dyDescent="0.45">
      <c r="A874" s="18">
        <v>44075</v>
      </c>
      <c r="B874" s="19">
        <v>55.7</v>
      </c>
      <c r="C874" s="83" t="str">
        <f>IFERROR(VLOOKUP(A874,'U.S. GDP'!$A$2:$D$310,4,FALSE),"")</f>
        <v/>
      </c>
    </row>
    <row r="875" spans="1:3" x14ac:dyDescent="0.45">
      <c r="A875" s="18">
        <v>44105</v>
      </c>
      <c r="B875" s="19">
        <v>58.8</v>
      </c>
      <c r="C875" s="83">
        <f>IFERROR(VLOOKUP(A875,'U.S. GDP'!$A$2:$D$310,4,FALSE),"")</f>
        <v>4.2056438334202584E-2</v>
      </c>
    </row>
    <row r="876" spans="1:3" x14ac:dyDescent="0.45">
      <c r="A876" s="18">
        <v>44136</v>
      </c>
      <c r="B876" s="19">
        <v>57.7</v>
      </c>
      <c r="C876" s="83" t="str">
        <f>IFERROR(VLOOKUP(A876,'U.S. GDP'!$A$2:$D$310,4,FALSE),"")</f>
        <v/>
      </c>
    </row>
    <row r="877" spans="1:3" x14ac:dyDescent="0.45">
      <c r="A877" s="18">
        <v>44166</v>
      </c>
      <c r="B877" s="19">
        <f>'Heat Map Summary'!D90</f>
        <v>60.5</v>
      </c>
      <c r="C877" s="83" t="str">
        <f>IFERROR(VLOOKUP(A877,'U.S. GDP'!$A$2:$D$310,4,FALSE),"")</f>
        <v/>
      </c>
    </row>
    <row r="878" spans="1:3" x14ac:dyDescent="0.45">
      <c r="A878" s="18">
        <v>44197</v>
      </c>
      <c r="B878" s="19">
        <f>'Heat Map Summary'!D91</f>
        <v>58.7</v>
      </c>
      <c r="C878" s="83">
        <f>IFERROR(VLOOKUP(A878,'U.S. GDP'!$A$2:$D$310,4,FALSE),"")</f>
        <v>5.2420899967664747E-2</v>
      </c>
    </row>
    <row r="879" spans="1:3" x14ac:dyDescent="0.45">
      <c r="A879" s="18">
        <v>44228</v>
      </c>
      <c r="B879" s="19">
        <f>'Heat Map Summary'!D92</f>
        <v>60.8</v>
      </c>
      <c r="C879" s="83" t="str">
        <f>IFERROR(VLOOKUP(A879,'U.S. GDP'!$A$2:$D$310,4,FALSE),"")</f>
        <v/>
      </c>
    </row>
    <row r="880" spans="1:3" x14ac:dyDescent="0.45">
      <c r="A880" s="18">
        <v>44256</v>
      </c>
      <c r="B880" s="19">
        <f>'Heat Map Summary'!D93</f>
        <v>64.7</v>
      </c>
      <c r="C880" s="83" t="str">
        <f>IFERROR(VLOOKUP(A880,'U.S. GDP'!$A$2:$D$310,4,FALSE),"")</f>
        <v/>
      </c>
    </row>
    <row r="881" spans="1:3" x14ac:dyDescent="0.45">
      <c r="A881" s="18">
        <v>44287</v>
      </c>
      <c r="B881" s="19">
        <f>'Heat Map Summary'!D94</f>
        <v>60.7</v>
      </c>
      <c r="C881" s="83">
        <f>IFERROR(VLOOKUP(A881,'U.S. GDP'!$A$2:$D$310,4,FALSE),"")</f>
        <v>6.2189728775175368E-2</v>
      </c>
    </row>
    <row r="882" spans="1:3" x14ac:dyDescent="0.45">
      <c r="A882" s="18">
        <v>44317</v>
      </c>
      <c r="B882" s="19">
        <f>'Heat Map Summary'!D95</f>
        <v>61.2</v>
      </c>
      <c r="C882" s="83" t="str">
        <f>IFERROR(VLOOKUP(A882,'U.S. GDP'!$A$2:$D$310,4,FALSE),"")</f>
        <v/>
      </c>
    </row>
    <row r="883" spans="1:3" x14ac:dyDescent="0.45">
      <c r="A883" s="18">
        <v>44348</v>
      </c>
      <c r="B883" s="19">
        <f>'Heat Map Summary'!D96</f>
        <v>60.6</v>
      </c>
      <c r="C883" s="83" t="str">
        <f>IFERROR(VLOOKUP(A883,'U.S. GDP'!$A$2:$D$310,4,FALSE),"")</f>
        <v/>
      </c>
    </row>
    <row r="884" spans="1:3" x14ac:dyDescent="0.45">
      <c r="A884" s="18">
        <v>44378</v>
      </c>
      <c r="B884" s="19">
        <f>'Heat Map Summary'!D97</f>
        <v>59.5</v>
      </c>
      <c r="C884" s="83">
        <f>IFERROR(VLOOKUP(A884,'U.S. GDP'!$A$2:$D$310,4,FALSE),"")</f>
        <v>3.2974973580746525E-2</v>
      </c>
    </row>
    <row r="885" spans="1:3" x14ac:dyDescent="0.45">
      <c r="A885" s="18">
        <v>44409</v>
      </c>
      <c r="B885" s="19">
        <f>'Heat Map Summary'!D98</f>
        <v>59.9</v>
      </c>
      <c r="C885" s="83" t="str">
        <f>IFERROR(VLOOKUP(A885,'U.S. GDP'!$A$2:$D$310,4,FALSE),"")</f>
        <v/>
      </c>
    </row>
    <row r="886" spans="1:3" x14ac:dyDescent="0.45">
      <c r="A886" s="18">
        <v>44440</v>
      </c>
      <c r="B886" s="19">
        <f>'Heat Map Summary'!D99</f>
        <v>61.1</v>
      </c>
      <c r="C886" s="83" t="str">
        <f>IFERROR(VLOOKUP(A886,'U.S. GDP'!$A$2:$D$310,4,FALSE),"")</f>
        <v/>
      </c>
    </row>
    <row r="887" spans="1:3" x14ac:dyDescent="0.45">
      <c r="A887" s="18">
        <v>44470</v>
      </c>
      <c r="B887" s="19">
        <f>'Heat Map Summary'!D100</f>
        <v>60.8</v>
      </c>
      <c r="C887" s="83">
        <f>IFERROR(VLOOKUP(A887,'U.S. GDP'!$A$2:$D$310,4,FALSE),"")</f>
        <v>6.9617936607457187E-2</v>
      </c>
    </row>
    <row r="888" spans="1:3" x14ac:dyDescent="0.45">
      <c r="A888" s="18">
        <v>44501</v>
      </c>
      <c r="B888" s="19">
        <f>'Heat Map Summary'!D101</f>
        <v>61.1</v>
      </c>
      <c r="C888" s="83" t="str">
        <f>IFERROR(VLOOKUP(A888,'U.S. GDP'!$A$2:$D$310,4,FALSE),"")</f>
        <v/>
      </c>
    </row>
    <row r="889" spans="1:3" x14ac:dyDescent="0.45">
      <c r="A889" s="18">
        <v>44531</v>
      </c>
      <c r="B889" s="19">
        <f>'Heat Map Summary'!D102</f>
        <v>58.7</v>
      </c>
      <c r="C889" s="83" t="str">
        <f>IFERROR(VLOOKUP(A889,'U.S. GDP'!$A$2:$D$310,4,FALSE),"")</f>
        <v/>
      </c>
    </row>
    <row r="890" spans="1:3" x14ac:dyDescent="0.45">
      <c r="A890" s="18">
        <v>44562</v>
      </c>
      <c r="B890" s="19">
        <f>'Heat Map Summary'!D103</f>
        <v>57.6</v>
      </c>
      <c r="C890" s="83">
        <f>IFERROR(VLOOKUP(A890,'U.S. GDP'!$A$2:$D$310,4,FALSE),"")</f>
        <v>-1.9759054961903222E-2</v>
      </c>
    </row>
    <row r="891" spans="1:3" x14ac:dyDescent="0.45">
      <c r="A891" s="18">
        <v>44593</v>
      </c>
      <c r="B891" s="19">
        <f>'Heat Map Summary'!D104</f>
        <v>58.6</v>
      </c>
      <c r="C891" s="83" t="str">
        <f>IFERROR(VLOOKUP(A891,'U.S. GDP'!$A$2:$D$310,4,FALSE),"")</f>
        <v/>
      </c>
    </row>
    <row r="892" spans="1:3" x14ac:dyDescent="0.45">
      <c r="A892" s="18">
        <v>44621</v>
      </c>
      <c r="B892" s="19">
        <f>'Heat Map Summary'!D105</f>
        <v>57.1</v>
      </c>
      <c r="C892" s="83" t="str">
        <f>IFERROR(VLOOKUP(A892,'U.S. GDP'!$A$2:$D$310,4,FALSE),"")</f>
        <v/>
      </c>
    </row>
    <row r="893" spans="1:3" x14ac:dyDescent="0.45">
      <c r="A893" s="18">
        <v>44652</v>
      </c>
      <c r="B893" s="19">
        <f>'Heat Map Summary'!D106</f>
        <v>55.4</v>
      </c>
      <c r="C893" s="83">
        <f>IFERROR(VLOOKUP(A893,'U.S. GDP'!$A$2:$D$310,4,FALSE),"")</f>
        <v>-5.6389279964592642E-3</v>
      </c>
    </row>
    <row r="894" spans="1:3" x14ac:dyDescent="0.45">
      <c r="A894" s="18">
        <v>44682</v>
      </c>
      <c r="B894" s="19">
        <f>'Heat Map Summary'!D107</f>
        <v>56.1</v>
      </c>
      <c r="C894" s="83" t="str">
        <f>IFERROR(VLOOKUP(A894,'U.S. GDP'!$A$2:$D$310,4,FALSE),"")</f>
        <v/>
      </c>
    </row>
    <row r="895" spans="1:3" x14ac:dyDescent="0.45">
      <c r="A895" s="18">
        <v>44713</v>
      </c>
      <c r="B895" s="19">
        <f>'Heat Map Summary'!D108</f>
        <v>53</v>
      </c>
      <c r="C895" s="83" t="str">
        <f>IFERROR(VLOOKUP(A895,'U.S. GDP'!$A$2:$D$310,4,FALSE),"")</f>
        <v/>
      </c>
    </row>
    <row r="896" spans="1:3" x14ac:dyDescent="0.45">
      <c r="A896" s="18">
        <v>44743</v>
      </c>
      <c r="B896" s="19">
        <f>'Heat Map Summary'!D109</f>
        <v>52.8</v>
      </c>
      <c r="C896" s="83">
        <f>IFERROR(VLOOKUP(A896,'U.S. GDP'!$A$2:$D$310,4,FALSE),"")</f>
        <v>2.6606159592735157E-2</v>
      </c>
    </row>
    <row r="897" spans="1:3" x14ac:dyDescent="0.45">
      <c r="A897" s="18">
        <v>44774</v>
      </c>
      <c r="B897" s="19">
        <f>'Heat Map Summary'!D110</f>
        <v>52.8</v>
      </c>
      <c r="C897" s="83" t="str">
        <f>IFERROR(VLOOKUP(A897,'U.S. GDP'!$A$2:$D$310,4,FALSE),"")</f>
        <v/>
      </c>
    </row>
    <row r="898" spans="1:3" x14ac:dyDescent="0.45">
      <c r="A898" s="18">
        <v>44805</v>
      </c>
      <c r="B898" s="19">
        <f>'Heat Map Summary'!D111</f>
        <v>50.9</v>
      </c>
      <c r="C898" s="83" t="str">
        <f>IFERROR(VLOOKUP(A898,'U.S. GDP'!$A$2:$D$310,4,FALSE),"")</f>
        <v/>
      </c>
    </row>
    <row r="899" spans="1:3" x14ac:dyDescent="0.45">
      <c r="A899" s="18">
        <v>44835</v>
      </c>
      <c r="B899" s="19">
        <f>'Heat Map Summary'!D112</f>
        <v>50.2</v>
      </c>
      <c r="C899" s="83">
        <f>IFERROR(VLOOKUP(A899,'U.S. GDP'!$A$2:$D$310,4,FALSE),"")</f>
        <v>2.5660180826019952E-2</v>
      </c>
    </row>
    <row r="900" spans="1:3" x14ac:dyDescent="0.45">
      <c r="A900" s="18">
        <v>44866</v>
      </c>
      <c r="B900" s="19">
        <f>'Heat Map Summary'!D113</f>
        <v>49</v>
      </c>
      <c r="C900" s="83" t="str">
        <f>IFERROR(VLOOKUP(A900,'U.S. GDP'!$A$2:$D$310,4,FALSE),"")</f>
        <v/>
      </c>
    </row>
    <row r="901" spans="1:3" x14ac:dyDescent="0.45">
      <c r="A901" s="18">
        <v>44896</v>
      </c>
      <c r="B901" s="19">
        <f>'Heat Map Summary'!D114</f>
        <v>48.4</v>
      </c>
      <c r="C901" s="83" t="str">
        <f>IFERROR(VLOOKUP(A901,'U.S. GDP'!$A$2:$D$310,4,FALSE),"")</f>
        <v/>
      </c>
    </row>
    <row r="902" spans="1:3" x14ac:dyDescent="0.45">
      <c r="A902" s="18">
        <v>44927</v>
      </c>
      <c r="B902" s="19">
        <f>'Heat Map Summary'!D115</f>
        <v>47.4</v>
      </c>
      <c r="C902" s="83">
        <f>IFERROR(VLOOKUP(A902,'U.S. GDP'!$A$2:$D$310,4,FALSE),"")</f>
        <v>2.2441651690159325E-2</v>
      </c>
    </row>
    <row r="903" spans="1:3" x14ac:dyDescent="0.45">
      <c r="A903" s="18">
        <v>44958</v>
      </c>
      <c r="B903" s="19">
        <f>'Heat Map Summary'!D116</f>
        <v>47.7</v>
      </c>
      <c r="C903" s="83" t="str">
        <f>IFERROR(VLOOKUP(A903,'U.S. GDP'!$A$2:$D$310,4,FALSE),"")</f>
        <v/>
      </c>
    </row>
    <row r="904" spans="1:3" x14ac:dyDescent="0.45">
      <c r="A904" s="18">
        <v>44986</v>
      </c>
      <c r="B904" s="19">
        <f>'Heat Map Summary'!D117</f>
        <v>46.3</v>
      </c>
      <c r="C904" s="83" t="str">
        <f>IFERROR(VLOOKUP(A904,'U.S. GDP'!$A$2:$D$310,4,FALSE),"")</f>
        <v/>
      </c>
    </row>
    <row r="905" spans="1:3" x14ac:dyDescent="0.45">
      <c r="A905" s="18">
        <v>45017</v>
      </c>
      <c r="B905" s="19">
        <f>'Heat Map Summary'!D118</f>
        <v>47.1</v>
      </c>
      <c r="C905" s="83">
        <f>IFERROR(VLOOKUP(A905,'U.S. GDP'!$A$2:$D$310,4,FALSE),"")</f>
        <v>2.0602166214035211E-2</v>
      </c>
    </row>
    <row r="906" spans="1:3" x14ac:dyDescent="0.45">
      <c r="A906" s="18">
        <v>45047</v>
      </c>
      <c r="B906" s="19">
        <f>'Heat Map Summary'!D119</f>
        <v>46.9</v>
      </c>
      <c r="C906" s="83" t="str">
        <f>IFERROR(VLOOKUP(A906,'U.S. GDP'!$A$2:$D$310,4,FALSE),"")</f>
        <v/>
      </c>
    </row>
    <row r="907" spans="1:3" x14ac:dyDescent="0.45">
      <c r="A907" s="18">
        <v>45078</v>
      </c>
      <c r="B907" s="19">
        <f>'Heat Map Summary'!D120</f>
        <v>46</v>
      </c>
      <c r="C907" s="83" t="str">
        <f>IFERROR(VLOOKUP(A907,'U.S. GDP'!$A$2:$D$310,4,FALSE),"")</f>
        <v/>
      </c>
    </row>
    <row r="908" spans="1:3" x14ac:dyDescent="0.45">
      <c r="A908" s="18">
        <v>45108</v>
      </c>
      <c r="B908" s="19">
        <f>'Heat Map Summary'!D121</f>
        <v>46.4</v>
      </c>
      <c r="C908" s="83">
        <f>IFERROR(VLOOKUP(A908,'U.S. GDP'!$A$2:$D$310,4,FALSE),"")</f>
        <v>4.8616862177619957E-2</v>
      </c>
    </row>
    <row r="909" spans="1:3" x14ac:dyDescent="0.45">
      <c r="A909" s="18">
        <v>45139</v>
      </c>
      <c r="B909" s="19">
        <f>'Heat Map Summary'!D122</f>
        <v>47.6</v>
      </c>
      <c r="C909" s="83" t="str">
        <f>IFERROR(VLOOKUP(A909,'U.S. GDP'!$A$2:$D$310,4,FALSE),"")</f>
        <v/>
      </c>
    </row>
    <row r="910" spans="1:3" x14ac:dyDescent="0.45">
      <c r="A910" s="18">
        <v>45170</v>
      </c>
      <c r="B910" s="19">
        <f>'Heat Map Summary'!D123</f>
        <v>49</v>
      </c>
      <c r="C910" s="83" t="str">
        <f>IFERROR(VLOOKUP(A910,'U.S. GDP'!$A$2:$D$310,4,FALSE),"")</f>
        <v/>
      </c>
    </row>
    <row r="911" spans="1:3" x14ac:dyDescent="0.45">
      <c r="A911" s="18">
        <v>45200</v>
      </c>
      <c r="B911" s="19">
        <f>'Heat Map Summary'!D124</f>
        <v>46.7</v>
      </c>
      <c r="C911" s="83">
        <f>IFERROR(VLOOKUP(A911,'U.S. GDP'!$A$2:$D$310,4,FALSE),"")</f>
        <v>3.3960300312819269E-2</v>
      </c>
    </row>
    <row r="912" spans="1:3" x14ac:dyDescent="0.45">
      <c r="A912" s="18">
        <v>45231</v>
      </c>
      <c r="B912" s="19">
        <f>'Heat Map Summary'!D125</f>
        <v>46.7</v>
      </c>
      <c r="C912" s="83" t="str">
        <f>IFERROR(VLOOKUP(A912,'U.S. GDP'!$A$2:$D$310,4,FALSE),"")</f>
        <v/>
      </c>
    </row>
    <row r="913" spans="1:3" x14ac:dyDescent="0.45">
      <c r="A913" s="18">
        <v>45261</v>
      </c>
      <c r="B913" s="19">
        <f>'Heat Map Summary'!D126</f>
        <v>47.4</v>
      </c>
      <c r="C913" s="83" t="str">
        <f>IFERROR(VLOOKUP(A913,'U.S. GDP'!$A$2:$D$310,4,FALSE),"")</f>
        <v/>
      </c>
    </row>
    <row r="914" spans="1:3" x14ac:dyDescent="0.45">
      <c r="A914" s="18">
        <v>45292</v>
      </c>
      <c r="B914" s="19">
        <f>'Heat Map Summary'!D127</f>
        <v>49.1</v>
      </c>
      <c r="C914" s="83">
        <f>IFERROR(VLOOKUP(A914,'U.S. GDP'!$A$2:$D$310,4,FALSE),"")</f>
        <v>1.4094989587055018E-2</v>
      </c>
    </row>
    <row r="915" spans="1:3" x14ac:dyDescent="0.45">
      <c r="A915" s="18">
        <v>45323</v>
      </c>
      <c r="B915" s="19">
        <f>'Heat Map Summary'!D128</f>
        <v>47.8</v>
      </c>
      <c r="C915" s="83" t="str">
        <f>IFERROR(VLOOKUP(A915,'U.S. GDP'!$A$2:$D$310,4,FALSE),"")</f>
        <v/>
      </c>
    </row>
    <row r="916" spans="1:3" x14ac:dyDescent="0.45">
      <c r="A916" s="18">
        <v>45352</v>
      </c>
      <c r="B916" s="19">
        <f>'Heat Map Summary'!D129</f>
        <v>50.3</v>
      </c>
      <c r="C916" s="83" t="str">
        <f>IFERROR(VLOOKUP(A916,'U.S. GDP'!$A$2:$D$310,4,FALSE),"")</f>
        <v/>
      </c>
    </row>
    <row r="917" spans="1:3" x14ac:dyDescent="0.45">
      <c r="A917" s="18">
        <v>45383</v>
      </c>
      <c r="B917" s="19">
        <f>'Heat Map Summary'!D130</f>
        <v>49.2</v>
      </c>
      <c r="C917" s="83" t="str">
        <f>IFERROR(VLOOKUP(A917,'U.S. GDP'!$A$2:$D$310,4,FALSE),"")</f>
        <v/>
      </c>
    </row>
    <row r="918" spans="1:3" x14ac:dyDescent="0.45">
      <c r="A918" s="18">
        <v>45413</v>
      </c>
      <c r="B918" s="19">
        <f>'Heat Map Summary'!D131</f>
        <v>48.7</v>
      </c>
      <c r="C918" s="83" t="str">
        <f>IFERROR(VLOOKUP(A918,'U.S. GDP'!$A$2:$D$310,4,FALSE),"")</f>
        <v/>
      </c>
    </row>
  </sheetData>
  <autoFilter ref="A1:C918" xr:uid="{053C2EC5-28C0-4066-9F11-F35A0416C750}"/>
  <mergeCells count="7">
    <mergeCell ref="L4:L5"/>
    <mergeCell ref="F4:F5"/>
    <mergeCell ref="G4:G5"/>
    <mergeCell ref="H4:H5"/>
    <mergeCell ref="J4:J5"/>
    <mergeCell ref="I4:I5"/>
    <mergeCell ref="K4:K5"/>
  </mergeCells>
  <phoneticPr fontId="1" type="noConversion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D464-C9A6-4826-93CC-82D8C034D5AC}">
  <dimension ref="A1:E310"/>
  <sheetViews>
    <sheetView zoomScale="70" zoomScaleNormal="70" workbookViewId="0">
      <selection activeCell="G10" sqref="G10"/>
    </sheetView>
  </sheetViews>
  <sheetFormatPr baseColWidth="10" defaultColWidth="20" defaultRowHeight="14.25" x14ac:dyDescent="0.45"/>
  <cols>
    <col min="1" max="2" width="20" style="67"/>
    <col min="3" max="5" width="20" style="82"/>
    <col min="6" max="16384" width="20" style="67"/>
  </cols>
  <sheetData>
    <row r="1" spans="1:5" s="68" customFormat="1" ht="30.85" customHeight="1" x14ac:dyDescent="0.45">
      <c r="A1" s="65" t="s">
        <v>39</v>
      </c>
      <c r="B1" s="65" t="s">
        <v>49</v>
      </c>
      <c r="C1" s="80" t="s">
        <v>50</v>
      </c>
      <c r="D1" s="80" t="s">
        <v>51</v>
      </c>
      <c r="E1" s="80" t="s">
        <v>79</v>
      </c>
    </row>
    <row r="2" spans="1:5" x14ac:dyDescent="0.45">
      <c r="A2" s="69">
        <v>17168</v>
      </c>
      <c r="B2" s="70">
        <v>2182.681</v>
      </c>
      <c r="C2" s="81"/>
      <c r="D2" s="81"/>
      <c r="E2" s="81"/>
    </row>
    <row r="3" spans="1:5" x14ac:dyDescent="0.45">
      <c r="A3" s="69">
        <v>17258</v>
      </c>
      <c r="B3" s="70">
        <v>2176.8919999999998</v>
      </c>
      <c r="C3" s="79">
        <f>B3/B2-1</f>
        <v>-2.6522428151435351E-3</v>
      </c>
      <c r="D3" s="79">
        <f>(C3+1)^4-1</f>
        <v>-1.0566839487050617E-2</v>
      </c>
      <c r="E3" s="79"/>
    </row>
    <row r="4" spans="1:5" x14ac:dyDescent="0.45">
      <c r="A4" s="69">
        <v>17349</v>
      </c>
      <c r="B4" s="70">
        <v>2172.4319999999998</v>
      </c>
      <c r="C4" s="79">
        <f t="shared" ref="C4:E67" si="0">B4/B3-1</f>
        <v>-2.0487924986632988E-3</v>
      </c>
      <c r="D4" s="79">
        <f t="shared" ref="D4:D67" si="1">(C4+1)^4-1</f>
        <v>-8.1700190724598443E-3</v>
      </c>
      <c r="E4" s="79"/>
    </row>
    <row r="5" spans="1:5" x14ac:dyDescent="0.45">
      <c r="A5" s="69">
        <v>17441</v>
      </c>
      <c r="B5" s="70">
        <v>2206.4520000000002</v>
      </c>
      <c r="C5" s="79">
        <f t="shared" si="0"/>
        <v>1.5659868755385942E-2</v>
      </c>
      <c r="D5" s="79">
        <f t="shared" si="1"/>
        <v>6.4126285268399696E-2</v>
      </c>
      <c r="E5" s="79"/>
    </row>
    <row r="6" spans="1:5" x14ac:dyDescent="0.45">
      <c r="A6" s="69">
        <v>17533</v>
      </c>
      <c r="B6" s="70">
        <v>2239.6819999999998</v>
      </c>
      <c r="C6" s="79">
        <f t="shared" si="0"/>
        <v>1.5060377474787279E-2</v>
      </c>
      <c r="D6" s="79">
        <f t="shared" si="1"/>
        <v>6.1616114838519698E-2</v>
      </c>
      <c r="E6" s="79">
        <f>B6/B2-1</f>
        <v>2.6115130887197857E-2</v>
      </c>
    </row>
    <row r="7" spans="1:5" x14ac:dyDescent="0.45">
      <c r="A7" s="69">
        <v>17624</v>
      </c>
      <c r="B7" s="70">
        <v>2276.69</v>
      </c>
      <c r="C7" s="79">
        <f t="shared" si="0"/>
        <v>1.6523774357252607E-2</v>
      </c>
      <c r="D7" s="79">
        <f t="shared" si="1"/>
        <v>6.7751428974035521E-2</v>
      </c>
      <c r="E7" s="79">
        <f t="shared" ref="E7:E70" si="2">B7/B3-1</f>
        <v>4.5844258695424633E-2</v>
      </c>
    </row>
    <row r="8" spans="1:5" x14ac:dyDescent="0.45">
      <c r="A8" s="69">
        <v>17715</v>
      </c>
      <c r="B8" s="70">
        <v>2289.77</v>
      </c>
      <c r="C8" s="79">
        <f t="shared" si="0"/>
        <v>5.7451826994452393E-3</v>
      </c>
      <c r="D8" s="79">
        <f t="shared" si="1"/>
        <v>2.3179533160588184E-2</v>
      </c>
      <c r="E8" s="79">
        <f t="shared" si="2"/>
        <v>5.4012277484404736E-2</v>
      </c>
    </row>
    <row r="9" spans="1:5" x14ac:dyDescent="0.45">
      <c r="A9" s="69">
        <v>17807</v>
      </c>
      <c r="B9" s="70">
        <v>2292.364</v>
      </c>
      <c r="C9" s="79">
        <f t="shared" si="0"/>
        <v>1.132864872891215E-3</v>
      </c>
      <c r="D9" s="79">
        <f t="shared" si="1"/>
        <v>4.539165605730533E-3</v>
      </c>
      <c r="E9" s="79">
        <f t="shared" si="2"/>
        <v>3.8936718315195629E-2</v>
      </c>
    </row>
    <row r="10" spans="1:5" x14ac:dyDescent="0.45">
      <c r="A10" s="69">
        <v>17899</v>
      </c>
      <c r="B10" s="70">
        <v>2260.8069999999998</v>
      </c>
      <c r="C10" s="79">
        <f t="shared" si="0"/>
        <v>-1.3766138361970492E-2</v>
      </c>
      <c r="D10" s="79">
        <f t="shared" si="1"/>
        <v>-5.3937913237137369E-2</v>
      </c>
      <c r="E10" s="79">
        <f t="shared" si="2"/>
        <v>9.4321425988153074E-3</v>
      </c>
    </row>
    <row r="11" spans="1:5" x14ac:dyDescent="0.45">
      <c r="A11" s="69">
        <v>17989</v>
      </c>
      <c r="B11" s="70">
        <v>2253.1280000000002</v>
      </c>
      <c r="C11" s="79">
        <f t="shared" si="0"/>
        <v>-3.3965747629053356E-3</v>
      </c>
      <c r="D11" s="79">
        <f t="shared" si="1"/>
        <v>-1.351723533913507E-2</v>
      </c>
      <c r="E11" s="79">
        <f t="shared" si="2"/>
        <v>-1.0349235073725427E-2</v>
      </c>
    </row>
    <row r="12" spans="1:5" x14ac:dyDescent="0.45">
      <c r="A12" s="69">
        <v>18080</v>
      </c>
      <c r="B12" s="70">
        <v>2276.424</v>
      </c>
      <c r="C12" s="79">
        <f t="shared" si="0"/>
        <v>1.0339403708977013E-2</v>
      </c>
      <c r="D12" s="79">
        <f t="shared" si="1"/>
        <v>4.2003467142786688E-2</v>
      </c>
      <c r="E12" s="79">
        <f t="shared" si="2"/>
        <v>-5.828532996763891E-3</v>
      </c>
    </row>
    <row r="13" spans="1:5" x14ac:dyDescent="0.45">
      <c r="A13" s="69">
        <v>18172</v>
      </c>
      <c r="B13" s="70">
        <v>2257.3519999999999</v>
      </c>
      <c r="C13" s="79">
        <f t="shared" si="0"/>
        <v>-8.3780525947715345E-3</v>
      </c>
      <c r="D13" s="79">
        <f t="shared" si="1"/>
        <v>-3.3093407141722597E-2</v>
      </c>
      <c r="E13" s="79">
        <f t="shared" si="2"/>
        <v>-1.5273316105121282E-2</v>
      </c>
    </row>
    <row r="14" spans="1:5" x14ac:dyDescent="0.45">
      <c r="A14" s="69">
        <v>18264</v>
      </c>
      <c r="B14" s="70">
        <v>2346.1039999999998</v>
      </c>
      <c r="C14" s="79">
        <f t="shared" si="0"/>
        <v>3.9316863298236138E-2</v>
      </c>
      <c r="D14" s="79">
        <f t="shared" si="1"/>
        <v>0.16678784368139299</v>
      </c>
      <c r="E14" s="79">
        <f t="shared" si="2"/>
        <v>3.7728563296203443E-2</v>
      </c>
    </row>
    <row r="15" spans="1:5" x14ac:dyDescent="0.45">
      <c r="A15" s="69">
        <v>18354</v>
      </c>
      <c r="B15" s="70">
        <v>2417.6819999999998</v>
      </c>
      <c r="C15" s="79">
        <f t="shared" si="0"/>
        <v>3.0509303935375431E-2</v>
      </c>
      <c r="D15" s="79">
        <f t="shared" si="1"/>
        <v>0.12773658231419849</v>
      </c>
      <c r="E15" s="79">
        <f t="shared" si="2"/>
        <v>7.3033578207718275E-2</v>
      </c>
    </row>
    <row r="16" spans="1:5" x14ac:dyDescent="0.45">
      <c r="A16" s="69">
        <v>18445</v>
      </c>
      <c r="B16" s="70">
        <v>2511.127</v>
      </c>
      <c r="C16" s="79">
        <f t="shared" si="0"/>
        <v>3.8650657944262479E-2</v>
      </c>
      <c r="D16" s="79">
        <f t="shared" si="1"/>
        <v>0.16379906034473479</v>
      </c>
      <c r="E16" s="79">
        <f t="shared" si="2"/>
        <v>0.1031016190305496</v>
      </c>
    </row>
    <row r="17" spans="1:5" x14ac:dyDescent="0.45">
      <c r="A17" s="69">
        <v>18537</v>
      </c>
      <c r="B17" s="70">
        <v>2559.2139999999999</v>
      </c>
      <c r="C17" s="79">
        <f t="shared" si="0"/>
        <v>1.9149569097859143E-2</v>
      </c>
      <c r="D17" s="79">
        <f t="shared" si="1"/>
        <v>7.8826735891811106E-2</v>
      </c>
      <c r="E17" s="79">
        <f t="shared" si="2"/>
        <v>0.13372393849076269</v>
      </c>
    </row>
    <row r="18" spans="1:5" x14ac:dyDescent="0.45">
      <c r="A18" s="69">
        <v>18629</v>
      </c>
      <c r="B18" s="70">
        <v>2593.9670000000001</v>
      </c>
      <c r="C18" s="79">
        <f t="shared" si="0"/>
        <v>1.3579559974273403E-2</v>
      </c>
      <c r="D18" s="79">
        <f t="shared" si="1"/>
        <v>5.5434717121767729E-2</v>
      </c>
      <c r="E18" s="79">
        <f t="shared" si="2"/>
        <v>0.10564876919352262</v>
      </c>
    </row>
    <row r="19" spans="1:5" x14ac:dyDescent="0.45">
      <c r="A19" s="69">
        <v>18719</v>
      </c>
      <c r="B19" s="70">
        <v>2638.8980000000001</v>
      </c>
      <c r="C19" s="79">
        <f t="shared" si="0"/>
        <v>1.7321346031001994E-2</v>
      </c>
      <c r="D19" s="79">
        <f t="shared" si="1"/>
        <v>7.1106435937855927E-2</v>
      </c>
      <c r="E19" s="79">
        <f t="shared" si="2"/>
        <v>9.1499212882422132E-2</v>
      </c>
    </row>
    <row r="20" spans="1:5" x14ac:dyDescent="0.45">
      <c r="A20" s="69">
        <v>18810</v>
      </c>
      <c r="B20" s="70">
        <v>2693.259</v>
      </c>
      <c r="C20" s="79">
        <f t="shared" si="0"/>
        <v>2.0599886770917175E-2</v>
      </c>
      <c r="D20" s="79">
        <f t="shared" si="1"/>
        <v>8.4980825858370856E-2</v>
      </c>
      <c r="E20" s="79">
        <f t="shared" si="2"/>
        <v>7.2529983549219246E-2</v>
      </c>
    </row>
    <row r="21" spans="1:5" x14ac:dyDescent="0.45">
      <c r="A21" s="69">
        <v>18902</v>
      </c>
      <c r="B21" s="70">
        <v>2699.1559999999999</v>
      </c>
      <c r="C21" s="79">
        <f t="shared" si="0"/>
        <v>2.1895406271732476E-3</v>
      </c>
      <c r="D21" s="79">
        <f t="shared" si="1"/>
        <v>8.7869690480275597E-3</v>
      </c>
      <c r="E21" s="79">
        <f t="shared" si="2"/>
        <v>5.4681632720046114E-2</v>
      </c>
    </row>
    <row r="22" spans="1:5" x14ac:dyDescent="0.45">
      <c r="A22" s="69">
        <v>18994</v>
      </c>
      <c r="B22" s="70">
        <v>2727.9540000000002</v>
      </c>
      <c r="C22" s="79">
        <f t="shared" si="0"/>
        <v>1.0669261057901114E-2</v>
      </c>
      <c r="D22" s="79">
        <f t="shared" si="1"/>
        <v>4.3364914040304958E-2</v>
      </c>
      <c r="E22" s="79">
        <f t="shared" si="2"/>
        <v>5.1653317100795793E-2</v>
      </c>
    </row>
    <row r="23" spans="1:5" x14ac:dyDescent="0.45">
      <c r="A23" s="69">
        <v>19085</v>
      </c>
      <c r="B23" s="70">
        <v>2733.8</v>
      </c>
      <c r="C23" s="79">
        <f t="shared" si="0"/>
        <v>2.1429980124298975E-3</v>
      </c>
      <c r="D23" s="79">
        <f t="shared" si="1"/>
        <v>8.5995860800609503E-3</v>
      </c>
      <c r="E23" s="79">
        <f t="shared" si="2"/>
        <v>3.5962738991806464E-2</v>
      </c>
    </row>
    <row r="24" spans="1:5" x14ac:dyDescent="0.45">
      <c r="A24" s="69">
        <v>19176</v>
      </c>
      <c r="B24" s="70">
        <v>2753.5169999999998</v>
      </c>
      <c r="C24" s="79">
        <f t="shared" si="0"/>
        <v>7.2123052161825463E-3</v>
      </c>
      <c r="D24" s="79">
        <f t="shared" si="1"/>
        <v>2.9162828309641453E-2</v>
      </c>
      <c r="E24" s="79">
        <f t="shared" si="2"/>
        <v>2.2373637292217197E-2</v>
      </c>
    </row>
    <row r="25" spans="1:5" x14ac:dyDescent="0.45">
      <c r="A25" s="69">
        <v>19268</v>
      </c>
      <c r="B25" s="70">
        <v>2843.9409999999998</v>
      </c>
      <c r="C25" s="79">
        <f t="shared" si="0"/>
        <v>3.2839455866805922E-2</v>
      </c>
      <c r="D25" s="79">
        <f t="shared" si="1"/>
        <v>0.13797122584734312</v>
      </c>
      <c r="E25" s="79">
        <f t="shared" si="2"/>
        <v>5.3640841803882289E-2</v>
      </c>
    </row>
    <row r="26" spans="1:5" x14ac:dyDescent="0.45">
      <c r="A26" s="69">
        <v>19360</v>
      </c>
      <c r="B26" s="70">
        <v>2896.8110000000001</v>
      </c>
      <c r="C26" s="79">
        <f t="shared" si="0"/>
        <v>1.8590399730515017E-2</v>
      </c>
      <c r="D26" s="79">
        <f t="shared" si="1"/>
        <v>7.6461035725166271E-2</v>
      </c>
      <c r="E26" s="79">
        <f t="shared" si="2"/>
        <v>6.1898771020332477E-2</v>
      </c>
    </row>
    <row r="27" spans="1:5" x14ac:dyDescent="0.45">
      <c r="A27" s="69">
        <v>19450</v>
      </c>
      <c r="B27" s="70">
        <v>2919.2060000000001</v>
      </c>
      <c r="C27" s="79">
        <f t="shared" si="0"/>
        <v>7.7309151339179927E-3</v>
      </c>
      <c r="D27" s="79">
        <f t="shared" si="1"/>
        <v>3.1284114616547676E-2</v>
      </c>
      <c r="E27" s="79">
        <f t="shared" si="2"/>
        <v>6.7819884409978659E-2</v>
      </c>
    </row>
    <row r="28" spans="1:5" x14ac:dyDescent="0.45">
      <c r="A28" s="69">
        <v>19541</v>
      </c>
      <c r="B28" s="70">
        <v>2902.7849999999999</v>
      </c>
      <c r="C28" s="79">
        <f t="shared" si="0"/>
        <v>-5.6251597180878576E-3</v>
      </c>
      <c r="D28" s="79">
        <f t="shared" si="1"/>
        <v>-2.2311495314691676E-2</v>
      </c>
      <c r="E28" s="79">
        <f t="shared" si="2"/>
        <v>5.4209943138175731E-2</v>
      </c>
    </row>
    <row r="29" spans="1:5" x14ac:dyDescent="0.45">
      <c r="A29" s="69">
        <v>19633</v>
      </c>
      <c r="B29" s="70">
        <v>2858.8449999999998</v>
      </c>
      <c r="C29" s="79">
        <f t="shared" si="0"/>
        <v>-1.5137187218481563E-2</v>
      </c>
      <c r="D29" s="79">
        <f t="shared" si="1"/>
        <v>-5.9187763553489425E-2</v>
      </c>
      <c r="E29" s="79">
        <f t="shared" si="2"/>
        <v>5.2406150479211711E-3</v>
      </c>
    </row>
    <row r="30" spans="1:5" x14ac:dyDescent="0.45">
      <c r="A30" s="69">
        <v>19725</v>
      </c>
      <c r="B30" s="70">
        <v>2845.192</v>
      </c>
      <c r="C30" s="79">
        <f t="shared" si="0"/>
        <v>-4.7757048738213959E-3</v>
      </c>
      <c r="D30" s="79">
        <f t="shared" si="1"/>
        <v>-1.8966410517683663E-2</v>
      </c>
      <c r="E30" s="79">
        <f t="shared" si="2"/>
        <v>-1.7819250203068182E-2</v>
      </c>
    </row>
    <row r="31" spans="1:5" x14ac:dyDescent="0.45">
      <c r="A31" s="69">
        <v>19815</v>
      </c>
      <c r="B31" s="70">
        <v>2848.3049999999998</v>
      </c>
      <c r="C31" s="79">
        <f t="shared" si="0"/>
        <v>1.094126512375837E-3</v>
      </c>
      <c r="D31" s="79">
        <f t="shared" si="1"/>
        <v>4.3836939670585107E-3</v>
      </c>
      <c r="E31" s="79">
        <f t="shared" si="2"/>
        <v>-2.4287768660382403E-2</v>
      </c>
    </row>
    <row r="32" spans="1:5" x14ac:dyDescent="0.45">
      <c r="A32" s="69">
        <v>19906</v>
      </c>
      <c r="B32" s="70">
        <v>2880.482</v>
      </c>
      <c r="C32" s="79">
        <f t="shared" si="0"/>
        <v>1.1296894117729606E-2</v>
      </c>
      <c r="D32" s="79">
        <f t="shared" si="1"/>
        <v>4.5959078488206018E-2</v>
      </c>
      <c r="E32" s="79">
        <f t="shared" si="2"/>
        <v>-7.6833110271686822E-3</v>
      </c>
    </row>
    <row r="33" spans="1:5" x14ac:dyDescent="0.45">
      <c r="A33" s="69">
        <v>19998</v>
      </c>
      <c r="B33" s="70">
        <v>2936.8519999999999</v>
      </c>
      <c r="C33" s="79">
        <f t="shared" si="0"/>
        <v>1.9569641469726173E-2</v>
      </c>
      <c r="D33" s="79">
        <f t="shared" si="1"/>
        <v>8.0606516159373642E-2</v>
      </c>
      <c r="E33" s="79">
        <f t="shared" si="2"/>
        <v>2.7286194249775741E-2</v>
      </c>
    </row>
    <row r="34" spans="1:5" x14ac:dyDescent="0.45">
      <c r="A34" s="69">
        <v>20090</v>
      </c>
      <c r="B34" s="70">
        <v>3020.7460000000001</v>
      </c>
      <c r="C34" s="79">
        <f t="shared" si="0"/>
        <v>2.8565961103930393E-2</v>
      </c>
      <c r="D34" s="79">
        <f t="shared" si="1"/>
        <v>0.11925383600956008</v>
      </c>
      <c r="E34" s="79">
        <f t="shared" si="2"/>
        <v>6.1701987071522746E-2</v>
      </c>
    </row>
    <row r="35" spans="1:5" x14ac:dyDescent="0.45">
      <c r="A35" s="69">
        <v>20180</v>
      </c>
      <c r="B35" s="70">
        <v>3069.91</v>
      </c>
      <c r="C35" s="79">
        <f t="shared" si="0"/>
        <v>1.627544983921192E-2</v>
      </c>
      <c r="D35" s="79">
        <f t="shared" si="1"/>
        <v>6.6708455961558055E-2</v>
      </c>
      <c r="E35" s="79">
        <f t="shared" si="2"/>
        <v>7.7802412311883673E-2</v>
      </c>
    </row>
    <row r="36" spans="1:5" x14ac:dyDescent="0.45">
      <c r="A36" s="69">
        <v>20271</v>
      </c>
      <c r="B36" s="70">
        <v>3111.3789999999999</v>
      </c>
      <c r="C36" s="79">
        <f t="shared" si="0"/>
        <v>1.3508213595838425E-2</v>
      </c>
      <c r="D36" s="79">
        <f t="shared" si="1"/>
        <v>5.5137578160694423E-2</v>
      </c>
      <c r="E36" s="79">
        <f t="shared" si="2"/>
        <v>8.0159153919378667E-2</v>
      </c>
    </row>
    <row r="37" spans="1:5" x14ac:dyDescent="0.45">
      <c r="A37" s="69">
        <v>20363</v>
      </c>
      <c r="B37" s="70">
        <v>3130.0680000000002</v>
      </c>
      <c r="C37" s="79">
        <f t="shared" si="0"/>
        <v>6.0066613549811798E-3</v>
      </c>
      <c r="D37" s="79">
        <f t="shared" si="1"/>
        <v>2.4243993486391613E-2</v>
      </c>
      <c r="E37" s="79">
        <f t="shared" si="2"/>
        <v>6.5790172606587038E-2</v>
      </c>
    </row>
    <row r="38" spans="1:5" x14ac:dyDescent="0.45">
      <c r="A38" s="69">
        <v>20455</v>
      </c>
      <c r="B38" s="70">
        <v>3117.922</v>
      </c>
      <c r="C38" s="79">
        <f t="shared" si="0"/>
        <v>-3.8804268789048857E-3</v>
      </c>
      <c r="D38" s="79">
        <f t="shared" si="1"/>
        <v>-1.5431594733722909E-2</v>
      </c>
      <c r="E38" s="79">
        <f t="shared" si="2"/>
        <v>3.2169536928957188E-2</v>
      </c>
    </row>
    <row r="39" spans="1:5" x14ac:dyDescent="0.45">
      <c r="A39" s="69">
        <v>20546</v>
      </c>
      <c r="B39" s="70">
        <v>3143.694</v>
      </c>
      <c r="C39" s="79">
        <f t="shared" si="0"/>
        <v>8.2657616194374839E-3</v>
      </c>
      <c r="D39" s="79">
        <f t="shared" si="1"/>
        <v>3.3475246997066055E-2</v>
      </c>
      <c r="E39" s="79">
        <f t="shared" si="2"/>
        <v>2.4034580818330209E-2</v>
      </c>
    </row>
    <row r="40" spans="1:5" x14ac:dyDescent="0.45">
      <c r="A40" s="69">
        <v>20637</v>
      </c>
      <c r="B40" s="70">
        <v>3140.8739999999998</v>
      </c>
      <c r="C40" s="79">
        <f t="shared" si="0"/>
        <v>-8.970338716173254E-4</v>
      </c>
      <c r="D40" s="79">
        <f t="shared" si="1"/>
        <v>-3.5833103544850031E-3</v>
      </c>
      <c r="E40" s="79">
        <f t="shared" si="2"/>
        <v>9.4797194427294063E-3</v>
      </c>
    </row>
    <row r="41" spans="1:5" x14ac:dyDescent="0.45">
      <c r="A41" s="69">
        <v>20729</v>
      </c>
      <c r="B41" s="70">
        <v>3192.57</v>
      </c>
      <c r="C41" s="79">
        <f t="shared" si="0"/>
        <v>1.645911297301339E-2</v>
      </c>
      <c r="D41" s="79">
        <f t="shared" si="1"/>
        <v>6.7479774932129866E-2</v>
      </c>
      <c r="E41" s="79">
        <f t="shared" si="2"/>
        <v>1.9968256280694208E-2</v>
      </c>
    </row>
    <row r="42" spans="1:5" x14ac:dyDescent="0.45">
      <c r="A42" s="69">
        <v>20821</v>
      </c>
      <c r="B42" s="70">
        <v>3213.011</v>
      </c>
      <c r="C42" s="79">
        <f t="shared" si="0"/>
        <v>6.4026787196520552E-3</v>
      </c>
      <c r="D42" s="79">
        <f t="shared" si="1"/>
        <v>2.5857732221058249E-2</v>
      </c>
      <c r="E42" s="79">
        <f t="shared" si="2"/>
        <v>3.0497555743857596E-2</v>
      </c>
    </row>
    <row r="43" spans="1:5" x14ac:dyDescent="0.45">
      <c r="A43" s="69">
        <v>20911</v>
      </c>
      <c r="B43" s="70">
        <v>3205.97</v>
      </c>
      <c r="C43" s="79">
        <f t="shared" si="0"/>
        <v>-2.1914023948252925E-3</v>
      </c>
      <c r="D43" s="79">
        <f t="shared" si="1"/>
        <v>-8.7368381841032017E-3</v>
      </c>
      <c r="E43" s="79">
        <f t="shared" si="2"/>
        <v>1.9809816095332389E-2</v>
      </c>
    </row>
    <row r="44" spans="1:5" x14ac:dyDescent="0.45">
      <c r="A44" s="69">
        <v>21002</v>
      </c>
      <c r="B44" s="70">
        <v>3237.386</v>
      </c>
      <c r="C44" s="79">
        <f t="shared" si="0"/>
        <v>9.7992183332968885E-3</v>
      </c>
      <c r="D44" s="79">
        <f t="shared" si="1"/>
        <v>3.9776794500804735E-2</v>
      </c>
      <c r="E44" s="79">
        <f t="shared" si="2"/>
        <v>3.0727752848411116E-2</v>
      </c>
    </row>
    <row r="45" spans="1:5" x14ac:dyDescent="0.45">
      <c r="A45" s="69">
        <v>21094</v>
      </c>
      <c r="B45" s="70">
        <v>3203.8939999999998</v>
      </c>
      <c r="C45" s="79">
        <f t="shared" si="0"/>
        <v>-1.0345383590341206E-2</v>
      </c>
      <c r="D45" s="79">
        <f t="shared" si="1"/>
        <v>-4.0743790076696818E-2</v>
      </c>
      <c r="E45" s="79">
        <f t="shared" si="2"/>
        <v>3.5469856573229208E-3</v>
      </c>
    </row>
    <row r="46" spans="1:5" x14ac:dyDescent="0.45">
      <c r="A46" s="69">
        <v>21186</v>
      </c>
      <c r="B46" s="70">
        <v>3120.7240000000002</v>
      </c>
      <c r="C46" s="79">
        <f t="shared" si="0"/>
        <v>-2.595903609794814E-2</v>
      </c>
      <c r="D46" s="79">
        <f t="shared" si="1"/>
        <v>-9.9862433182212884E-2</v>
      </c>
      <c r="E46" s="79">
        <f t="shared" si="2"/>
        <v>-2.8722901975747894E-2</v>
      </c>
    </row>
    <row r="47" spans="1:5" x14ac:dyDescent="0.45">
      <c r="A47" s="69">
        <v>21276</v>
      </c>
      <c r="B47" s="70">
        <v>3141.2240000000002</v>
      </c>
      <c r="C47" s="79">
        <f t="shared" si="0"/>
        <v>6.5689884783146635E-3</v>
      </c>
      <c r="D47" s="79">
        <f t="shared" si="1"/>
        <v>2.6535999282795375E-2</v>
      </c>
      <c r="E47" s="79">
        <f t="shared" si="2"/>
        <v>-2.0195447867571992E-2</v>
      </c>
    </row>
    <row r="48" spans="1:5" x14ac:dyDescent="0.45">
      <c r="A48" s="69">
        <v>21367</v>
      </c>
      <c r="B48" s="70">
        <v>3213.884</v>
      </c>
      <c r="C48" s="79">
        <f t="shared" si="0"/>
        <v>2.3131110675329136E-2</v>
      </c>
      <c r="D48" s="79">
        <f t="shared" si="1"/>
        <v>9.5784523708450475E-2</v>
      </c>
      <c r="E48" s="79">
        <f t="shared" si="2"/>
        <v>-7.2595606455331252E-3</v>
      </c>
    </row>
    <row r="49" spans="1:5" x14ac:dyDescent="0.45">
      <c r="A49" s="69">
        <v>21459</v>
      </c>
      <c r="B49" s="70">
        <v>3289.0320000000002</v>
      </c>
      <c r="C49" s="79">
        <f t="shared" si="0"/>
        <v>2.3382300045676763E-2</v>
      </c>
      <c r="D49" s="79">
        <f t="shared" si="1"/>
        <v>9.6861026233599601E-2</v>
      </c>
      <c r="E49" s="79">
        <f t="shared" si="2"/>
        <v>2.6573288629399228E-2</v>
      </c>
    </row>
    <row r="50" spans="1:5" x14ac:dyDescent="0.45">
      <c r="A50" s="69">
        <v>21551</v>
      </c>
      <c r="B50" s="70">
        <v>3352.1289999999999</v>
      </c>
      <c r="C50" s="79">
        <f t="shared" si="0"/>
        <v>1.9184063882625502E-2</v>
      </c>
      <c r="D50" s="79">
        <f t="shared" si="1"/>
        <v>7.8972801931865177E-2</v>
      </c>
      <c r="E50" s="79">
        <f t="shared" si="2"/>
        <v>7.4151062381678123E-2</v>
      </c>
    </row>
    <row r="51" spans="1:5" x14ac:dyDescent="0.45">
      <c r="A51" s="69">
        <v>21641</v>
      </c>
      <c r="B51" s="70">
        <v>3427.6669999999999</v>
      </c>
      <c r="C51" s="79">
        <f t="shared" si="0"/>
        <v>2.2534335641617664E-2</v>
      </c>
      <c r="D51" s="79">
        <f t="shared" si="1"/>
        <v>9.3230149527887551E-2</v>
      </c>
      <c r="E51" s="79">
        <f t="shared" si="2"/>
        <v>9.118833932250614E-2</v>
      </c>
    </row>
    <row r="52" spans="1:5" x14ac:dyDescent="0.45">
      <c r="A52" s="69">
        <v>21732</v>
      </c>
      <c r="B52" s="70">
        <v>3430.0569999999998</v>
      </c>
      <c r="C52" s="79">
        <f t="shared" si="0"/>
        <v>6.972672666276658E-4</v>
      </c>
      <c r="D52" s="79">
        <f t="shared" si="1"/>
        <v>2.7919875125879123E-3</v>
      </c>
      <c r="E52" s="79">
        <f t="shared" si="2"/>
        <v>6.7262228506069111E-2</v>
      </c>
    </row>
    <row r="53" spans="1:5" x14ac:dyDescent="0.45">
      <c r="A53" s="69">
        <v>21824</v>
      </c>
      <c r="B53" s="70">
        <v>3439.8319999999999</v>
      </c>
      <c r="C53" s="79">
        <f t="shared" si="0"/>
        <v>2.8498068690987477E-3</v>
      </c>
      <c r="D53" s="79">
        <f t="shared" si="1"/>
        <v>1.1448048515175779E-2</v>
      </c>
      <c r="E53" s="79">
        <f t="shared" si="2"/>
        <v>4.5849356284767051E-2</v>
      </c>
    </row>
    <row r="54" spans="1:5" x14ac:dyDescent="0.45">
      <c r="A54" s="69">
        <v>21916</v>
      </c>
      <c r="B54" s="70">
        <v>3517.181</v>
      </c>
      <c r="C54" s="79">
        <f t="shared" si="0"/>
        <v>2.2486272585405365E-2</v>
      </c>
      <c r="D54" s="79">
        <f t="shared" si="1"/>
        <v>9.3024619891337146E-2</v>
      </c>
      <c r="E54" s="79">
        <f t="shared" si="2"/>
        <v>4.9237961904210703E-2</v>
      </c>
    </row>
    <row r="55" spans="1:5" x14ac:dyDescent="0.45">
      <c r="A55" s="69">
        <v>22007</v>
      </c>
      <c r="B55" s="70">
        <v>3498.2460000000001</v>
      </c>
      <c r="C55" s="79">
        <f t="shared" si="0"/>
        <v>-5.3835728101567781E-3</v>
      </c>
      <c r="D55" s="79">
        <f t="shared" si="1"/>
        <v>-2.1361017388674131E-2</v>
      </c>
      <c r="E55" s="79">
        <f t="shared" si="2"/>
        <v>2.0590973393856515E-2</v>
      </c>
    </row>
    <row r="56" spans="1:5" x14ac:dyDescent="0.45">
      <c r="A56" s="69">
        <v>22098</v>
      </c>
      <c r="B56" s="70">
        <v>3515.3850000000002</v>
      </c>
      <c r="C56" s="79">
        <f t="shared" si="0"/>
        <v>4.8993123982705722E-3</v>
      </c>
      <c r="D56" s="79">
        <f t="shared" si="1"/>
        <v>1.9741740139009867E-2</v>
      </c>
      <c r="E56" s="79">
        <f t="shared" si="2"/>
        <v>2.4876554529560391E-2</v>
      </c>
    </row>
    <row r="57" spans="1:5" x14ac:dyDescent="0.45">
      <c r="A57" s="69">
        <v>22190</v>
      </c>
      <c r="B57" s="70">
        <v>3470.2779999999998</v>
      </c>
      <c r="C57" s="79">
        <f t="shared" si="0"/>
        <v>-1.2831311506421139E-2</v>
      </c>
      <c r="D57" s="79">
        <f t="shared" si="1"/>
        <v>-5.0345813908305059E-2</v>
      </c>
      <c r="E57" s="79">
        <f t="shared" si="2"/>
        <v>8.8510136541550821E-3</v>
      </c>
    </row>
    <row r="58" spans="1:5" x14ac:dyDescent="0.45">
      <c r="A58" s="69">
        <v>22282</v>
      </c>
      <c r="B58" s="70">
        <v>3493.703</v>
      </c>
      <c r="C58" s="79">
        <f t="shared" si="0"/>
        <v>6.7501796686029181E-3</v>
      </c>
      <c r="D58" s="79">
        <f t="shared" si="1"/>
        <v>2.7275340589661079E-2</v>
      </c>
      <c r="E58" s="79">
        <f t="shared" si="2"/>
        <v>-6.6752322385456031E-3</v>
      </c>
    </row>
    <row r="59" spans="1:5" x14ac:dyDescent="0.45">
      <c r="A59" s="69">
        <v>22372</v>
      </c>
      <c r="B59" s="70">
        <v>3553.0210000000002</v>
      </c>
      <c r="C59" s="79">
        <f t="shared" si="0"/>
        <v>1.6978546831256214E-2</v>
      </c>
      <c r="D59" s="79">
        <f t="shared" si="1"/>
        <v>6.9663474434491501E-2</v>
      </c>
      <c r="E59" s="79">
        <f t="shared" si="2"/>
        <v>1.5657846818091237E-2</v>
      </c>
    </row>
    <row r="60" spans="1:5" x14ac:dyDescent="0.45">
      <c r="A60" s="69">
        <v>22463</v>
      </c>
      <c r="B60" s="70">
        <v>3621.252</v>
      </c>
      <c r="C60" s="79">
        <f t="shared" si="0"/>
        <v>1.9203657957552078E-2</v>
      </c>
      <c r="D60" s="79">
        <f t="shared" si="1"/>
        <v>7.9055778439670821E-2</v>
      </c>
      <c r="E60" s="79">
        <f t="shared" si="2"/>
        <v>3.0115335873595495E-2</v>
      </c>
    </row>
    <row r="61" spans="1:5" x14ac:dyDescent="0.45">
      <c r="A61" s="69">
        <v>22555</v>
      </c>
      <c r="B61" s="70">
        <v>3692.2890000000002</v>
      </c>
      <c r="C61" s="79">
        <f t="shared" si="0"/>
        <v>1.9616696103999409E-2</v>
      </c>
      <c r="D61" s="79">
        <f t="shared" si="1"/>
        <v>8.0806016271908199E-2</v>
      </c>
      <c r="E61" s="79">
        <f t="shared" si="2"/>
        <v>6.3974989899944656E-2</v>
      </c>
    </row>
    <row r="62" spans="1:5" x14ac:dyDescent="0.45">
      <c r="A62" s="69">
        <v>22647</v>
      </c>
      <c r="B62" s="70">
        <v>3758.1469999999999</v>
      </c>
      <c r="C62" s="79">
        <f t="shared" si="0"/>
        <v>1.7836631964615934E-2</v>
      </c>
      <c r="D62" s="79">
        <f t="shared" si="1"/>
        <v>7.3278200286518214E-2</v>
      </c>
      <c r="E62" s="79">
        <f t="shared" si="2"/>
        <v>7.5691608588365877E-2</v>
      </c>
    </row>
    <row r="63" spans="1:5" x14ac:dyDescent="0.45">
      <c r="A63" s="69">
        <v>22737</v>
      </c>
      <c r="B63" s="70">
        <v>3792.1489999999999</v>
      </c>
      <c r="C63" s="79">
        <f t="shared" si="0"/>
        <v>9.0475439092723153E-3</v>
      </c>
      <c r="D63" s="79">
        <f t="shared" si="1"/>
        <v>3.6684293099806364E-2</v>
      </c>
      <c r="E63" s="79">
        <f t="shared" si="2"/>
        <v>6.730272632782075E-2</v>
      </c>
    </row>
    <row r="64" spans="1:5" x14ac:dyDescent="0.45">
      <c r="A64" s="69">
        <v>22828</v>
      </c>
      <c r="B64" s="70">
        <v>3838.7759999999998</v>
      </c>
      <c r="C64" s="79">
        <f t="shared" si="0"/>
        <v>1.2295666652338832E-2</v>
      </c>
      <c r="D64" s="79">
        <f t="shared" si="1"/>
        <v>5.0097225579998961E-2</v>
      </c>
      <c r="E64" s="79">
        <f t="shared" si="2"/>
        <v>6.0068727611334305E-2</v>
      </c>
    </row>
    <row r="65" spans="1:5" x14ac:dyDescent="0.45">
      <c r="A65" s="69">
        <v>22920</v>
      </c>
      <c r="B65" s="70">
        <v>3851.4209999999998</v>
      </c>
      <c r="C65" s="79">
        <f t="shared" si="0"/>
        <v>3.2940187184664627E-3</v>
      </c>
      <c r="D65" s="79">
        <f t="shared" si="1"/>
        <v>1.3241321315288435E-2</v>
      </c>
      <c r="E65" s="79">
        <f t="shared" si="2"/>
        <v>4.3098468185995165E-2</v>
      </c>
    </row>
    <row r="66" spans="1:5" x14ac:dyDescent="0.45">
      <c r="A66" s="69">
        <v>23012</v>
      </c>
      <c r="B66" s="70">
        <v>3893.482</v>
      </c>
      <c r="C66" s="79">
        <f t="shared" si="0"/>
        <v>1.0920904258454156E-2</v>
      </c>
      <c r="D66" s="79">
        <f t="shared" si="1"/>
        <v>4.4404438133979207E-2</v>
      </c>
      <c r="E66" s="79">
        <f t="shared" si="2"/>
        <v>3.6011098022509458E-2</v>
      </c>
    </row>
    <row r="67" spans="1:5" x14ac:dyDescent="0.45">
      <c r="A67" s="69">
        <v>23102</v>
      </c>
      <c r="B67" s="70">
        <v>3937.183</v>
      </c>
      <c r="C67" s="79">
        <f t="shared" si="0"/>
        <v>1.122414332466426E-2</v>
      </c>
      <c r="D67" s="79">
        <f t="shared" si="1"/>
        <v>4.5658133663065703E-2</v>
      </c>
      <c r="E67" s="79">
        <f t="shared" si="2"/>
        <v>3.824586006509767E-2</v>
      </c>
    </row>
    <row r="68" spans="1:5" x14ac:dyDescent="0.45">
      <c r="A68" s="69">
        <v>23193</v>
      </c>
      <c r="B68" s="70">
        <v>4023.7550000000001</v>
      </c>
      <c r="C68" s="79">
        <f t="shared" ref="C68:E131" si="3">B68/B67-1</f>
        <v>2.1988309915998316E-2</v>
      </c>
      <c r="D68" s="79">
        <f t="shared" ref="D68:D131" si="4">(C68+1)^4-1</f>
        <v>9.0896912200321589E-2</v>
      </c>
      <c r="E68" s="79">
        <f t="shared" si="2"/>
        <v>4.8186974181353648E-2</v>
      </c>
    </row>
    <row r="69" spans="1:5" x14ac:dyDescent="0.45">
      <c r="A69" s="69">
        <v>23285</v>
      </c>
      <c r="B69" s="70">
        <v>4050.1469999999999</v>
      </c>
      <c r="C69" s="79">
        <f t="shared" si="3"/>
        <v>6.5590474569152679E-3</v>
      </c>
      <c r="D69" s="79">
        <f t="shared" si="4"/>
        <v>2.6495447009567963E-2</v>
      </c>
      <c r="E69" s="79">
        <f t="shared" si="2"/>
        <v>5.1598098468071951E-2</v>
      </c>
    </row>
    <row r="70" spans="1:5" x14ac:dyDescent="0.45">
      <c r="A70" s="69">
        <v>23377</v>
      </c>
      <c r="B70" s="70">
        <v>4135.5529999999999</v>
      </c>
      <c r="C70" s="79">
        <f t="shared" si="3"/>
        <v>2.1087135849636951E-2</v>
      </c>
      <c r="D70" s="79">
        <f t="shared" si="4"/>
        <v>8.7054251956512507E-2</v>
      </c>
      <c r="E70" s="79">
        <f t="shared" si="2"/>
        <v>6.2173396461059793E-2</v>
      </c>
    </row>
    <row r="71" spans="1:5" x14ac:dyDescent="0.45">
      <c r="A71" s="69">
        <v>23468</v>
      </c>
      <c r="B71" s="70">
        <v>4180.5919999999996</v>
      </c>
      <c r="C71" s="79">
        <f t="shared" si="3"/>
        <v>1.0890683785215627E-2</v>
      </c>
      <c r="D71" s="79">
        <f t="shared" si="4"/>
        <v>4.427955801337391E-2</v>
      </c>
      <c r="E71" s="79">
        <f t="shared" ref="E71:E134" si="5">B71/B67-1</f>
        <v>6.1823135983265054E-2</v>
      </c>
    </row>
    <row r="72" spans="1:5" x14ac:dyDescent="0.45">
      <c r="A72" s="69">
        <v>23559</v>
      </c>
      <c r="B72" s="70">
        <v>4245.9179999999997</v>
      </c>
      <c r="C72" s="79">
        <f t="shared" si="3"/>
        <v>1.5626016602433346E-2</v>
      </c>
      <c r="D72" s="79">
        <f t="shared" si="4"/>
        <v>6.3984422166632804E-2</v>
      </c>
      <c r="E72" s="79">
        <f t="shared" si="5"/>
        <v>5.5212854659391519E-2</v>
      </c>
    </row>
    <row r="73" spans="1:5" x14ac:dyDescent="0.45">
      <c r="A73" s="69">
        <v>23651</v>
      </c>
      <c r="B73" s="70">
        <v>4259.0460000000003</v>
      </c>
      <c r="C73" s="79">
        <f t="shared" si="3"/>
        <v>3.0919108659188677E-3</v>
      </c>
      <c r="D73" s="79">
        <f t="shared" si="4"/>
        <v>1.2425121265477124E-2</v>
      </c>
      <c r="E73" s="79">
        <f t="shared" si="5"/>
        <v>5.157812790498717E-2</v>
      </c>
    </row>
    <row r="74" spans="1:5" x14ac:dyDescent="0.45">
      <c r="A74" s="69">
        <v>23743</v>
      </c>
      <c r="B74" s="70">
        <v>4362.1109999999999</v>
      </c>
      <c r="C74" s="79">
        <f t="shared" si="3"/>
        <v>2.4199081202691763E-2</v>
      </c>
      <c r="D74" s="79">
        <f t="shared" si="4"/>
        <v>0.10036692441445161</v>
      </c>
      <c r="E74" s="79">
        <f t="shared" si="5"/>
        <v>5.4783000000241833E-2</v>
      </c>
    </row>
    <row r="75" spans="1:5" x14ac:dyDescent="0.45">
      <c r="A75" s="69">
        <v>23833</v>
      </c>
      <c r="B75" s="70">
        <v>4417.2250000000004</v>
      </c>
      <c r="C75" s="79">
        <f t="shared" si="3"/>
        <v>1.263470828688229E-2</v>
      </c>
      <c r="D75" s="79">
        <f t="shared" si="4"/>
        <v>5.1504741561866574E-2</v>
      </c>
      <c r="E75" s="79">
        <f t="shared" si="5"/>
        <v>5.6602749084340376E-2</v>
      </c>
    </row>
    <row r="76" spans="1:5" x14ac:dyDescent="0.45">
      <c r="A76" s="69">
        <v>23924</v>
      </c>
      <c r="B76" s="70">
        <v>4515.4269999999997</v>
      </c>
      <c r="C76" s="79">
        <f t="shared" si="3"/>
        <v>2.2231604683935924E-2</v>
      </c>
      <c r="D76" s="79">
        <f t="shared" si="4"/>
        <v>9.1936079864906706E-2</v>
      </c>
      <c r="E76" s="79">
        <f t="shared" si="5"/>
        <v>6.3474848077612389E-2</v>
      </c>
    </row>
    <row r="77" spans="1:5" x14ac:dyDescent="0.45">
      <c r="A77" s="69">
        <v>24016</v>
      </c>
      <c r="B77" s="70">
        <v>4619.4579999999996</v>
      </c>
      <c r="C77" s="79">
        <f t="shared" si="3"/>
        <v>2.3039017129498518E-2</v>
      </c>
      <c r="D77" s="79">
        <f t="shared" si="4"/>
        <v>9.5390044225617698E-2</v>
      </c>
      <c r="E77" s="79">
        <f t="shared" si="5"/>
        <v>8.4622706587343499E-2</v>
      </c>
    </row>
    <row r="78" spans="1:5" x14ac:dyDescent="0.45">
      <c r="A78" s="69">
        <v>24108</v>
      </c>
      <c r="B78" s="70">
        <v>4731.8879999999999</v>
      </c>
      <c r="C78" s="79">
        <f t="shared" si="3"/>
        <v>2.4338353114153222E-2</v>
      </c>
      <c r="D78" s="79">
        <f t="shared" si="4"/>
        <v>0.10096556375814902</v>
      </c>
      <c r="E78" s="79">
        <f t="shared" si="5"/>
        <v>8.4770194981283131E-2</v>
      </c>
    </row>
    <row r="79" spans="1:5" x14ac:dyDescent="0.45">
      <c r="A79" s="69">
        <v>24198</v>
      </c>
      <c r="B79" s="70">
        <v>4748.0460000000003</v>
      </c>
      <c r="C79" s="79">
        <f t="shared" si="3"/>
        <v>3.414704659112866E-3</v>
      </c>
      <c r="D79" s="79">
        <f t="shared" si="4"/>
        <v>1.3728939284530783E-2</v>
      </c>
      <c r="E79" s="79">
        <f t="shared" si="5"/>
        <v>7.4893400268267962E-2</v>
      </c>
    </row>
    <row r="80" spans="1:5" x14ac:dyDescent="0.45">
      <c r="A80" s="69">
        <v>24289</v>
      </c>
      <c r="B80" s="70">
        <v>4788.2539999999999</v>
      </c>
      <c r="C80" s="79">
        <f t="shared" si="3"/>
        <v>8.468325707038149E-3</v>
      </c>
      <c r="D80" s="79">
        <f t="shared" si="4"/>
        <v>3.4306012353117366E-2</v>
      </c>
      <c r="E80" s="79">
        <f t="shared" si="5"/>
        <v>6.0421085314855016E-2</v>
      </c>
    </row>
    <row r="81" spans="1:5" x14ac:dyDescent="0.45">
      <c r="A81" s="69">
        <v>24381</v>
      </c>
      <c r="B81" s="70">
        <v>4827.5370000000003</v>
      </c>
      <c r="C81" s="79">
        <f t="shared" si="3"/>
        <v>8.2040342889078133E-3</v>
      </c>
      <c r="D81" s="79">
        <f t="shared" si="4"/>
        <v>3.3222187486223298E-2</v>
      </c>
      <c r="E81" s="79">
        <f t="shared" si="5"/>
        <v>4.5044028974827954E-2</v>
      </c>
    </row>
    <row r="82" spans="1:5" x14ac:dyDescent="0.45">
      <c r="A82" s="69">
        <v>24473</v>
      </c>
      <c r="B82" s="70">
        <v>4870.299</v>
      </c>
      <c r="C82" s="79">
        <f t="shared" si="3"/>
        <v>8.8579331447899978E-3</v>
      </c>
      <c r="D82" s="79">
        <f t="shared" si="4"/>
        <v>3.5905296692495092E-2</v>
      </c>
      <c r="E82" s="79">
        <f t="shared" si="5"/>
        <v>2.9250692324078731E-2</v>
      </c>
    </row>
    <row r="83" spans="1:5" x14ac:dyDescent="0.45">
      <c r="A83" s="69">
        <v>24563</v>
      </c>
      <c r="B83" s="70">
        <v>4873.2870000000003</v>
      </c>
      <c r="C83" s="79">
        <f t="shared" si="3"/>
        <v>6.1351469386172752E-4</v>
      </c>
      <c r="D83" s="79">
        <f t="shared" si="4"/>
        <v>2.4563181009744639E-3</v>
      </c>
      <c r="E83" s="79">
        <f t="shared" si="5"/>
        <v>2.6377377135773372E-2</v>
      </c>
    </row>
    <row r="84" spans="1:5" x14ac:dyDescent="0.45">
      <c r="A84" s="69">
        <v>24654</v>
      </c>
      <c r="B84" s="70">
        <v>4919.3919999999998</v>
      </c>
      <c r="C84" s="79">
        <f t="shared" si="3"/>
        <v>9.4607602630421006E-3</v>
      </c>
      <c r="D84" s="79">
        <f t="shared" si="4"/>
        <v>3.8383472150673725E-2</v>
      </c>
      <c r="E84" s="79">
        <f t="shared" si="5"/>
        <v>2.7387436004856935E-2</v>
      </c>
    </row>
    <row r="85" spans="1:5" x14ac:dyDescent="0.45">
      <c r="A85" s="69">
        <v>24746</v>
      </c>
      <c r="B85" s="70">
        <v>4956.4769999999999</v>
      </c>
      <c r="C85" s="79">
        <f t="shared" si="3"/>
        <v>7.5385332171129527E-3</v>
      </c>
      <c r="D85" s="79">
        <f t="shared" si="4"/>
        <v>3.0496826640218577E-2</v>
      </c>
      <c r="E85" s="79">
        <f t="shared" si="5"/>
        <v>2.6709272243796267E-2</v>
      </c>
    </row>
    <row r="86" spans="1:5" x14ac:dyDescent="0.45">
      <c r="A86" s="69">
        <v>24838</v>
      </c>
      <c r="B86" s="70">
        <v>5057.5529999999999</v>
      </c>
      <c r="C86" s="79">
        <f t="shared" si="3"/>
        <v>2.0392710386833324E-2</v>
      </c>
      <c r="D86" s="79">
        <f t="shared" si="4"/>
        <v>8.4100112575855368E-2</v>
      </c>
      <c r="E86" s="79">
        <f t="shared" si="5"/>
        <v>3.8448152772550426E-2</v>
      </c>
    </row>
    <row r="87" spans="1:5" x14ac:dyDescent="0.45">
      <c r="A87" s="69">
        <v>24929</v>
      </c>
      <c r="B87" s="70">
        <v>5142.0330000000004</v>
      </c>
      <c r="C87" s="79">
        <f t="shared" si="3"/>
        <v>1.6703730044944853E-2</v>
      </c>
      <c r="D87" s="79">
        <f t="shared" si="4"/>
        <v>6.8507727951466313E-2</v>
      </c>
      <c r="E87" s="79">
        <f t="shared" si="5"/>
        <v>5.514676233925897E-2</v>
      </c>
    </row>
    <row r="88" spans="1:5" x14ac:dyDescent="0.45">
      <c r="A88" s="69">
        <v>25020</v>
      </c>
      <c r="B88" s="70">
        <v>5181.8590000000004</v>
      </c>
      <c r="C88" s="79">
        <f t="shared" si="3"/>
        <v>7.7451856104384653E-3</v>
      </c>
      <c r="D88" s="79">
        <f t="shared" si="4"/>
        <v>3.1342531910826699E-2</v>
      </c>
      <c r="E88" s="79">
        <f t="shared" si="5"/>
        <v>5.3353544503060624E-2</v>
      </c>
    </row>
    <row r="89" spans="1:5" x14ac:dyDescent="0.45">
      <c r="A89" s="69">
        <v>25112</v>
      </c>
      <c r="B89" s="70">
        <v>5202.2120000000004</v>
      </c>
      <c r="C89" s="79">
        <f t="shared" si="3"/>
        <v>3.9277409902507276E-3</v>
      </c>
      <c r="D89" s="79">
        <f t="shared" si="4"/>
        <v>1.58037694701052E-2</v>
      </c>
      <c r="E89" s="79">
        <f t="shared" si="5"/>
        <v>4.9578561546840705E-2</v>
      </c>
    </row>
    <row r="90" spans="1:5" x14ac:dyDescent="0.45">
      <c r="A90" s="69">
        <v>25204</v>
      </c>
      <c r="B90" s="70">
        <v>5283.5969999999998</v>
      </c>
      <c r="C90" s="79">
        <f t="shared" si="3"/>
        <v>1.5644306691076748E-2</v>
      </c>
      <c r="D90" s="79">
        <f t="shared" si="4"/>
        <v>6.4061068076715078E-2</v>
      </c>
      <c r="E90" s="79">
        <f t="shared" si="5"/>
        <v>4.4694341314861052E-2</v>
      </c>
    </row>
    <row r="91" spans="1:5" x14ac:dyDescent="0.45">
      <c r="A91" s="69">
        <v>25294</v>
      </c>
      <c r="B91" s="70">
        <v>5299.625</v>
      </c>
      <c r="C91" s="79">
        <f t="shared" si="3"/>
        <v>3.0335394618477007E-3</v>
      </c>
      <c r="D91" s="79">
        <f t="shared" si="4"/>
        <v>1.2189483764982967E-2</v>
      </c>
      <c r="E91" s="79">
        <f t="shared" si="5"/>
        <v>3.0647800198870589E-2</v>
      </c>
    </row>
    <row r="92" spans="1:5" x14ac:dyDescent="0.45">
      <c r="A92" s="69">
        <v>25385</v>
      </c>
      <c r="B92" s="70">
        <v>5334.6</v>
      </c>
      <c r="C92" s="79">
        <f t="shared" si="3"/>
        <v>6.5995235511946415E-3</v>
      </c>
      <c r="D92" s="79">
        <f t="shared" si="4"/>
        <v>2.666056810328965E-2</v>
      </c>
      <c r="E92" s="79">
        <f t="shared" si="5"/>
        <v>2.947610114439625E-2</v>
      </c>
    </row>
    <row r="93" spans="1:5" x14ac:dyDescent="0.45">
      <c r="A93" s="69">
        <v>25477</v>
      </c>
      <c r="B93" s="70">
        <v>5308.5559999999996</v>
      </c>
      <c r="C93" s="79">
        <f t="shared" si="3"/>
        <v>-4.8820905035055207E-3</v>
      </c>
      <c r="D93" s="79">
        <f t="shared" si="4"/>
        <v>-1.9385818054570514E-2</v>
      </c>
      <c r="E93" s="79">
        <f t="shared" si="5"/>
        <v>2.0442073487201062E-2</v>
      </c>
    </row>
    <row r="94" spans="1:5" x14ac:dyDescent="0.45">
      <c r="A94" s="69">
        <v>25569</v>
      </c>
      <c r="B94" s="70">
        <v>5300.652</v>
      </c>
      <c r="C94" s="79">
        <f t="shared" si="3"/>
        <v>-1.4889171367881149E-3</v>
      </c>
      <c r="D94" s="79">
        <f t="shared" si="4"/>
        <v>-5.942380499764921E-3</v>
      </c>
      <c r="E94" s="79">
        <f t="shared" si="5"/>
        <v>3.2279146195290931E-3</v>
      </c>
    </row>
    <row r="95" spans="1:5" x14ac:dyDescent="0.45">
      <c r="A95" s="69">
        <v>25659</v>
      </c>
      <c r="B95" s="70">
        <v>5308.1639999999998</v>
      </c>
      <c r="C95" s="79">
        <f t="shared" si="3"/>
        <v>1.4171841501762206E-3</v>
      </c>
      <c r="D95" s="79">
        <f t="shared" si="4"/>
        <v>5.6807984553841617E-3</v>
      </c>
      <c r="E95" s="79">
        <f t="shared" si="5"/>
        <v>1.611246078731865E-3</v>
      </c>
    </row>
    <row r="96" spans="1:5" x14ac:dyDescent="0.45">
      <c r="A96" s="69">
        <v>25750</v>
      </c>
      <c r="B96" s="70">
        <v>5357.0770000000002</v>
      </c>
      <c r="C96" s="79">
        <f t="shared" si="3"/>
        <v>9.2146738495646474E-3</v>
      </c>
      <c r="D96" s="79">
        <f t="shared" si="4"/>
        <v>3.7371293572645792E-2</v>
      </c>
      <c r="E96" s="79">
        <f t="shared" si="5"/>
        <v>4.2134368087578533E-3</v>
      </c>
    </row>
    <row r="97" spans="1:5" x14ac:dyDescent="0.45">
      <c r="A97" s="69">
        <v>25842</v>
      </c>
      <c r="B97" s="70">
        <v>5299.6719999999996</v>
      </c>
      <c r="C97" s="79">
        <f t="shared" si="3"/>
        <v>-1.0715731732062195E-2</v>
      </c>
      <c r="D97" s="79">
        <f t="shared" si="4"/>
        <v>-4.2178874121014176E-2</v>
      </c>
      <c r="E97" s="79">
        <f t="shared" si="5"/>
        <v>-1.6735247777361906E-3</v>
      </c>
    </row>
    <row r="98" spans="1:5" x14ac:dyDescent="0.45">
      <c r="A98" s="69">
        <v>25934</v>
      </c>
      <c r="B98" s="70">
        <v>5443.6189999999997</v>
      </c>
      <c r="C98" s="79">
        <f t="shared" si="3"/>
        <v>2.7161492258388931E-2</v>
      </c>
      <c r="D98" s="79">
        <f t="shared" si="4"/>
        <v>0.1131531464748694</v>
      </c>
      <c r="E98" s="79">
        <f t="shared" si="5"/>
        <v>2.6971587646198891E-2</v>
      </c>
    </row>
    <row r="99" spans="1:5" x14ac:dyDescent="0.45">
      <c r="A99" s="69">
        <v>26024</v>
      </c>
      <c r="B99" s="70">
        <v>5473.0590000000002</v>
      </c>
      <c r="C99" s="79">
        <f t="shared" si="3"/>
        <v>5.4081668830976426E-3</v>
      </c>
      <c r="D99" s="79">
        <f t="shared" si="4"/>
        <v>2.18087907201443E-2</v>
      </c>
      <c r="E99" s="79">
        <f t="shared" si="5"/>
        <v>3.1064413232145816E-2</v>
      </c>
    </row>
    <row r="100" spans="1:5" x14ac:dyDescent="0.45">
      <c r="A100" s="69">
        <v>26115</v>
      </c>
      <c r="B100" s="70">
        <v>5518.0720000000001</v>
      </c>
      <c r="C100" s="79">
        <f t="shared" si="3"/>
        <v>8.2244682544077019E-3</v>
      </c>
      <c r="D100" s="79">
        <f t="shared" si="4"/>
        <v>3.3305954135376625E-2</v>
      </c>
      <c r="E100" s="79">
        <f t="shared" si="5"/>
        <v>3.0052769448712491E-2</v>
      </c>
    </row>
    <row r="101" spans="1:5" x14ac:dyDescent="0.45">
      <c r="A101" s="69">
        <v>26207</v>
      </c>
      <c r="B101" s="70">
        <v>5531.0320000000002</v>
      </c>
      <c r="C101" s="79">
        <f t="shared" si="3"/>
        <v>2.3486464112827399E-3</v>
      </c>
      <c r="D101" s="79">
        <f t="shared" si="4"/>
        <v>9.427734337199567E-3</v>
      </c>
      <c r="E101" s="79">
        <f t="shared" si="5"/>
        <v>4.3655531889520871E-2</v>
      </c>
    </row>
    <row r="102" spans="1:5" x14ac:dyDescent="0.45">
      <c r="A102" s="69">
        <v>26299</v>
      </c>
      <c r="B102" s="70">
        <v>5632.6490000000003</v>
      </c>
      <c r="C102" s="79">
        <f t="shared" si="3"/>
        <v>1.8372159119672382E-2</v>
      </c>
      <c r="D102" s="79">
        <f t="shared" si="4"/>
        <v>7.5538772871065474E-2</v>
      </c>
      <c r="E102" s="79">
        <f t="shared" si="5"/>
        <v>3.4725060662768703E-2</v>
      </c>
    </row>
    <row r="103" spans="1:5" x14ac:dyDescent="0.45">
      <c r="A103" s="69">
        <v>26390</v>
      </c>
      <c r="B103" s="70">
        <v>5760.47</v>
      </c>
      <c r="C103" s="79">
        <f t="shared" si="3"/>
        <v>2.2692875057543915E-2</v>
      </c>
      <c r="D103" s="79">
        <f t="shared" si="4"/>
        <v>9.3908309179903782E-2</v>
      </c>
      <c r="E103" s="79">
        <f t="shared" si="5"/>
        <v>5.2513777030358977E-2</v>
      </c>
    </row>
    <row r="104" spans="1:5" x14ac:dyDescent="0.45">
      <c r="A104" s="69">
        <v>26481</v>
      </c>
      <c r="B104" s="70">
        <v>5814.8540000000003</v>
      </c>
      <c r="C104" s="79">
        <f t="shared" si="3"/>
        <v>9.4408963157519565E-3</v>
      </c>
      <c r="D104" s="79">
        <f t="shared" si="4"/>
        <v>3.8301742234841063E-2</v>
      </c>
      <c r="E104" s="79">
        <f t="shared" si="5"/>
        <v>5.3783640372941921E-2</v>
      </c>
    </row>
    <row r="105" spans="1:5" x14ac:dyDescent="0.45">
      <c r="A105" s="69">
        <v>26573</v>
      </c>
      <c r="B105" s="70">
        <v>5912.22</v>
      </c>
      <c r="C105" s="79">
        <f t="shared" si="3"/>
        <v>1.6744358499800605E-2</v>
      </c>
      <c r="D105" s="79">
        <f t="shared" si="4"/>
        <v>6.8678532558319683E-2</v>
      </c>
      <c r="E105" s="79">
        <f t="shared" si="5"/>
        <v>6.8918060860974961E-2</v>
      </c>
    </row>
    <row r="106" spans="1:5" x14ac:dyDescent="0.45">
      <c r="A106" s="69">
        <v>26665</v>
      </c>
      <c r="B106" s="70">
        <v>6058.5439999999999</v>
      </c>
      <c r="C106" s="79">
        <f t="shared" si="3"/>
        <v>2.4749417308557398E-2</v>
      </c>
      <c r="D106" s="79">
        <f t="shared" si="4"/>
        <v>0.10273388577877141</v>
      </c>
      <c r="E106" s="79">
        <f t="shared" si="5"/>
        <v>7.5611847995499026E-2</v>
      </c>
    </row>
    <row r="107" spans="1:5" x14ac:dyDescent="0.45">
      <c r="A107" s="69">
        <v>26755</v>
      </c>
      <c r="B107" s="70">
        <v>6124.5060000000003</v>
      </c>
      <c r="C107" s="79">
        <f t="shared" si="3"/>
        <v>1.0887434340660196E-2</v>
      </c>
      <c r="D107" s="79">
        <f t="shared" si="4"/>
        <v>4.4266130994143893E-2</v>
      </c>
      <c r="E107" s="79">
        <f t="shared" si="5"/>
        <v>6.3195537864097817E-2</v>
      </c>
    </row>
    <row r="108" spans="1:5" x14ac:dyDescent="0.45">
      <c r="A108" s="69">
        <v>26846</v>
      </c>
      <c r="B108" s="70">
        <v>6092.3010000000004</v>
      </c>
      <c r="C108" s="79">
        <f t="shared" si="3"/>
        <v>-5.2583832883827952E-3</v>
      </c>
      <c r="D108" s="79">
        <f t="shared" si="4"/>
        <v>-2.0868210409832999E-2</v>
      </c>
      <c r="E108" s="79">
        <f t="shared" si="5"/>
        <v>4.7713493752379765E-2</v>
      </c>
    </row>
    <row r="109" spans="1:5" x14ac:dyDescent="0.45">
      <c r="A109" s="69">
        <v>26938</v>
      </c>
      <c r="B109" s="70">
        <v>6150.1310000000003</v>
      </c>
      <c r="C109" s="79">
        <f t="shared" si="3"/>
        <v>9.4923084069549191E-3</v>
      </c>
      <c r="D109" s="79">
        <f t="shared" si="4"/>
        <v>3.8513286436639538E-2</v>
      </c>
      <c r="E109" s="79">
        <f t="shared" si="5"/>
        <v>4.0240552618136638E-2</v>
      </c>
    </row>
    <row r="110" spans="1:5" x14ac:dyDescent="0.45">
      <c r="A110" s="69">
        <v>27030</v>
      </c>
      <c r="B110" s="70">
        <v>6097.2579999999998</v>
      </c>
      <c r="C110" s="79">
        <f t="shared" si="3"/>
        <v>-8.5970526481469189E-3</v>
      </c>
      <c r="D110" s="79">
        <f t="shared" si="4"/>
        <v>-3.3947290853653556E-2</v>
      </c>
      <c r="E110" s="79">
        <f t="shared" si="5"/>
        <v>6.3899841281997993E-3</v>
      </c>
    </row>
    <row r="111" spans="1:5" x14ac:dyDescent="0.45">
      <c r="A111" s="69">
        <v>27120</v>
      </c>
      <c r="B111" s="70">
        <v>6111.7510000000002</v>
      </c>
      <c r="C111" s="79">
        <f t="shared" si="3"/>
        <v>2.3769701068907523E-3</v>
      </c>
      <c r="D111" s="79">
        <f t="shared" si="4"/>
        <v>9.5418341002193596E-3</v>
      </c>
      <c r="E111" s="79">
        <f t="shared" si="5"/>
        <v>-2.0826169490241186E-3</v>
      </c>
    </row>
    <row r="112" spans="1:5" x14ac:dyDescent="0.45">
      <c r="A112" s="69">
        <v>27211</v>
      </c>
      <c r="B112" s="70">
        <v>6053.9780000000001</v>
      </c>
      <c r="C112" s="79">
        <f t="shared" si="3"/>
        <v>-9.4527738450077559E-3</v>
      </c>
      <c r="D112" s="79">
        <f t="shared" si="4"/>
        <v>-3.7278336403445911E-2</v>
      </c>
      <c r="E112" s="79">
        <f t="shared" si="5"/>
        <v>-6.2903983240487626E-3</v>
      </c>
    </row>
    <row r="113" spans="1:5" x14ac:dyDescent="0.45">
      <c r="A113" s="69">
        <v>27303</v>
      </c>
      <c r="B113" s="70">
        <v>6030.4639999999999</v>
      </c>
      <c r="C113" s="79">
        <f t="shared" si="3"/>
        <v>-3.8840577220465855E-3</v>
      </c>
      <c r="D113" s="79">
        <f t="shared" si="4"/>
        <v>-1.5445949612366561E-2</v>
      </c>
      <c r="E113" s="79">
        <f t="shared" si="5"/>
        <v>-1.9457634317057715E-2</v>
      </c>
    </row>
    <row r="114" spans="1:5" x14ac:dyDescent="0.45">
      <c r="A114" s="69">
        <v>27395</v>
      </c>
      <c r="B114" s="70">
        <v>5957.0349999999999</v>
      </c>
      <c r="C114" s="79">
        <f t="shared" si="3"/>
        <v>-1.2176343312886084E-2</v>
      </c>
      <c r="D114" s="79">
        <f t="shared" si="4"/>
        <v>-4.7822992471830306E-2</v>
      </c>
      <c r="E114" s="79">
        <f t="shared" si="5"/>
        <v>-2.2997714710448536E-2</v>
      </c>
    </row>
    <row r="115" spans="1:5" x14ac:dyDescent="0.45">
      <c r="A115" s="69">
        <v>27485</v>
      </c>
      <c r="B115" s="70">
        <v>5999.61</v>
      </c>
      <c r="C115" s="79">
        <f t="shared" si="3"/>
        <v>7.1470118943399719E-3</v>
      </c>
      <c r="D115" s="79">
        <f t="shared" si="4"/>
        <v>2.88959891317635E-2</v>
      </c>
      <c r="E115" s="79">
        <f t="shared" si="5"/>
        <v>-1.8348424207727088E-2</v>
      </c>
    </row>
    <row r="116" spans="1:5" x14ac:dyDescent="0.45">
      <c r="A116" s="69">
        <v>27576</v>
      </c>
      <c r="B116" s="70">
        <v>6102.326</v>
      </c>
      <c r="C116" s="79">
        <f t="shared" si="3"/>
        <v>1.7120446162333991E-2</v>
      </c>
      <c r="D116" s="79">
        <f t="shared" si="4"/>
        <v>7.0260601297167824E-2</v>
      </c>
      <c r="E116" s="79">
        <f t="shared" si="5"/>
        <v>7.9861538974868029E-3</v>
      </c>
    </row>
    <row r="117" spans="1:5" x14ac:dyDescent="0.45">
      <c r="A117" s="69">
        <v>27668</v>
      </c>
      <c r="B117" s="70">
        <v>6184.53</v>
      </c>
      <c r="C117" s="79">
        <f t="shared" si="3"/>
        <v>1.3470928953975836E-2</v>
      </c>
      <c r="D117" s="79">
        <f t="shared" si="4"/>
        <v>5.498232236551881E-2</v>
      </c>
      <c r="E117" s="79">
        <f t="shared" si="5"/>
        <v>2.5547951202428143E-2</v>
      </c>
    </row>
    <row r="118" spans="1:5" x14ac:dyDescent="0.45">
      <c r="A118" s="69">
        <v>27760</v>
      </c>
      <c r="B118" s="70">
        <v>6323.6490000000003</v>
      </c>
      <c r="C118" s="79">
        <f t="shared" si="3"/>
        <v>2.2494676232470479E-2</v>
      </c>
      <c r="D118" s="79">
        <f t="shared" si="4"/>
        <v>9.3060553895052633E-2</v>
      </c>
      <c r="E118" s="79">
        <f t="shared" si="5"/>
        <v>6.1543032733566427E-2</v>
      </c>
    </row>
    <row r="119" spans="1:5" x14ac:dyDescent="0.45">
      <c r="A119" s="69">
        <v>27851</v>
      </c>
      <c r="B119" s="70">
        <v>6370.0249999999996</v>
      </c>
      <c r="C119" s="79">
        <f t="shared" si="3"/>
        <v>7.3337403767981257E-3</v>
      </c>
      <c r="D119" s="79">
        <f t="shared" si="4"/>
        <v>2.9659244631544235E-2</v>
      </c>
      <c r="E119" s="79">
        <f t="shared" si="5"/>
        <v>6.1739846423350953E-2</v>
      </c>
    </row>
    <row r="120" spans="1:5" x14ac:dyDescent="0.45">
      <c r="A120" s="69">
        <v>27942</v>
      </c>
      <c r="B120" s="70">
        <v>6404.8950000000004</v>
      </c>
      <c r="C120" s="79">
        <f t="shared" si="3"/>
        <v>5.4740758474260964E-3</v>
      </c>
      <c r="D120" s="79">
        <f t="shared" si="4"/>
        <v>2.2076753459755238E-2</v>
      </c>
      <c r="E120" s="79">
        <f t="shared" si="5"/>
        <v>4.9582569007293298E-2</v>
      </c>
    </row>
    <row r="121" spans="1:5" x14ac:dyDescent="0.45">
      <c r="A121" s="69">
        <v>28034</v>
      </c>
      <c r="B121" s="70">
        <v>6451.1769999999997</v>
      </c>
      <c r="C121" s="79">
        <f t="shared" si="3"/>
        <v>7.226035711748402E-3</v>
      </c>
      <c r="D121" s="79">
        <f t="shared" si="4"/>
        <v>2.9218948373039622E-2</v>
      </c>
      <c r="E121" s="79">
        <f t="shared" si="5"/>
        <v>4.3115159923227786E-2</v>
      </c>
    </row>
    <row r="122" spans="1:5" x14ac:dyDescent="0.45">
      <c r="A122" s="69">
        <v>28126</v>
      </c>
      <c r="B122" s="70">
        <v>6527.7030000000004</v>
      </c>
      <c r="C122" s="79">
        <f t="shared" si="3"/>
        <v>1.1862331478426524E-2</v>
      </c>
      <c r="D122" s="79">
        <f t="shared" si="4"/>
        <v>4.8300311990551403E-2</v>
      </c>
      <c r="E122" s="79">
        <f t="shared" si="5"/>
        <v>3.2268394403294653E-2</v>
      </c>
    </row>
    <row r="123" spans="1:5" x14ac:dyDescent="0.45">
      <c r="A123" s="69">
        <v>28216</v>
      </c>
      <c r="B123" s="70">
        <v>6654.4660000000003</v>
      </c>
      <c r="C123" s="79">
        <f t="shared" si="3"/>
        <v>1.9419235219494402E-2</v>
      </c>
      <c r="D123" s="79">
        <f t="shared" si="4"/>
        <v>7.9969015761068185E-2</v>
      </c>
      <c r="E123" s="79">
        <f t="shared" si="5"/>
        <v>4.4653042962939926E-2</v>
      </c>
    </row>
    <row r="124" spans="1:5" x14ac:dyDescent="0.45">
      <c r="A124" s="69">
        <v>28307</v>
      </c>
      <c r="B124" s="70">
        <v>6774.4570000000003</v>
      </c>
      <c r="C124" s="79">
        <f t="shared" si="3"/>
        <v>1.8031649722156429E-2</v>
      </c>
      <c r="D124" s="79">
        <f t="shared" si="4"/>
        <v>7.4100998225730352E-2</v>
      </c>
      <c r="E124" s="79">
        <f t="shared" si="5"/>
        <v>5.7699931068347032E-2</v>
      </c>
    </row>
    <row r="125" spans="1:5" x14ac:dyDescent="0.45">
      <c r="A125" s="69">
        <v>28399</v>
      </c>
      <c r="B125" s="70">
        <v>6774.5919999999996</v>
      </c>
      <c r="C125" s="79">
        <f t="shared" si="3"/>
        <v>1.9927796427010591E-5</v>
      </c>
      <c r="D125" s="79">
        <f t="shared" si="4"/>
        <v>7.9713568442052463E-5</v>
      </c>
      <c r="E125" s="79">
        <f t="shared" si="5"/>
        <v>5.0132712216701014E-2</v>
      </c>
    </row>
    <row r="126" spans="1:5" x14ac:dyDescent="0.45">
      <c r="A126" s="69">
        <v>28491</v>
      </c>
      <c r="B126" s="70">
        <v>6796.26</v>
      </c>
      <c r="C126" s="79">
        <f t="shared" si="3"/>
        <v>3.19842139570925E-3</v>
      </c>
      <c r="D126" s="79">
        <f t="shared" si="4"/>
        <v>1.2855195962151678E-2</v>
      </c>
      <c r="E126" s="79">
        <f t="shared" si="5"/>
        <v>4.1141118093148465E-2</v>
      </c>
    </row>
    <row r="127" spans="1:5" x14ac:dyDescent="0.45">
      <c r="A127" s="69">
        <v>28581</v>
      </c>
      <c r="B127" s="70">
        <v>7058.92</v>
      </c>
      <c r="C127" s="79">
        <f t="shared" si="3"/>
        <v>3.864772683799611E-2</v>
      </c>
      <c r="D127" s="79">
        <f t="shared" si="4"/>
        <v>0.16378592328367314</v>
      </c>
      <c r="E127" s="79">
        <f t="shared" si="5"/>
        <v>6.0779332255961549E-2</v>
      </c>
    </row>
    <row r="128" spans="1:5" x14ac:dyDescent="0.45">
      <c r="A128" s="69">
        <v>28672</v>
      </c>
      <c r="B128" s="70">
        <v>7129.915</v>
      </c>
      <c r="C128" s="79">
        <f t="shared" si="3"/>
        <v>1.0057487547670219E-2</v>
      </c>
      <c r="D128" s="79">
        <f t="shared" si="4"/>
        <v>4.0840948139646116E-2</v>
      </c>
      <c r="E128" s="79">
        <f t="shared" si="5"/>
        <v>5.2470330832419476E-2</v>
      </c>
    </row>
    <row r="129" spans="1:5" x14ac:dyDescent="0.45">
      <c r="A129" s="69">
        <v>28764</v>
      </c>
      <c r="B129" s="70">
        <v>7225.75</v>
      </c>
      <c r="C129" s="79">
        <f t="shared" si="3"/>
        <v>1.3441254208500286E-2</v>
      </c>
      <c r="D129" s="79">
        <f t="shared" si="4"/>
        <v>5.4858766944080983E-2</v>
      </c>
      <c r="E129" s="79">
        <f t="shared" si="5"/>
        <v>6.6595597196111633E-2</v>
      </c>
    </row>
    <row r="130" spans="1:5" x14ac:dyDescent="0.45">
      <c r="A130" s="69">
        <v>28856</v>
      </c>
      <c r="B130" s="70">
        <v>7238.7269999999999</v>
      </c>
      <c r="C130" s="79">
        <f t="shared" si="3"/>
        <v>1.7959381379095696E-3</v>
      </c>
      <c r="D130" s="79">
        <f t="shared" si="4"/>
        <v>7.2031280952433718E-3</v>
      </c>
      <c r="E130" s="79">
        <f t="shared" si="5"/>
        <v>6.5104483936753388E-2</v>
      </c>
    </row>
    <row r="131" spans="1:5" x14ac:dyDescent="0.45">
      <c r="A131" s="69">
        <v>28946</v>
      </c>
      <c r="B131" s="70">
        <v>7246.4539999999997</v>
      </c>
      <c r="C131" s="79">
        <f t="shared" si="3"/>
        <v>1.0674528822540719E-3</v>
      </c>
      <c r="D131" s="79">
        <f t="shared" si="4"/>
        <v>4.2766531295104215E-3</v>
      </c>
      <c r="E131" s="79">
        <f t="shared" si="5"/>
        <v>2.6566953584967523E-2</v>
      </c>
    </row>
    <row r="132" spans="1:5" x14ac:dyDescent="0.45">
      <c r="A132" s="69">
        <v>29037</v>
      </c>
      <c r="B132" s="70">
        <v>7300.2809999999999</v>
      </c>
      <c r="C132" s="79">
        <f t="shared" ref="C132:E195" si="6">B132/B131-1</f>
        <v>7.4280468764447161E-3</v>
      </c>
      <c r="D132" s="79">
        <f t="shared" ref="D132:D195" si="7">(C132+1)^4-1</f>
        <v>3.0044885228652785E-2</v>
      </c>
      <c r="E132" s="79">
        <f t="shared" si="5"/>
        <v>2.3894534507073351E-2</v>
      </c>
    </row>
    <row r="133" spans="1:5" x14ac:dyDescent="0.45">
      <c r="A133" s="69">
        <v>29129</v>
      </c>
      <c r="B133" s="70">
        <v>7318.5349999999999</v>
      </c>
      <c r="C133" s="79">
        <f t="shared" si="6"/>
        <v>2.5004516949416189E-3</v>
      </c>
      <c r="D133" s="79">
        <f t="shared" si="7"/>
        <v>1.0039382904812877E-2</v>
      </c>
      <c r="E133" s="79">
        <f t="shared" si="5"/>
        <v>1.284088156938723E-2</v>
      </c>
    </row>
    <row r="134" spans="1:5" x14ac:dyDescent="0.45">
      <c r="A134" s="69">
        <v>29221</v>
      </c>
      <c r="B134" s="70">
        <v>7341.5569999999998</v>
      </c>
      <c r="C134" s="79">
        <f t="shared" si="6"/>
        <v>3.1457115392630186E-3</v>
      </c>
      <c r="D134" s="79">
        <f t="shared" si="7"/>
        <v>1.2642343775070453E-2</v>
      </c>
      <c r="E134" s="79">
        <f t="shared" si="5"/>
        <v>1.420553641544986E-2</v>
      </c>
    </row>
    <row r="135" spans="1:5" x14ac:dyDescent="0.45">
      <c r="A135" s="69">
        <v>29312</v>
      </c>
      <c r="B135" s="70">
        <v>7190.2889999999998</v>
      </c>
      <c r="C135" s="79">
        <f t="shared" si="6"/>
        <v>-2.0604348641575676E-2</v>
      </c>
      <c r="D135" s="79">
        <f t="shared" si="7"/>
        <v>-7.9904968648472741E-2</v>
      </c>
      <c r="E135" s="79">
        <f t="shared" ref="E135:E198" si="8">B135/B131-1</f>
        <v>-7.7506874396774394E-3</v>
      </c>
    </row>
    <row r="136" spans="1:5" x14ac:dyDescent="0.45">
      <c r="A136" s="69">
        <v>29403</v>
      </c>
      <c r="B136" s="70">
        <v>7181.7430000000004</v>
      </c>
      <c r="C136" s="79">
        <f t="shared" si="6"/>
        <v>-1.1885474978821087E-3</v>
      </c>
      <c r="D136" s="79">
        <f t="shared" si="7"/>
        <v>-4.7457208345879076E-3</v>
      </c>
      <c r="E136" s="79">
        <f t="shared" si="8"/>
        <v>-1.623745716089553E-2</v>
      </c>
    </row>
    <row r="137" spans="1:5" x14ac:dyDescent="0.45">
      <c r="A137" s="69">
        <v>29495</v>
      </c>
      <c r="B137" s="70">
        <v>7315.6769999999997</v>
      </c>
      <c r="C137" s="79">
        <f t="shared" si="6"/>
        <v>1.8649233201466497E-2</v>
      </c>
      <c r="D137" s="79">
        <f t="shared" si="7"/>
        <v>7.6709761518592323E-2</v>
      </c>
      <c r="E137" s="79">
        <f t="shared" si="8"/>
        <v>-3.9051531488198954E-4</v>
      </c>
    </row>
    <row r="138" spans="1:5" x14ac:dyDescent="0.45">
      <c r="A138" s="69">
        <v>29587</v>
      </c>
      <c r="B138" s="70">
        <v>7459.0219999999999</v>
      </c>
      <c r="C138" s="79">
        <f t="shared" si="6"/>
        <v>1.9594222106853687E-2</v>
      </c>
      <c r="D138" s="79">
        <f t="shared" si="7"/>
        <v>8.0710728588440084E-2</v>
      </c>
      <c r="E138" s="79">
        <f t="shared" si="8"/>
        <v>1.6000011986558205E-2</v>
      </c>
    </row>
    <row r="139" spans="1:5" x14ac:dyDescent="0.45">
      <c r="A139" s="69">
        <v>29677</v>
      </c>
      <c r="B139" s="70">
        <v>7403.7449999999999</v>
      </c>
      <c r="C139" s="79">
        <f t="shared" si="6"/>
        <v>-7.4107570670792766E-3</v>
      </c>
      <c r="D139" s="79">
        <f t="shared" si="7"/>
        <v>-2.9315137305306216E-2</v>
      </c>
      <c r="E139" s="79">
        <f t="shared" si="8"/>
        <v>2.9686706612209957E-2</v>
      </c>
    </row>
    <row r="140" spans="1:5" x14ac:dyDescent="0.45">
      <c r="A140" s="69">
        <v>29768</v>
      </c>
      <c r="B140" s="70">
        <v>7492.4049999999997</v>
      </c>
      <c r="C140" s="79">
        <f t="shared" si="6"/>
        <v>1.197502074963408E-2</v>
      </c>
      <c r="D140" s="79">
        <f t="shared" si="7"/>
        <v>4.8767379219786688E-2</v>
      </c>
      <c r="E140" s="79">
        <f t="shared" si="8"/>
        <v>4.325718700878034E-2</v>
      </c>
    </row>
    <row r="141" spans="1:5" x14ac:dyDescent="0.45">
      <c r="A141" s="69">
        <v>29860</v>
      </c>
      <c r="B141" s="70">
        <v>7410.768</v>
      </c>
      <c r="C141" s="79">
        <f t="shared" si="6"/>
        <v>-1.0895967316235544E-2</v>
      </c>
      <c r="D141" s="79">
        <f t="shared" si="7"/>
        <v>-4.2876696916114287E-2</v>
      </c>
      <c r="E141" s="79">
        <f t="shared" si="8"/>
        <v>1.2998250196119887E-2</v>
      </c>
    </row>
    <row r="142" spans="1:5" x14ac:dyDescent="0.45">
      <c r="A142" s="69">
        <v>29952</v>
      </c>
      <c r="B142" s="70">
        <v>7295.6310000000003</v>
      </c>
      <c r="C142" s="79">
        <f t="shared" si="6"/>
        <v>-1.5536446424985861E-2</v>
      </c>
      <c r="D142" s="79">
        <f t="shared" si="7"/>
        <v>-6.0712441252285143E-2</v>
      </c>
      <c r="E142" s="79">
        <f t="shared" si="8"/>
        <v>-2.190515056799669E-2</v>
      </c>
    </row>
    <row r="143" spans="1:5" x14ac:dyDescent="0.45">
      <c r="A143" s="69">
        <v>30042</v>
      </c>
      <c r="B143" s="70">
        <v>7328.9120000000003</v>
      </c>
      <c r="C143" s="79">
        <f t="shared" si="6"/>
        <v>4.5617712847594305E-3</v>
      </c>
      <c r="D143" s="79">
        <f t="shared" si="7"/>
        <v>1.8372323833022897E-2</v>
      </c>
      <c r="E143" s="79">
        <f t="shared" si="8"/>
        <v>-1.0107452377141501E-2</v>
      </c>
    </row>
    <row r="144" spans="1:5" x14ac:dyDescent="0.45">
      <c r="A144" s="69">
        <v>30133</v>
      </c>
      <c r="B144" s="70">
        <v>7300.8959999999997</v>
      </c>
      <c r="C144" s="79">
        <f t="shared" si="6"/>
        <v>-3.8226683578681531E-3</v>
      </c>
      <c r="D144" s="79">
        <f t="shared" si="7"/>
        <v>-1.5203219897144904E-2</v>
      </c>
      <c r="E144" s="79">
        <f t="shared" si="8"/>
        <v>-2.5560417516138023E-2</v>
      </c>
    </row>
    <row r="145" spans="1:5" x14ac:dyDescent="0.45">
      <c r="A145" s="69">
        <v>30225</v>
      </c>
      <c r="B145" s="70">
        <v>7303.817</v>
      </c>
      <c r="C145" s="79">
        <f t="shared" si="6"/>
        <v>4.0008787962464432E-4</v>
      </c>
      <c r="D145" s="79">
        <f t="shared" si="7"/>
        <v>1.6013121965614552E-3</v>
      </c>
      <c r="E145" s="79">
        <f t="shared" si="8"/>
        <v>-1.4431837563933958E-2</v>
      </c>
    </row>
    <row r="146" spans="1:5" x14ac:dyDescent="0.45">
      <c r="A146" s="69">
        <v>30317</v>
      </c>
      <c r="B146" s="70">
        <v>7400.0659999999998</v>
      </c>
      <c r="C146" s="79">
        <f t="shared" si="6"/>
        <v>1.3177904101375981E-2</v>
      </c>
      <c r="D146" s="79">
        <f t="shared" si="7"/>
        <v>5.3762743250761913E-2</v>
      </c>
      <c r="E146" s="79">
        <f t="shared" si="8"/>
        <v>1.4314731652409485E-2</v>
      </c>
    </row>
    <row r="147" spans="1:5" x14ac:dyDescent="0.45">
      <c r="A147" s="69">
        <v>30407</v>
      </c>
      <c r="B147" s="70">
        <v>7568.4560000000001</v>
      </c>
      <c r="C147" s="79">
        <f t="shared" si="6"/>
        <v>2.2755202453599743E-2</v>
      </c>
      <c r="D147" s="79">
        <f t="shared" si="7"/>
        <v>9.4175003868704366E-2</v>
      </c>
      <c r="E147" s="79">
        <f t="shared" si="8"/>
        <v>3.2684796870258381E-2</v>
      </c>
    </row>
    <row r="148" spans="1:5" x14ac:dyDescent="0.45">
      <c r="A148" s="69">
        <v>30498</v>
      </c>
      <c r="B148" s="70">
        <v>7719.7460000000001</v>
      </c>
      <c r="C148" s="79">
        <f t="shared" si="6"/>
        <v>1.9989546084432597E-2</v>
      </c>
      <c r="D148" s="79">
        <f t="shared" si="7"/>
        <v>8.2387785566866212E-2</v>
      </c>
      <c r="E148" s="79">
        <f t="shared" si="8"/>
        <v>5.7369670791092009E-2</v>
      </c>
    </row>
    <row r="149" spans="1:5" x14ac:dyDescent="0.45">
      <c r="A149" s="69">
        <v>30590</v>
      </c>
      <c r="B149" s="70">
        <v>7880.7939999999999</v>
      </c>
      <c r="C149" s="79">
        <f t="shared" si="6"/>
        <v>2.0861826282885465E-2</v>
      </c>
      <c r="D149" s="79">
        <f t="shared" si="7"/>
        <v>8.609510690478972E-2</v>
      </c>
      <c r="E149" s="79">
        <f t="shared" si="8"/>
        <v>7.8996639702226812E-2</v>
      </c>
    </row>
    <row r="150" spans="1:5" x14ac:dyDescent="0.45">
      <c r="A150" s="69">
        <v>30682</v>
      </c>
      <c r="B150" s="70">
        <v>8034.8469999999998</v>
      </c>
      <c r="C150" s="79">
        <f t="shared" si="6"/>
        <v>1.9547903421914148E-2</v>
      </c>
      <c r="D150" s="79">
        <f t="shared" si="7"/>
        <v>8.0514361493631892E-2</v>
      </c>
      <c r="E150" s="79">
        <f t="shared" si="8"/>
        <v>8.5780451147327685E-2</v>
      </c>
    </row>
    <row r="151" spans="1:5" x14ac:dyDescent="0.45">
      <c r="A151" s="69">
        <v>30773</v>
      </c>
      <c r="B151" s="70">
        <v>8173.67</v>
      </c>
      <c r="C151" s="79">
        <f t="shared" si="6"/>
        <v>1.72776158649941E-2</v>
      </c>
      <c r="D151" s="79">
        <f t="shared" si="7"/>
        <v>7.0922279211454109E-2</v>
      </c>
      <c r="E151" s="79">
        <f t="shared" si="8"/>
        <v>7.9965319214381436E-2</v>
      </c>
    </row>
    <row r="152" spans="1:5" x14ac:dyDescent="0.45">
      <c r="A152" s="69">
        <v>30864</v>
      </c>
      <c r="B152" s="70">
        <v>8252.4650000000001</v>
      </c>
      <c r="C152" s="79">
        <f t="shared" si="6"/>
        <v>9.6401004689448122E-3</v>
      </c>
      <c r="D152" s="79">
        <f t="shared" si="7"/>
        <v>3.9121583211773281E-2</v>
      </c>
      <c r="E152" s="79">
        <f t="shared" si="8"/>
        <v>6.9007322261639192E-2</v>
      </c>
    </row>
    <row r="153" spans="1:5" x14ac:dyDescent="0.45">
      <c r="A153" s="69">
        <v>30956</v>
      </c>
      <c r="B153" s="70">
        <v>8320.1990000000005</v>
      </c>
      <c r="C153" s="79">
        <f t="shared" si="6"/>
        <v>8.2077294481104346E-3</v>
      </c>
      <c r="D153" s="79">
        <f t="shared" si="7"/>
        <v>3.3237334981508493E-2</v>
      </c>
      <c r="E153" s="79">
        <f t="shared" si="8"/>
        <v>5.5756437739649112E-2</v>
      </c>
    </row>
    <row r="154" spans="1:5" x14ac:dyDescent="0.45">
      <c r="A154" s="69">
        <v>31048</v>
      </c>
      <c r="B154" s="70">
        <v>8400.82</v>
      </c>
      <c r="C154" s="79">
        <f t="shared" si="6"/>
        <v>9.6897922754008992E-3</v>
      </c>
      <c r="D154" s="79">
        <f t="shared" si="7"/>
        <v>3.932616954215451E-2</v>
      </c>
      <c r="E154" s="79">
        <f t="shared" si="8"/>
        <v>4.5548222635726665E-2</v>
      </c>
    </row>
    <row r="155" spans="1:5" x14ac:dyDescent="0.45">
      <c r="A155" s="69">
        <v>31138</v>
      </c>
      <c r="B155" s="70">
        <v>8474.7870000000003</v>
      </c>
      <c r="C155" s="79">
        <f t="shared" si="6"/>
        <v>8.8047357281790806E-3</v>
      </c>
      <c r="D155" s="79">
        <f t="shared" si="7"/>
        <v>3.5686819441234086E-2</v>
      </c>
      <c r="E155" s="79">
        <f t="shared" si="8"/>
        <v>3.6839877313373348E-2</v>
      </c>
    </row>
    <row r="156" spans="1:5" x14ac:dyDescent="0.45">
      <c r="A156" s="69">
        <v>31229</v>
      </c>
      <c r="B156" s="70">
        <v>8604.2199999999993</v>
      </c>
      <c r="C156" s="79">
        <f t="shared" si="6"/>
        <v>1.5272714228687922E-2</v>
      </c>
      <c r="D156" s="79">
        <f t="shared" si="7"/>
        <v>6.2504695919183728E-2</v>
      </c>
      <c r="E156" s="79">
        <f t="shared" si="8"/>
        <v>4.2624234092480062E-2</v>
      </c>
    </row>
    <row r="157" spans="1:5" x14ac:dyDescent="0.45">
      <c r="A157" s="69">
        <v>31321</v>
      </c>
      <c r="B157" s="70">
        <v>8668.1880000000001</v>
      </c>
      <c r="C157" s="79">
        <f t="shared" si="6"/>
        <v>7.4344914472201928E-3</v>
      </c>
      <c r="D157" s="79">
        <f t="shared" si="7"/>
        <v>3.0071242489136063E-2</v>
      </c>
      <c r="E157" s="79">
        <f t="shared" si="8"/>
        <v>4.182460058948112E-2</v>
      </c>
    </row>
    <row r="158" spans="1:5" x14ac:dyDescent="0.45">
      <c r="A158" s="69">
        <v>31413</v>
      </c>
      <c r="B158" s="70">
        <v>8749.1270000000004</v>
      </c>
      <c r="C158" s="79">
        <f t="shared" si="6"/>
        <v>9.3374762983913229E-3</v>
      </c>
      <c r="D158" s="79">
        <f t="shared" si="7"/>
        <v>3.7876300057982037E-2</v>
      </c>
      <c r="E158" s="79">
        <f t="shared" si="8"/>
        <v>4.1461071657290738E-2</v>
      </c>
    </row>
    <row r="159" spans="1:5" x14ac:dyDescent="0.45">
      <c r="A159" s="69">
        <v>31503</v>
      </c>
      <c r="B159" s="70">
        <v>8788.5239999999994</v>
      </c>
      <c r="C159" s="79">
        <f t="shared" si="6"/>
        <v>4.5029635528206491E-3</v>
      </c>
      <c r="D159" s="79">
        <f t="shared" si="7"/>
        <v>1.8133879927592078E-2</v>
      </c>
      <c r="E159" s="79">
        <f t="shared" si="8"/>
        <v>3.7020045459549511E-2</v>
      </c>
    </row>
    <row r="160" spans="1:5" x14ac:dyDescent="0.45">
      <c r="A160" s="69">
        <v>31594</v>
      </c>
      <c r="B160" s="70">
        <v>8872.6010000000006</v>
      </c>
      <c r="C160" s="79">
        <f t="shared" si="6"/>
        <v>9.5666803663505551E-3</v>
      </c>
      <c r="D160" s="79">
        <f t="shared" si="7"/>
        <v>3.8819360303853134E-2</v>
      </c>
      <c r="E160" s="79">
        <f t="shared" si="8"/>
        <v>3.1191787285773875E-2</v>
      </c>
    </row>
    <row r="161" spans="1:5" x14ac:dyDescent="0.45">
      <c r="A161" s="69">
        <v>31686</v>
      </c>
      <c r="B161" s="70">
        <v>8920.1929999999993</v>
      </c>
      <c r="C161" s="79">
        <f t="shared" si="6"/>
        <v>5.3639287960767223E-3</v>
      </c>
      <c r="D161" s="79">
        <f t="shared" si="7"/>
        <v>2.1628963722985839E-2</v>
      </c>
      <c r="E161" s="79">
        <f t="shared" si="8"/>
        <v>2.9072396676214085E-2</v>
      </c>
    </row>
    <row r="162" spans="1:5" x14ac:dyDescent="0.45">
      <c r="A162" s="69">
        <v>31778</v>
      </c>
      <c r="B162" s="70">
        <v>8986.3670000000002</v>
      </c>
      <c r="C162" s="79">
        <f t="shared" si="6"/>
        <v>7.4184493541789021E-3</v>
      </c>
      <c r="D162" s="79">
        <f t="shared" si="7"/>
        <v>3.0005633840002988E-2</v>
      </c>
      <c r="E162" s="79">
        <f t="shared" si="8"/>
        <v>2.7115848244058993E-2</v>
      </c>
    </row>
    <row r="163" spans="1:5" x14ac:dyDescent="0.45">
      <c r="A163" s="69">
        <v>31868</v>
      </c>
      <c r="B163" s="70">
        <v>9083.2559999999994</v>
      </c>
      <c r="C163" s="79">
        <f t="shared" si="6"/>
        <v>1.0781776439800383E-2</v>
      </c>
      <c r="D163" s="79">
        <f t="shared" si="7"/>
        <v>4.3829612875547541E-2</v>
      </c>
      <c r="E163" s="79">
        <f t="shared" si="8"/>
        <v>3.3536006728774881E-2</v>
      </c>
    </row>
    <row r="164" spans="1:5" x14ac:dyDescent="0.45">
      <c r="A164" s="69">
        <v>31959</v>
      </c>
      <c r="B164" s="70">
        <v>9162.0239999999994</v>
      </c>
      <c r="C164" s="79">
        <f t="shared" si="6"/>
        <v>8.6717802514868492E-3</v>
      </c>
      <c r="D164" s="79">
        <f t="shared" si="7"/>
        <v>3.5140933760950288E-2</v>
      </c>
      <c r="E164" s="79">
        <f t="shared" si="8"/>
        <v>3.2619859723208355E-2</v>
      </c>
    </row>
    <row r="165" spans="1:5" x14ac:dyDescent="0.45">
      <c r="A165" s="69">
        <v>32051</v>
      </c>
      <c r="B165" s="70">
        <v>9319.3320000000003</v>
      </c>
      <c r="C165" s="79">
        <f t="shared" si="6"/>
        <v>1.7169568645530875E-2</v>
      </c>
      <c r="D165" s="79">
        <f t="shared" si="7"/>
        <v>7.0467371959803682E-2</v>
      </c>
      <c r="E165" s="79">
        <f t="shared" si="8"/>
        <v>4.474555651430423E-2</v>
      </c>
    </row>
    <row r="166" spans="1:5" x14ac:dyDescent="0.45">
      <c r="A166" s="69">
        <v>32143</v>
      </c>
      <c r="B166" s="70">
        <v>9367.5020000000004</v>
      </c>
      <c r="C166" s="79">
        <f t="shared" si="6"/>
        <v>5.1688254050827886E-3</v>
      </c>
      <c r="D166" s="79">
        <f t="shared" si="7"/>
        <v>2.0836155247515364E-2</v>
      </c>
      <c r="E166" s="79">
        <f t="shared" si="8"/>
        <v>4.2412578965448366E-2</v>
      </c>
    </row>
    <row r="167" spans="1:5" x14ac:dyDescent="0.45">
      <c r="A167" s="69">
        <v>32234</v>
      </c>
      <c r="B167" s="70">
        <v>9490.5939999999991</v>
      </c>
      <c r="C167" s="79">
        <f t="shared" si="6"/>
        <v>1.3140322788294911E-2</v>
      </c>
      <c r="D167" s="79">
        <f t="shared" si="7"/>
        <v>5.3606405122712308E-2</v>
      </c>
      <c r="E167" s="79">
        <f t="shared" si="8"/>
        <v>4.4844932257771752E-2</v>
      </c>
    </row>
    <row r="168" spans="1:5" x14ac:dyDescent="0.45">
      <c r="A168" s="69">
        <v>32325</v>
      </c>
      <c r="B168" s="70">
        <v>9546.2060000000001</v>
      </c>
      <c r="C168" s="79">
        <f t="shared" si="6"/>
        <v>5.8596964531409945E-3</v>
      </c>
      <c r="D168" s="79">
        <f t="shared" si="7"/>
        <v>2.3645608041811927E-2</v>
      </c>
      <c r="E168" s="79">
        <f t="shared" si="8"/>
        <v>4.1932001051296242E-2</v>
      </c>
    </row>
    <row r="169" spans="1:5" x14ac:dyDescent="0.45">
      <c r="A169" s="69">
        <v>32417</v>
      </c>
      <c r="B169" s="70">
        <v>9673.4050000000007</v>
      </c>
      <c r="C169" s="79">
        <f t="shared" si="6"/>
        <v>1.3324560563641841E-2</v>
      </c>
      <c r="D169" s="79">
        <f t="shared" si="7"/>
        <v>5.4373000040244479E-2</v>
      </c>
      <c r="E169" s="79">
        <f t="shared" si="8"/>
        <v>3.7993388367320691E-2</v>
      </c>
    </row>
    <row r="170" spans="1:5" x14ac:dyDescent="0.45">
      <c r="A170" s="69">
        <v>32509</v>
      </c>
      <c r="B170" s="70">
        <v>9771.7250000000004</v>
      </c>
      <c r="C170" s="79">
        <f t="shared" si="6"/>
        <v>1.016394950898869E-2</v>
      </c>
      <c r="D170" s="79">
        <f t="shared" si="7"/>
        <v>4.1279843908356595E-2</v>
      </c>
      <c r="E170" s="79">
        <f t="shared" si="8"/>
        <v>4.3151632099998505E-2</v>
      </c>
    </row>
    <row r="171" spans="1:5" x14ac:dyDescent="0.45">
      <c r="A171" s="69">
        <v>32599</v>
      </c>
      <c r="B171" s="70">
        <v>9846.2929999999997</v>
      </c>
      <c r="C171" s="79">
        <f t="shared" si="6"/>
        <v>7.6309965742997754E-3</v>
      </c>
      <c r="D171" s="79">
        <f t="shared" si="7"/>
        <v>3.0875159816567965E-2</v>
      </c>
      <c r="E171" s="79">
        <f t="shared" si="8"/>
        <v>3.7479108262349126E-2</v>
      </c>
    </row>
    <row r="172" spans="1:5" x14ac:dyDescent="0.45">
      <c r="A172" s="69">
        <v>32690</v>
      </c>
      <c r="B172" s="70">
        <v>9919.2279999999992</v>
      </c>
      <c r="C172" s="79">
        <f t="shared" si="6"/>
        <v>7.407356250722863E-3</v>
      </c>
      <c r="D172" s="79">
        <f t="shared" si="7"/>
        <v>2.9960267307987731E-2</v>
      </c>
      <c r="E172" s="79">
        <f t="shared" si="8"/>
        <v>3.9075419072247097E-2</v>
      </c>
    </row>
    <row r="173" spans="1:5" x14ac:dyDescent="0.45">
      <c r="A173" s="69">
        <v>32782</v>
      </c>
      <c r="B173" s="70">
        <v>9938.7669999999998</v>
      </c>
      <c r="C173" s="79">
        <f t="shared" si="6"/>
        <v>1.9698105538052957E-3</v>
      </c>
      <c r="D173" s="79">
        <f t="shared" si="7"/>
        <v>7.9025537246544264E-3</v>
      </c>
      <c r="E173" s="79">
        <f t="shared" si="8"/>
        <v>2.743211930028755E-2</v>
      </c>
    </row>
    <row r="174" spans="1:5" x14ac:dyDescent="0.45">
      <c r="A174" s="69">
        <v>32874</v>
      </c>
      <c r="B174" s="70">
        <v>10047.386</v>
      </c>
      <c r="C174" s="79">
        <f t="shared" si="6"/>
        <v>1.0928820446238552E-2</v>
      </c>
      <c r="D174" s="79">
        <f t="shared" si="7"/>
        <v>4.443715206336063E-2</v>
      </c>
      <c r="E174" s="79">
        <f t="shared" si="8"/>
        <v>2.821006526483294E-2</v>
      </c>
    </row>
    <row r="175" spans="1:5" x14ac:dyDescent="0.45">
      <c r="A175" s="69">
        <v>32964</v>
      </c>
      <c r="B175" s="70">
        <v>10083.855</v>
      </c>
      <c r="C175" s="79">
        <f t="shared" si="6"/>
        <v>3.6297003021481533E-3</v>
      </c>
      <c r="D175" s="79">
        <f t="shared" si="7"/>
        <v>1.459804100906914E-2</v>
      </c>
      <c r="E175" s="79">
        <f t="shared" si="8"/>
        <v>2.4127049641931242E-2</v>
      </c>
    </row>
    <row r="176" spans="1:5" x14ac:dyDescent="0.45">
      <c r="A176" s="69">
        <v>33055</v>
      </c>
      <c r="B176" s="70">
        <v>10090.569</v>
      </c>
      <c r="C176" s="79">
        <f t="shared" si="6"/>
        <v>6.6581679328003851E-4</v>
      </c>
      <c r="D176" s="79">
        <f t="shared" si="7"/>
        <v>2.6659282259882122E-3</v>
      </c>
      <c r="E176" s="79">
        <f t="shared" si="8"/>
        <v>1.7273622503686914E-2</v>
      </c>
    </row>
    <row r="177" spans="1:5" x14ac:dyDescent="0.45">
      <c r="A177" s="69">
        <v>33147</v>
      </c>
      <c r="B177" s="70">
        <v>9998.7039999999997</v>
      </c>
      <c r="C177" s="79">
        <f t="shared" si="6"/>
        <v>-9.1040455696799194E-3</v>
      </c>
      <c r="D177" s="79">
        <f t="shared" si="7"/>
        <v>-3.5921891840563047E-2</v>
      </c>
      <c r="E177" s="79">
        <f t="shared" si="8"/>
        <v>6.0306273403933908E-3</v>
      </c>
    </row>
    <row r="178" spans="1:5" x14ac:dyDescent="0.45">
      <c r="A178" s="69">
        <v>33239</v>
      </c>
      <c r="B178" s="70">
        <v>9951.9159999999993</v>
      </c>
      <c r="C178" s="79">
        <f t="shared" si="6"/>
        <v>-4.679406451076118E-3</v>
      </c>
      <c r="D178" s="79">
        <f t="shared" si="7"/>
        <v>-1.8586654113372347E-2</v>
      </c>
      <c r="E178" s="79">
        <f t="shared" si="8"/>
        <v>-9.5019739462584019E-3</v>
      </c>
    </row>
    <row r="179" spans="1:5" x14ac:dyDescent="0.45">
      <c r="A179" s="69">
        <v>33329</v>
      </c>
      <c r="B179" s="70">
        <v>10029.51</v>
      </c>
      <c r="C179" s="79">
        <f t="shared" si="6"/>
        <v>7.7968905686101042E-3</v>
      </c>
      <c r="D179" s="79">
        <f t="shared" si="7"/>
        <v>3.1554210924051418E-2</v>
      </c>
      <c r="E179" s="79">
        <f t="shared" si="8"/>
        <v>-5.3893079581170955E-3</v>
      </c>
    </row>
    <row r="180" spans="1:5" x14ac:dyDescent="0.45">
      <c r="A180" s="69">
        <v>33420</v>
      </c>
      <c r="B180" s="70">
        <v>10080.195</v>
      </c>
      <c r="C180" s="79">
        <f t="shared" si="6"/>
        <v>5.0535868651608862E-3</v>
      </c>
      <c r="D180" s="79">
        <f t="shared" si="7"/>
        <v>2.0368096803061286E-2</v>
      </c>
      <c r="E180" s="79">
        <f t="shared" si="8"/>
        <v>-1.0280887034219699E-3</v>
      </c>
    </row>
    <row r="181" spans="1:5" x14ac:dyDescent="0.45">
      <c r="A181" s="69">
        <v>33512</v>
      </c>
      <c r="B181" s="70">
        <v>10115.329</v>
      </c>
      <c r="C181" s="79">
        <f t="shared" si="6"/>
        <v>3.4854484461859236E-3</v>
      </c>
      <c r="D181" s="79">
        <f t="shared" si="7"/>
        <v>1.4014853407354977E-2</v>
      </c>
      <c r="E181" s="79">
        <f t="shared" si="8"/>
        <v>1.1664011655910578E-2</v>
      </c>
    </row>
    <row r="182" spans="1:5" x14ac:dyDescent="0.45">
      <c r="A182" s="69">
        <v>33604</v>
      </c>
      <c r="B182" s="70">
        <v>10236.434999999999</v>
      </c>
      <c r="C182" s="79">
        <f t="shared" si="6"/>
        <v>1.1972522099874316E-2</v>
      </c>
      <c r="D182" s="79">
        <f t="shared" si="7"/>
        <v>4.8757021285643853E-2</v>
      </c>
      <c r="E182" s="79">
        <f t="shared" si="8"/>
        <v>2.858936912248855E-2</v>
      </c>
    </row>
    <row r="183" spans="1:5" x14ac:dyDescent="0.45">
      <c r="A183" s="69">
        <v>33695</v>
      </c>
      <c r="B183" s="70">
        <v>10347.429</v>
      </c>
      <c r="C183" s="79">
        <f t="shared" si="6"/>
        <v>1.0843032755055937E-2</v>
      </c>
      <c r="D183" s="79">
        <f t="shared" si="7"/>
        <v>4.4082672319612382E-2</v>
      </c>
      <c r="E183" s="79">
        <f t="shared" si="8"/>
        <v>3.1698358145113792E-2</v>
      </c>
    </row>
    <row r="184" spans="1:5" x14ac:dyDescent="0.45">
      <c r="A184" s="69">
        <v>33786</v>
      </c>
      <c r="B184" s="70">
        <v>10449.673000000001</v>
      </c>
      <c r="C184" s="79">
        <f t="shared" si="6"/>
        <v>9.8811018659805683E-3</v>
      </c>
      <c r="D184" s="79">
        <f t="shared" si="7"/>
        <v>4.0114093053187805E-2</v>
      </c>
      <c r="E184" s="79">
        <f t="shared" si="8"/>
        <v>3.6653854414522735E-2</v>
      </c>
    </row>
    <row r="185" spans="1:5" x14ac:dyDescent="0.45">
      <c r="A185" s="69">
        <v>33878</v>
      </c>
      <c r="B185" s="70">
        <v>10558.647999999999</v>
      </c>
      <c r="C185" s="79">
        <f t="shared" si="6"/>
        <v>1.0428555994048683E-2</v>
      </c>
      <c r="D185" s="79">
        <f t="shared" si="7"/>
        <v>4.237130110577958E-2</v>
      </c>
      <c r="E185" s="79">
        <f t="shared" si="8"/>
        <v>4.3826453889932671E-2</v>
      </c>
    </row>
    <row r="186" spans="1:5" x14ac:dyDescent="0.45">
      <c r="A186" s="69">
        <v>33970</v>
      </c>
      <c r="B186" s="70">
        <v>10576.275</v>
      </c>
      <c r="C186" s="79">
        <f t="shared" si="6"/>
        <v>1.6694372234020705E-3</v>
      </c>
      <c r="D186" s="79">
        <f t="shared" si="7"/>
        <v>6.6944896362570727E-3</v>
      </c>
      <c r="E186" s="79">
        <f t="shared" si="8"/>
        <v>3.3199058070509935E-2</v>
      </c>
    </row>
    <row r="187" spans="1:5" x14ac:dyDescent="0.45">
      <c r="A187" s="69">
        <v>34060</v>
      </c>
      <c r="B187" s="70">
        <v>10637.847</v>
      </c>
      <c r="C187" s="79">
        <f t="shared" si="6"/>
        <v>5.8217094392873925E-3</v>
      </c>
      <c r="D187" s="79">
        <f t="shared" si="7"/>
        <v>2.3490981955120338E-2</v>
      </c>
      <c r="E187" s="79">
        <f t="shared" si="8"/>
        <v>2.8066682071459459E-2</v>
      </c>
    </row>
    <row r="188" spans="1:5" x14ac:dyDescent="0.45">
      <c r="A188" s="69">
        <v>34151</v>
      </c>
      <c r="B188" s="70">
        <v>10688.606</v>
      </c>
      <c r="C188" s="79">
        <f t="shared" si="6"/>
        <v>4.7715482277570498E-3</v>
      </c>
      <c r="D188" s="79">
        <f t="shared" si="7"/>
        <v>1.9223234012523127E-2</v>
      </c>
      <c r="E188" s="79">
        <f t="shared" si="8"/>
        <v>2.2865117406066116E-2</v>
      </c>
    </row>
    <row r="189" spans="1:5" x14ac:dyDescent="0.45">
      <c r="A189" s="69">
        <v>34243</v>
      </c>
      <c r="B189" s="70">
        <v>10833.986999999999</v>
      </c>
      <c r="C189" s="79">
        <f t="shared" si="6"/>
        <v>1.3601493029119061E-2</v>
      </c>
      <c r="D189" s="79">
        <f t="shared" si="7"/>
        <v>5.5526075155601706E-2</v>
      </c>
      <c r="E189" s="79">
        <f t="shared" si="8"/>
        <v>2.6077107599381977E-2</v>
      </c>
    </row>
    <row r="190" spans="1:5" x14ac:dyDescent="0.45">
      <c r="A190" s="69">
        <v>34335</v>
      </c>
      <c r="B190" s="70">
        <v>10939.116</v>
      </c>
      <c r="C190" s="79">
        <f t="shared" si="6"/>
        <v>9.7036298825170508E-3</v>
      </c>
      <c r="D190" s="79">
        <f t="shared" si="7"/>
        <v>3.9383145785597984E-2</v>
      </c>
      <c r="E190" s="79">
        <f t="shared" si="8"/>
        <v>3.4307069360431708E-2</v>
      </c>
    </row>
    <row r="191" spans="1:5" x14ac:dyDescent="0.45">
      <c r="A191" s="69">
        <v>34425</v>
      </c>
      <c r="B191" s="70">
        <v>11087.361000000001</v>
      </c>
      <c r="C191" s="79">
        <f t="shared" si="6"/>
        <v>1.3551826308451309E-2</v>
      </c>
      <c r="D191" s="79">
        <f t="shared" si="7"/>
        <v>5.5319206219447192E-2</v>
      </c>
      <c r="E191" s="79">
        <f t="shared" si="8"/>
        <v>4.2256106898322709E-2</v>
      </c>
    </row>
    <row r="192" spans="1:5" x14ac:dyDescent="0.45">
      <c r="A192" s="69">
        <v>34516</v>
      </c>
      <c r="B192" s="70">
        <v>11152.175999999999</v>
      </c>
      <c r="C192" s="79">
        <f t="shared" si="6"/>
        <v>5.8458455533285658E-3</v>
      </c>
      <c r="D192" s="79">
        <f t="shared" si="7"/>
        <v>2.3589225944175451E-2</v>
      </c>
      <c r="E192" s="79">
        <f t="shared" si="8"/>
        <v>4.3370482549361489E-2</v>
      </c>
    </row>
    <row r="193" spans="1:5" x14ac:dyDescent="0.45">
      <c r="A193" s="69">
        <v>34608</v>
      </c>
      <c r="B193" s="70">
        <v>11279.932000000001</v>
      </c>
      <c r="C193" s="79">
        <f t="shared" si="6"/>
        <v>1.1455701559946796E-2</v>
      </c>
      <c r="D193" s="79">
        <f t="shared" si="7"/>
        <v>4.6616235520129168E-2</v>
      </c>
      <c r="E193" s="79">
        <f t="shared" si="8"/>
        <v>4.1161670214298951E-2</v>
      </c>
    </row>
    <row r="194" spans="1:5" x14ac:dyDescent="0.45">
      <c r="A194" s="69">
        <v>34700</v>
      </c>
      <c r="B194" s="70">
        <v>11319.950999999999</v>
      </c>
      <c r="C194" s="79">
        <f t="shared" si="6"/>
        <v>3.5478050754205182E-3</v>
      </c>
      <c r="D194" s="79">
        <f t="shared" si="7"/>
        <v>1.4266920608998479E-2</v>
      </c>
      <c r="E194" s="79">
        <f t="shared" si="8"/>
        <v>3.4814056272920002E-2</v>
      </c>
    </row>
    <row r="195" spans="1:5" x14ac:dyDescent="0.45">
      <c r="A195" s="69">
        <v>34790</v>
      </c>
      <c r="B195" s="70">
        <v>11353.721</v>
      </c>
      <c r="C195" s="79">
        <f t="shared" si="6"/>
        <v>2.9832284609712101E-3</v>
      </c>
      <c r="D195" s="79">
        <f t="shared" si="7"/>
        <v>1.1986418034171997E-2</v>
      </c>
      <c r="E195" s="79">
        <f t="shared" si="8"/>
        <v>2.4023751008017014E-2</v>
      </c>
    </row>
    <row r="196" spans="1:5" x14ac:dyDescent="0.45">
      <c r="A196" s="69">
        <v>34881</v>
      </c>
      <c r="B196" s="70">
        <v>11450.31</v>
      </c>
      <c r="C196" s="79">
        <f t="shared" ref="C196:E259" si="9">B196/B195-1</f>
        <v>8.5072550223843635E-3</v>
      </c>
      <c r="D196" s="79">
        <f t="shared" ref="D196:D259" si="10">(C196+1)^4-1</f>
        <v>3.446572845101481E-2</v>
      </c>
      <c r="E196" s="79">
        <f t="shared" si="8"/>
        <v>2.6733258155179795E-2</v>
      </c>
    </row>
    <row r="197" spans="1:5" x14ac:dyDescent="0.45">
      <c r="A197" s="69">
        <v>34973</v>
      </c>
      <c r="B197" s="70">
        <v>11528.066999999999</v>
      </c>
      <c r="C197" s="79">
        <f t="shared" si="9"/>
        <v>6.7908205105362551E-3</v>
      </c>
      <c r="D197" s="79">
        <f t="shared" si="10"/>
        <v>2.7441228269356133E-2</v>
      </c>
      <c r="E197" s="79">
        <f t="shared" si="8"/>
        <v>2.1997916299495213E-2</v>
      </c>
    </row>
    <row r="198" spans="1:5" x14ac:dyDescent="0.45">
      <c r="A198" s="69">
        <v>35065</v>
      </c>
      <c r="B198" s="70">
        <v>11614.418</v>
      </c>
      <c r="C198" s="79">
        <f t="shared" si="9"/>
        <v>7.4905012262680426E-3</v>
      </c>
      <c r="D198" s="79">
        <f t="shared" si="10"/>
        <v>3.0300334801304896E-2</v>
      </c>
      <c r="E198" s="79">
        <f t="shared" si="8"/>
        <v>2.6013098466592277E-2</v>
      </c>
    </row>
    <row r="199" spans="1:5" x14ac:dyDescent="0.45">
      <c r="A199" s="69">
        <v>35156</v>
      </c>
      <c r="B199" s="70">
        <v>11808.14</v>
      </c>
      <c r="C199" s="79">
        <f t="shared" si="9"/>
        <v>1.6679441018912833E-2</v>
      </c>
      <c r="D199" s="79">
        <f t="shared" si="10"/>
        <v>6.8405625121537472E-2</v>
      </c>
      <c r="E199" s="79">
        <f t="shared" ref="E199:E262" si="11">B199/B195-1</f>
        <v>4.0023794842237281E-2</v>
      </c>
    </row>
    <row r="200" spans="1:5" x14ac:dyDescent="0.45">
      <c r="A200" s="69">
        <v>35247</v>
      </c>
      <c r="B200" s="70">
        <v>11914.063</v>
      </c>
      <c r="C200" s="79">
        <f t="shared" si="9"/>
        <v>8.9703374113112577E-3</v>
      </c>
      <c r="D200" s="79">
        <f t="shared" si="10"/>
        <v>3.6367045102697615E-2</v>
      </c>
      <c r="E200" s="79">
        <f t="shared" si="11"/>
        <v>4.0501348871777365E-2</v>
      </c>
    </row>
    <row r="201" spans="1:5" x14ac:dyDescent="0.45">
      <c r="A201" s="69">
        <v>35339</v>
      </c>
      <c r="B201" s="70">
        <v>12037.775</v>
      </c>
      <c r="C201" s="79">
        <f t="shared" si="9"/>
        <v>1.0383695301930063E-2</v>
      </c>
      <c r="D201" s="79">
        <f t="shared" si="10"/>
        <v>4.2186197928822056E-2</v>
      </c>
      <c r="E201" s="79">
        <f t="shared" si="11"/>
        <v>4.421452442981133E-2</v>
      </c>
    </row>
    <row r="202" spans="1:5" x14ac:dyDescent="0.45">
      <c r="A202" s="69">
        <v>35431</v>
      </c>
      <c r="B202" s="70">
        <v>12115.472</v>
      </c>
      <c r="C202" s="79">
        <f t="shared" si="9"/>
        <v>6.4544319859773935E-3</v>
      </c>
      <c r="D202" s="79">
        <f t="shared" si="10"/>
        <v>2.606876339161035E-2</v>
      </c>
      <c r="E202" s="79">
        <f t="shared" si="11"/>
        <v>4.3140689443069924E-2</v>
      </c>
    </row>
    <row r="203" spans="1:5" x14ac:dyDescent="0.45">
      <c r="A203" s="69">
        <v>35521</v>
      </c>
      <c r="B203" s="70">
        <v>12317.221</v>
      </c>
      <c r="C203" s="79">
        <f t="shared" si="9"/>
        <v>1.6652178305558429E-2</v>
      </c>
      <c r="D203" s="79">
        <f t="shared" si="10"/>
        <v>6.8291030634646921E-2</v>
      </c>
      <c r="E203" s="79">
        <f t="shared" si="11"/>
        <v>4.3112717159518699E-2</v>
      </c>
    </row>
    <row r="204" spans="1:5" x14ac:dyDescent="0.45">
      <c r="A204" s="69">
        <v>35612</v>
      </c>
      <c r="B204" s="70">
        <v>12471.01</v>
      </c>
      <c r="C204" s="79">
        <f t="shared" si="9"/>
        <v>1.2485689750959317E-2</v>
      </c>
      <c r="D204" s="79">
        <f t="shared" si="10"/>
        <v>5.0885923696624813E-2</v>
      </c>
      <c r="E204" s="79">
        <f t="shared" si="11"/>
        <v>4.6747024923403657E-2</v>
      </c>
    </row>
    <row r="205" spans="1:5" x14ac:dyDescent="0.45">
      <c r="A205" s="69">
        <v>35704</v>
      </c>
      <c r="B205" s="70">
        <v>12577.495000000001</v>
      </c>
      <c r="C205" s="79">
        <f t="shared" si="9"/>
        <v>8.5386027274454435E-3</v>
      </c>
      <c r="D205" s="79">
        <f t="shared" si="10"/>
        <v>3.4594352765334735E-2</v>
      </c>
      <c r="E205" s="79">
        <f t="shared" si="11"/>
        <v>4.483552816031211E-2</v>
      </c>
    </row>
    <row r="206" spans="1:5" x14ac:dyDescent="0.45">
      <c r="A206" s="69">
        <v>35796</v>
      </c>
      <c r="B206" s="70">
        <v>12703.742</v>
      </c>
      <c r="C206" s="79">
        <f t="shared" si="9"/>
        <v>1.0037531320823412E-2</v>
      </c>
      <c r="D206" s="79">
        <f t="shared" si="10"/>
        <v>4.0758692851193601E-2</v>
      </c>
      <c r="E206" s="79">
        <f t="shared" si="11"/>
        <v>4.8555268833108567E-2</v>
      </c>
    </row>
    <row r="207" spans="1:5" x14ac:dyDescent="0.45">
      <c r="A207" s="69">
        <v>35886</v>
      </c>
      <c r="B207" s="70">
        <v>12821.339</v>
      </c>
      <c r="C207" s="79">
        <f t="shared" si="9"/>
        <v>9.2568787999629532E-3</v>
      </c>
      <c r="D207" s="79">
        <f t="shared" si="10"/>
        <v>3.7544834253859127E-2</v>
      </c>
      <c r="E207" s="79">
        <f t="shared" si="11"/>
        <v>4.0927900863352296E-2</v>
      </c>
    </row>
    <row r="208" spans="1:5" x14ac:dyDescent="0.45">
      <c r="A208" s="69">
        <v>35977</v>
      </c>
      <c r="B208" s="70">
        <v>12982.752</v>
      </c>
      <c r="C208" s="79">
        <f t="shared" si="9"/>
        <v>1.258940271371034E-2</v>
      </c>
      <c r="D208" s="79">
        <f t="shared" si="10"/>
        <v>5.131657567089265E-2</v>
      </c>
      <c r="E208" s="79">
        <f t="shared" si="11"/>
        <v>4.1034527275657817E-2</v>
      </c>
    </row>
    <row r="209" spans="1:5" x14ac:dyDescent="0.45">
      <c r="A209" s="69">
        <v>36069</v>
      </c>
      <c r="B209" s="70">
        <v>13191.67</v>
      </c>
      <c r="C209" s="79">
        <f t="shared" si="9"/>
        <v>1.6091965709581491E-2</v>
      </c>
      <c r="D209" s="79">
        <f t="shared" si="10"/>
        <v>6.5938306202171004E-2</v>
      </c>
      <c r="E209" s="79">
        <f t="shared" si="11"/>
        <v>4.8831265685257641E-2</v>
      </c>
    </row>
    <row r="210" spans="1:5" x14ac:dyDescent="0.45">
      <c r="A210" s="69">
        <v>36161</v>
      </c>
      <c r="B210" s="70">
        <v>13315.597</v>
      </c>
      <c r="C210" s="79">
        <f t="shared" si="9"/>
        <v>9.3943374872171859E-3</v>
      </c>
      <c r="D210" s="79">
        <f t="shared" si="10"/>
        <v>3.8110195534045266E-2</v>
      </c>
      <c r="E210" s="79">
        <f t="shared" si="11"/>
        <v>4.8163367927339884E-2</v>
      </c>
    </row>
    <row r="211" spans="1:5" x14ac:dyDescent="0.45">
      <c r="A211" s="69">
        <v>36251</v>
      </c>
      <c r="B211" s="70">
        <v>13426.748</v>
      </c>
      <c r="C211" s="79">
        <f t="shared" si="9"/>
        <v>8.3474289586864536E-3</v>
      </c>
      <c r="D211" s="79">
        <f t="shared" si="10"/>
        <v>3.3810124692359667E-2</v>
      </c>
      <c r="E211" s="79">
        <f t="shared" si="11"/>
        <v>4.721885912228041E-2</v>
      </c>
    </row>
    <row r="212" spans="1:5" x14ac:dyDescent="0.45">
      <c r="A212" s="69">
        <v>36342</v>
      </c>
      <c r="B212" s="70">
        <v>13604.771000000001</v>
      </c>
      <c r="C212" s="79">
        <f t="shared" si="9"/>
        <v>1.3258832295057754E-2</v>
      </c>
      <c r="D212" s="79">
        <f t="shared" si="10"/>
        <v>5.4099463320002261E-2</v>
      </c>
      <c r="E212" s="79">
        <f t="shared" si="11"/>
        <v>4.7911182467322844E-2</v>
      </c>
    </row>
    <row r="213" spans="1:5" x14ac:dyDescent="0.45">
      <c r="A213" s="69">
        <v>36434</v>
      </c>
      <c r="B213" s="70">
        <v>13827.98</v>
      </c>
      <c r="C213" s="79">
        <f t="shared" si="9"/>
        <v>1.6406670865683814E-2</v>
      </c>
      <c r="D213" s="79">
        <f t="shared" si="10"/>
        <v>6.7259494328468561E-2</v>
      </c>
      <c r="E213" s="79">
        <f t="shared" si="11"/>
        <v>4.8235742707329665E-2</v>
      </c>
    </row>
    <row r="214" spans="1:5" x14ac:dyDescent="0.45">
      <c r="A214" s="69">
        <v>36526</v>
      </c>
      <c r="B214" s="70">
        <v>13878.147000000001</v>
      </c>
      <c r="C214" s="79">
        <f t="shared" si="9"/>
        <v>3.6279340872638066E-3</v>
      </c>
      <c r="D214" s="79">
        <f t="shared" si="10"/>
        <v>1.4590898958846132E-2</v>
      </c>
      <c r="E214" s="79">
        <f t="shared" si="11"/>
        <v>4.2247448612330318E-2</v>
      </c>
    </row>
    <row r="215" spans="1:5" x14ac:dyDescent="0.45">
      <c r="A215" s="69">
        <v>36617</v>
      </c>
      <c r="B215" s="70">
        <v>14130.907999999999</v>
      </c>
      <c r="C215" s="79">
        <f t="shared" si="9"/>
        <v>1.8212878131352639E-2</v>
      </c>
      <c r="D215" s="79">
        <f t="shared" si="10"/>
        <v>7.4866041632446034E-2</v>
      </c>
      <c r="E215" s="79">
        <f t="shared" si="11"/>
        <v>5.2444568111355006E-2</v>
      </c>
    </row>
    <row r="216" spans="1:5" x14ac:dyDescent="0.45">
      <c r="A216" s="69">
        <v>36708</v>
      </c>
      <c r="B216" s="70">
        <v>14145.312</v>
      </c>
      <c r="C216" s="79">
        <f t="shared" si="9"/>
        <v>1.0193258635609048E-3</v>
      </c>
      <c r="D216" s="79">
        <f t="shared" si="10"/>
        <v>4.0835418430409387E-3</v>
      </c>
      <c r="E216" s="79">
        <f t="shared" si="11"/>
        <v>3.9731723525519014E-2</v>
      </c>
    </row>
    <row r="217" spans="1:5" x14ac:dyDescent="0.45">
      <c r="A217" s="69">
        <v>36800</v>
      </c>
      <c r="B217" s="70">
        <v>14229.764999999999</v>
      </c>
      <c r="C217" s="79">
        <f t="shared" si="9"/>
        <v>5.9703879278165672E-3</v>
      </c>
      <c r="D217" s="79">
        <f t="shared" si="10"/>
        <v>2.4096277444537684E-2</v>
      </c>
      <c r="E217" s="79">
        <f t="shared" si="11"/>
        <v>2.9055943095086967E-2</v>
      </c>
    </row>
    <row r="218" spans="1:5" x14ac:dyDescent="0.45">
      <c r="A218" s="69">
        <v>36892</v>
      </c>
      <c r="B218" s="70">
        <v>14183.12</v>
      </c>
      <c r="C218" s="79">
        <f t="shared" si="9"/>
        <v>-3.2779880764016722E-3</v>
      </c>
      <c r="D218" s="79">
        <f t="shared" si="10"/>
        <v>-1.304762184579944E-2</v>
      </c>
      <c r="E218" s="79">
        <f t="shared" si="11"/>
        <v>2.1975051856706784E-2</v>
      </c>
    </row>
    <row r="219" spans="1:5" x14ac:dyDescent="0.45">
      <c r="A219" s="69">
        <v>36982</v>
      </c>
      <c r="B219" s="70">
        <v>14271.694</v>
      </c>
      <c r="C219" s="79">
        <f t="shared" si="9"/>
        <v>6.2450293024383097E-3</v>
      </c>
      <c r="D219" s="79">
        <f t="shared" si="10"/>
        <v>2.5215095311051705E-2</v>
      </c>
      <c r="E219" s="79">
        <f t="shared" si="11"/>
        <v>9.9629832704311028E-3</v>
      </c>
    </row>
    <row r="220" spans="1:5" x14ac:dyDescent="0.45">
      <c r="A220" s="69">
        <v>37073</v>
      </c>
      <c r="B220" s="70">
        <v>14214.516</v>
      </c>
      <c r="C220" s="79">
        <f t="shared" si="9"/>
        <v>-4.0063919531907466E-3</v>
      </c>
      <c r="D220" s="79">
        <f t="shared" si="10"/>
        <v>-1.5929517725444264E-2</v>
      </c>
      <c r="E220" s="79">
        <f t="shared" si="11"/>
        <v>4.8923629256110157E-3</v>
      </c>
    </row>
    <row r="221" spans="1:5" x14ac:dyDescent="0.45">
      <c r="A221" s="69">
        <v>37165</v>
      </c>
      <c r="B221" s="70">
        <v>14253.574000000001</v>
      </c>
      <c r="C221" s="79">
        <f t="shared" si="9"/>
        <v>2.7477544785907693E-3</v>
      </c>
      <c r="D221" s="79">
        <f t="shared" si="10"/>
        <v>1.1036401883300906E-2</v>
      </c>
      <c r="E221" s="79">
        <f t="shared" si="11"/>
        <v>1.6731829373148877E-3</v>
      </c>
    </row>
    <row r="222" spans="1:5" x14ac:dyDescent="0.45">
      <c r="A222" s="69">
        <v>37257</v>
      </c>
      <c r="B222" s="70">
        <v>14372.785</v>
      </c>
      <c r="C222" s="79">
        <f t="shared" si="9"/>
        <v>8.3635865643241214E-3</v>
      </c>
      <c r="D222" s="79">
        <f t="shared" si="10"/>
        <v>3.3876388749031205E-2</v>
      </c>
      <c r="E222" s="79">
        <f t="shared" si="11"/>
        <v>1.3372586567694578E-2</v>
      </c>
    </row>
    <row r="223" spans="1:5" x14ac:dyDescent="0.45">
      <c r="A223" s="69">
        <v>37347</v>
      </c>
      <c r="B223" s="70">
        <v>14460.848</v>
      </c>
      <c r="C223" s="79">
        <f t="shared" si="9"/>
        <v>6.1270658400580658E-3</v>
      </c>
      <c r="D223" s="79">
        <f t="shared" si="10"/>
        <v>2.4734430447546307E-2</v>
      </c>
      <c r="E223" s="79">
        <f t="shared" si="11"/>
        <v>1.3253787532159889E-2</v>
      </c>
    </row>
    <row r="224" spans="1:5" x14ac:dyDescent="0.45">
      <c r="A224" s="69">
        <v>37438</v>
      </c>
      <c r="B224" s="70">
        <v>14519.633</v>
      </c>
      <c r="C224" s="79">
        <f t="shared" si="9"/>
        <v>4.0651143003509471E-3</v>
      </c>
      <c r="D224" s="79">
        <f t="shared" si="10"/>
        <v>1.6359877106697951E-2</v>
      </c>
      <c r="E224" s="79">
        <f t="shared" si="11"/>
        <v>2.1465169830615416E-2</v>
      </c>
    </row>
    <row r="225" spans="1:5" x14ac:dyDescent="0.45">
      <c r="A225" s="69">
        <v>37530</v>
      </c>
      <c r="B225" s="70">
        <v>14537.58</v>
      </c>
      <c r="C225" s="79">
        <f t="shared" si="9"/>
        <v>1.2360505255195608E-3</v>
      </c>
      <c r="D225" s="79">
        <f t="shared" si="10"/>
        <v>4.9533765836775601E-3</v>
      </c>
      <c r="E225" s="79">
        <f t="shared" si="11"/>
        <v>1.9925248221954739E-2</v>
      </c>
    </row>
    <row r="226" spans="1:5" x14ac:dyDescent="0.45">
      <c r="A226" s="69">
        <v>37622</v>
      </c>
      <c r="B226" s="70">
        <v>14614.141</v>
      </c>
      <c r="C226" s="79">
        <f t="shared" si="9"/>
        <v>5.2664198580505417E-3</v>
      </c>
      <c r="D226" s="79">
        <f t="shared" si="10"/>
        <v>2.1232675530541201E-2</v>
      </c>
      <c r="E226" s="79">
        <f t="shared" si="11"/>
        <v>1.6792570124718242E-2</v>
      </c>
    </row>
    <row r="227" spans="1:5" x14ac:dyDescent="0.45">
      <c r="A227" s="69">
        <v>37712</v>
      </c>
      <c r="B227" s="70">
        <v>14743.566999999999</v>
      </c>
      <c r="C227" s="79">
        <f t="shared" si="9"/>
        <v>8.8562167287149496E-3</v>
      </c>
      <c r="D227" s="79">
        <f t="shared" si="10"/>
        <v>3.5898246978526727E-2</v>
      </c>
      <c r="E227" s="79">
        <f t="shared" si="11"/>
        <v>1.9550651524723905E-2</v>
      </c>
    </row>
    <row r="228" spans="1:5" x14ac:dyDescent="0.45">
      <c r="A228" s="69">
        <v>37803</v>
      </c>
      <c r="B228" s="70">
        <v>14988.781999999999</v>
      </c>
      <c r="C228" s="79">
        <f t="shared" si="9"/>
        <v>1.663199956971062E-2</v>
      </c>
      <c r="D228" s="79">
        <f t="shared" si="10"/>
        <v>6.8206218459198054E-2</v>
      </c>
      <c r="E228" s="79">
        <f t="shared" si="11"/>
        <v>3.2311353875128956E-2</v>
      </c>
    </row>
    <row r="229" spans="1:5" x14ac:dyDescent="0.45">
      <c r="A229" s="69">
        <v>37895</v>
      </c>
      <c r="B229" s="70">
        <v>15162.76</v>
      </c>
      <c r="C229" s="79">
        <f t="shared" si="9"/>
        <v>1.160721398176312E-2</v>
      </c>
      <c r="D229" s="79">
        <f t="shared" si="10"/>
        <v>4.7243493816846227E-2</v>
      </c>
      <c r="E229" s="79">
        <f t="shared" si="11"/>
        <v>4.3004406510574578E-2</v>
      </c>
    </row>
    <row r="230" spans="1:5" x14ac:dyDescent="0.45">
      <c r="A230" s="69">
        <v>37987</v>
      </c>
      <c r="B230" s="70">
        <v>15248.68</v>
      </c>
      <c r="C230" s="79">
        <f t="shared" si="9"/>
        <v>5.666514539569345E-3</v>
      </c>
      <c r="D230" s="79">
        <f t="shared" si="10"/>
        <v>2.2859443304686922E-2</v>
      </c>
      <c r="E230" s="79">
        <f t="shared" si="11"/>
        <v>4.3419520859967031E-2</v>
      </c>
    </row>
    <row r="231" spans="1:5" x14ac:dyDescent="0.45">
      <c r="A231" s="69">
        <v>38078</v>
      </c>
      <c r="B231" s="70">
        <v>15366.85</v>
      </c>
      <c r="C231" s="79">
        <f t="shared" si="9"/>
        <v>7.7495232374211742E-3</v>
      </c>
      <c r="D231" s="79">
        <f t="shared" si="10"/>
        <v>3.1360288812639414E-2</v>
      </c>
      <c r="E231" s="79">
        <f t="shared" si="11"/>
        <v>4.2274912170168877E-2</v>
      </c>
    </row>
    <row r="232" spans="1:5" x14ac:dyDescent="0.45">
      <c r="A232" s="69">
        <v>38169</v>
      </c>
      <c r="B232" s="70">
        <v>15512.619000000001</v>
      </c>
      <c r="C232" s="79">
        <f t="shared" si="9"/>
        <v>9.4859388879309225E-3</v>
      </c>
      <c r="D232" s="79">
        <f t="shared" si="10"/>
        <v>3.8487076162527778E-2</v>
      </c>
      <c r="E232" s="79">
        <f t="shared" si="11"/>
        <v>3.4948603562317659E-2</v>
      </c>
    </row>
    <row r="233" spans="1:5" x14ac:dyDescent="0.45">
      <c r="A233" s="69">
        <v>38261</v>
      </c>
      <c r="B233" s="70">
        <v>15670.88</v>
      </c>
      <c r="C233" s="79">
        <f t="shared" si="9"/>
        <v>1.0202081286209586E-2</v>
      </c>
      <c r="D233" s="79">
        <f t="shared" si="10"/>
        <v>4.143707818439446E-2</v>
      </c>
      <c r="E233" s="79">
        <f t="shared" si="11"/>
        <v>3.3511049439547858E-2</v>
      </c>
    </row>
    <row r="234" spans="1:5" x14ac:dyDescent="0.45">
      <c r="A234" s="69">
        <v>38353</v>
      </c>
      <c r="B234" s="70">
        <v>15844.727000000001</v>
      </c>
      <c r="C234" s="79">
        <f t="shared" si="9"/>
        <v>1.1093633541958248E-2</v>
      </c>
      <c r="D234" s="79">
        <f t="shared" si="10"/>
        <v>4.5118422661180935E-2</v>
      </c>
      <c r="E234" s="79">
        <f t="shared" si="11"/>
        <v>3.9088432572524257E-2</v>
      </c>
    </row>
    <row r="235" spans="1:5" x14ac:dyDescent="0.45">
      <c r="A235" s="69">
        <v>38443</v>
      </c>
      <c r="B235" s="70">
        <v>15922.781999999999</v>
      </c>
      <c r="C235" s="79">
        <f t="shared" si="9"/>
        <v>4.9262445481073058E-3</v>
      </c>
      <c r="D235" s="79">
        <f t="shared" si="10"/>
        <v>1.9851064291597442E-2</v>
      </c>
      <c r="E235" s="79">
        <f t="shared" si="11"/>
        <v>3.6177355801611855E-2</v>
      </c>
    </row>
    <row r="236" spans="1:5" x14ac:dyDescent="0.45">
      <c r="A236" s="69">
        <v>38534</v>
      </c>
      <c r="B236" s="70">
        <v>16047.587</v>
      </c>
      <c r="C236" s="79">
        <f t="shared" si="9"/>
        <v>7.8381403450729081E-3</v>
      </c>
      <c r="D236" s="79">
        <f t="shared" si="10"/>
        <v>3.1723110009026056E-2</v>
      </c>
      <c r="E236" s="79">
        <f t="shared" si="11"/>
        <v>3.4485988471707918E-2</v>
      </c>
    </row>
    <row r="237" spans="1:5" x14ac:dyDescent="0.45">
      <c r="A237" s="69">
        <v>38626</v>
      </c>
      <c r="B237" s="70">
        <v>16136.734</v>
      </c>
      <c r="C237" s="79">
        <f t="shared" si="9"/>
        <v>5.5551653965173475E-3</v>
      </c>
      <c r="D237" s="79">
        <f t="shared" si="10"/>
        <v>2.2406507440459578E-2</v>
      </c>
      <c r="E237" s="79">
        <f t="shared" si="11"/>
        <v>2.9727366937913002E-2</v>
      </c>
    </row>
    <row r="238" spans="1:5" x14ac:dyDescent="0.45">
      <c r="A238" s="69">
        <v>38718</v>
      </c>
      <c r="B238" s="70">
        <v>16353.834999999999</v>
      </c>
      <c r="C238" s="79">
        <f t="shared" si="9"/>
        <v>1.3453837684874737E-2</v>
      </c>
      <c r="D238" s="79">
        <f t="shared" si="10"/>
        <v>5.4911158881124633E-2</v>
      </c>
      <c r="E238" s="79">
        <f t="shared" si="11"/>
        <v>3.2131067957182013E-2</v>
      </c>
    </row>
    <row r="239" spans="1:5" x14ac:dyDescent="0.45">
      <c r="A239" s="69">
        <v>38808</v>
      </c>
      <c r="B239" s="70">
        <v>16396.151000000002</v>
      </c>
      <c r="C239" s="79">
        <f t="shared" si="9"/>
        <v>2.5875276349553999E-3</v>
      </c>
      <c r="D239" s="79">
        <f t="shared" si="10"/>
        <v>1.0390351677306064E-2</v>
      </c>
      <c r="E239" s="79">
        <f t="shared" si="11"/>
        <v>2.9729038556202125E-2</v>
      </c>
    </row>
    <row r="240" spans="1:5" x14ac:dyDescent="0.45">
      <c r="A240" s="69">
        <v>38899</v>
      </c>
      <c r="B240" s="70">
        <v>16420.738000000001</v>
      </c>
      <c r="C240" s="79">
        <f t="shared" si="9"/>
        <v>1.499559256315619E-3</v>
      </c>
      <c r="D240" s="79">
        <f t="shared" si="10"/>
        <v>6.0117425862016294E-3</v>
      </c>
      <c r="E240" s="79">
        <f t="shared" si="11"/>
        <v>2.325277937424497E-2</v>
      </c>
    </row>
    <row r="241" spans="1:5" x14ac:dyDescent="0.45">
      <c r="A241" s="69">
        <v>38991</v>
      </c>
      <c r="B241" s="70">
        <v>16561.866000000002</v>
      </c>
      <c r="C241" s="79">
        <f t="shared" si="9"/>
        <v>8.5944980061187781E-3</v>
      </c>
      <c r="D241" s="79">
        <f t="shared" si="10"/>
        <v>3.4823729200428533E-2</v>
      </c>
      <c r="E241" s="79">
        <f t="shared" si="11"/>
        <v>2.6345603763438197E-2</v>
      </c>
    </row>
    <row r="242" spans="1:5" x14ac:dyDescent="0.45">
      <c r="A242" s="69">
        <v>39083</v>
      </c>
      <c r="B242" s="70">
        <v>16611.689999999999</v>
      </c>
      <c r="C242" s="79">
        <f t="shared" si="9"/>
        <v>3.0083566670564554E-3</v>
      </c>
      <c r="D242" s="79">
        <f t="shared" si="10"/>
        <v>1.2087836914185912E-2</v>
      </c>
      <c r="E242" s="79">
        <f t="shared" si="11"/>
        <v>1.5767249700146868E-2</v>
      </c>
    </row>
    <row r="243" spans="1:5" x14ac:dyDescent="0.45">
      <c r="A243" s="69">
        <v>39173</v>
      </c>
      <c r="B243" s="70">
        <v>16713.313999999998</v>
      </c>
      <c r="C243" s="79">
        <f t="shared" si="9"/>
        <v>6.1176195799463873E-3</v>
      </c>
      <c r="D243" s="79">
        <f t="shared" si="10"/>
        <v>2.4695947150627617E-2</v>
      </c>
      <c r="E243" s="79">
        <f t="shared" si="11"/>
        <v>1.9343747200181172E-2</v>
      </c>
    </row>
    <row r="244" spans="1:5" x14ac:dyDescent="0.45">
      <c r="A244" s="69">
        <v>39264</v>
      </c>
      <c r="B244" s="70">
        <v>16809.587</v>
      </c>
      <c r="C244" s="79">
        <f t="shared" si="9"/>
        <v>5.7602579596123249E-3</v>
      </c>
      <c r="D244" s="79">
        <f t="shared" si="10"/>
        <v>2.3240880884577653E-2</v>
      </c>
      <c r="E244" s="79">
        <f t="shared" si="11"/>
        <v>2.3680360773066234E-2</v>
      </c>
    </row>
    <row r="245" spans="1:5" x14ac:dyDescent="0.45">
      <c r="A245" s="69">
        <v>39356</v>
      </c>
      <c r="B245" s="70">
        <v>16915.190999999999</v>
      </c>
      <c r="C245" s="79">
        <f t="shared" si="9"/>
        <v>6.2823673181262585E-3</v>
      </c>
      <c r="D245" s="79">
        <f t="shared" si="10"/>
        <v>2.5367271478347275E-2</v>
      </c>
      <c r="E245" s="79">
        <f t="shared" si="11"/>
        <v>2.1333646824578612E-2</v>
      </c>
    </row>
    <row r="246" spans="1:5" x14ac:dyDescent="0.45">
      <c r="A246" s="69">
        <v>39448</v>
      </c>
      <c r="B246" s="70">
        <v>16843.003000000001</v>
      </c>
      <c r="C246" s="79">
        <f t="shared" si="9"/>
        <v>-4.2676432089947536E-3</v>
      </c>
      <c r="D246" s="79">
        <f t="shared" si="10"/>
        <v>-1.6961606735480972E-2</v>
      </c>
      <c r="E246" s="79">
        <f t="shared" si="11"/>
        <v>1.3924712055185307E-2</v>
      </c>
    </row>
    <row r="247" spans="1:5" x14ac:dyDescent="0.45">
      <c r="A247" s="69">
        <v>39539</v>
      </c>
      <c r="B247" s="70">
        <v>16943.291000000001</v>
      </c>
      <c r="C247" s="79">
        <f t="shared" si="9"/>
        <v>5.9542826181293584E-3</v>
      </c>
      <c r="D247" s="79">
        <f t="shared" si="10"/>
        <v>2.4030697018640579E-2</v>
      </c>
      <c r="E247" s="79">
        <f t="shared" si="11"/>
        <v>1.3760107660276244E-2</v>
      </c>
    </row>
    <row r="248" spans="1:5" x14ac:dyDescent="0.45">
      <c r="A248" s="69">
        <v>39630</v>
      </c>
      <c r="B248" s="70">
        <v>16854.294999999998</v>
      </c>
      <c r="C248" s="79">
        <f t="shared" si="9"/>
        <v>-5.2525805051688579E-3</v>
      </c>
      <c r="D248" s="79">
        <f t="shared" si="10"/>
        <v>-2.0845363314131338E-2</v>
      </c>
      <c r="E248" s="79">
        <f t="shared" si="11"/>
        <v>2.6596727212868654E-3</v>
      </c>
    </row>
    <row r="249" spans="1:5" x14ac:dyDescent="0.45">
      <c r="A249" s="69">
        <v>39722</v>
      </c>
      <c r="B249" s="70">
        <v>16485.349999999999</v>
      </c>
      <c r="C249" s="79">
        <f t="shared" si="9"/>
        <v>-2.1890265952981158E-2</v>
      </c>
      <c r="D249" s="79">
        <f t="shared" si="10"/>
        <v>-8.472768957225274E-2</v>
      </c>
      <c r="E249" s="79">
        <f t="shared" si="11"/>
        <v>-2.5411536884212604E-2</v>
      </c>
    </row>
    <row r="250" spans="1:5" x14ac:dyDescent="0.45">
      <c r="A250" s="69">
        <v>39814</v>
      </c>
      <c r="B250" s="70">
        <v>16298.262000000001</v>
      </c>
      <c r="C250" s="79">
        <f t="shared" si="9"/>
        <v>-1.1348742974823023E-2</v>
      </c>
      <c r="D250" s="79">
        <f t="shared" si="10"/>
        <v>-4.4628038107272228E-2</v>
      </c>
      <c r="E250" s="79">
        <f t="shared" si="11"/>
        <v>-3.2342272930783178E-2</v>
      </c>
    </row>
    <row r="251" spans="1:5" x14ac:dyDescent="0.45">
      <c r="A251" s="69">
        <v>39904</v>
      </c>
      <c r="B251" s="70">
        <v>16269.145</v>
      </c>
      <c r="C251" s="79">
        <f t="shared" si="9"/>
        <v>-1.7865095063510639E-3</v>
      </c>
      <c r="D251" s="79">
        <f t="shared" si="10"/>
        <v>-7.1269111253309259E-3</v>
      </c>
      <c r="E251" s="79">
        <f t="shared" si="11"/>
        <v>-3.9788374053187248E-2</v>
      </c>
    </row>
    <row r="252" spans="1:5" x14ac:dyDescent="0.45">
      <c r="A252" s="69">
        <v>39995</v>
      </c>
      <c r="B252" s="70">
        <v>16326.281000000001</v>
      </c>
      <c r="C252" s="79">
        <f t="shared" si="9"/>
        <v>3.5119239517504841E-3</v>
      </c>
      <c r="D252" s="79">
        <f t="shared" si="10"/>
        <v>1.4121870876976583E-2</v>
      </c>
      <c r="E252" s="79">
        <f t="shared" si="11"/>
        <v>-3.1328157006863644E-2</v>
      </c>
    </row>
    <row r="253" spans="1:5" x14ac:dyDescent="0.45">
      <c r="A253" s="69">
        <v>40087</v>
      </c>
      <c r="B253" s="70">
        <v>16502.754000000001</v>
      </c>
      <c r="C253" s="79">
        <f t="shared" si="9"/>
        <v>1.0809136508185713E-2</v>
      </c>
      <c r="D253" s="79">
        <f t="shared" si="10"/>
        <v>4.3942635923053253E-2</v>
      </c>
      <c r="E253" s="79">
        <f t="shared" si="11"/>
        <v>1.0557252348297741E-3</v>
      </c>
    </row>
    <row r="254" spans="1:5" x14ac:dyDescent="0.45">
      <c r="A254" s="69">
        <v>40179</v>
      </c>
      <c r="B254" s="70">
        <v>16582.71</v>
      </c>
      <c r="C254" s="79">
        <f t="shared" si="9"/>
        <v>4.8450095056860043E-3</v>
      </c>
      <c r="D254" s="79">
        <f t="shared" si="10"/>
        <v>1.9521338205721328E-2</v>
      </c>
      <c r="E254" s="79">
        <f t="shared" si="11"/>
        <v>1.7452658449103264E-2</v>
      </c>
    </row>
    <row r="255" spans="1:5" x14ac:dyDescent="0.45">
      <c r="A255" s="69">
        <v>40269</v>
      </c>
      <c r="B255" s="70">
        <v>16743.162</v>
      </c>
      <c r="C255" s="79">
        <f t="shared" si="9"/>
        <v>9.6758611831240238E-3</v>
      </c>
      <c r="D255" s="79">
        <f t="shared" si="10"/>
        <v>3.9268810740552329E-2</v>
      </c>
      <c r="E255" s="79">
        <f t="shared" si="11"/>
        <v>2.9135950291180102E-2</v>
      </c>
    </row>
    <row r="256" spans="1:5" x14ac:dyDescent="0.45">
      <c r="A256" s="69">
        <v>40360</v>
      </c>
      <c r="B256" s="70">
        <v>16872.266</v>
      </c>
      <c r="C256" s="79">
        <f t="shared" si="9"/>
        <v>7.7108493604731709E-3</v>
      </c>
      <c r="D256" s="79">
        <f t="shared" si="10"/>
        <v>3.1201978026194732E-2</v>
      </c>
      <c r="E256" s="79">
        <f t="shared" si="11"/>
        <v>3.344209253779229E-2</v>
      </c>
    </row>
    <row r="257" spans="1:5" x14ac:dyDescent="0.45">
      <c r="A257" s="69">
        <v>40452</v>
      </c>
      <c r="B257" s="70">
        <v>16960.864000000001</v>
      </c>
      <c r="C257" s="79">
        <f t="shared" si="9"/>
        <v>5.2511026082686652E-3</v>
      </c>
      <c r="D257" s="79">
        <f t="shared" si="10"/>
        <v>2.1170434842284314E-2</v>
      </c>
      <c r="E257" s="79">
        <f t="shared" si="11"/>
        <v>2.7759609093124693E-2</v>
      </c>
    </row>
    <row r="258" spans="1:5" x14ac:dyDescent="0.45">
      <c r="A258" s="69">
        <v>40544</v>
      </c>
      <c r="B258" s="70">
        <v>16920.632000000001</v>
      </c>
      <c r="C258" s="79">
        <f t="shared" si="9"/>
        <v>-2.3720489710901127E-3</v>
      </c>
      <c r="D258" s="79">
        <f t="shared" si="10"/>
        <v>-9.4544895412120855E-3</v>
      </c>
      <c r="E258" s="79">
        <f t="shared" si="11"/>
        <v>2.0377971996133448E-2</v>
      </c>
    </row>
    <row r="259" spans="1:5" x14ac:dyDescent="0.45">
      <c r="A259" s="69">
        <v>40634</v>
      </c>
      <c r="B259" s="70">
        <v>17035.114000000001</v>
      </c>
      <c r="C259" s="79">
        <f t="shared" si="9"/>
        <v>6.7658229314366825E-3</v>
      </c>
      <c r="D259" s="79">
        <f t="shared" si="10"/>
        <v>2.7339190839842376E-2</v>
      </c>
      <c r="E259" s="79">
        <f t="shared" si="11"/>
        <v>1.7437088645501975E-2</v>
      </c>
    </row>
    <row r="260" spans="1:5" x14ac:dyDescent="0.45">
      <c r="A260" s="69">
        <v>40725</v>
      </c>
      <c r="B260" s="70">
        <v>17031.312999999998</v>
      </c>
      <c r="C260" s="79">
        <f t="shared" ref="C260:E310" si="12">B260/B259-1</f>
        <v>-2.2312735917140447E-4</v>
      </c>
      <c r="D260" s="79">
        <f t="shared" ref="D260:D310" si="13">(C260+1)^4-1</f>
        <v>-8.9221076620704665E-4</v>
      </c>
      <c r="E260" s="79">
        <f t="shared" si="11"/>
        <v>9.4265346456723353E-3</v>
      </c>
    </row>
    <row r="261" spans="1:5" x14ac:dyDescent="0.45">
      <c r="A261" s="69">
        <v>40817</v>
      </c>
      <c r="B261" s="70">
        <v>17222.582999999999</v>
      </c>
      <c r="C261" s="79">
        <f t="shared" si="12"/>
        <v>1.1230490567579965E-2</v>
      </c>
      <c r="D261" s="79">
        <f t="shared" si="13"/>
        <v>4.5684387421796924E-2</v>
      </c>
      <c r="E261" s="79">
        <f t="shared" si="11"/>
        <v>1.543075871606514E-2</v>
      </c>
    </row>
    <row r="262" spans="1:5" x14ac:dyDescent="0.45">
      <c r="A262" s="69">
        <v>40909</v>
      </c>
      <c r="B262" s="70">
        <v>17367.009999999998</v>
      </c>
      <c r="C262" s="79">
        <f t="shared" si="12"/>
        <v>8.3859081997166296E-3</v>
      </c>
      <c r="D262" s="79">
        <f t="shared" si="13"/>
        <v>3.3967937386456093E-2</v>
      </c>
      <c r="E262" s="79">
        <f t="shared" si="11"/>
        <v>2.6380693108862374E-2</v>
      </c>
    </row>
    <row r="263" spans="1:5" x14ac:dyDescent="0.45">
      <c r="A263" s="69">
        <v>41000</v>
      </c>
      <c r="B263" s="70">
        <v>17444.525000000001</v>
      </c>
      <c r="C263" s="79">
        <f t="shared" si="12"/>
        <v>4.463347461653111E-3</v>
      </c>
      <c r="D263" s="79">
        <f t="shared" si="13"/>
        <v>1.7973274732638211E-2</v>
      </c>
      <c r="E263" s="79">
        <f t="shared" ref="E263:E310" si="14">B263/B259-1</f>
        <v>2.4033358391379211E-2</v>
      </c>
    </row>
    <row r="264" spans="1:5" x14ac:dyDescent="0.45">
      <c r="A264" s="69">
        <v>41091</v>
      </c>
      <c r="B264" s="70">
        <v>17469.650000000001</v>
      </c>
      <c r="C264" s="79">
        <f t="shared" si="12"/>
        <v>1.4402799732293747E-3</v>
      </c>
      <c r="D264" s="79">
        <f t="shared" si="13"/>
        <v>5.7735782865324659E-3</v>
      </c>
      <c r="E264" s="79">
        <f t="shared" si="14"/>
        <v>2.5737123144880414E-2</v>
      </c>
    </row>
    <row r="265" spans="1:5" x14ac:dyDescent="0.45">
      <c r="A265" s="69">
        <v>41183</v>
      </c>
      <c r="B265" s="70">
        <v>17489.851999999999</v>
      </c>
      <c r="C265" s="79">
        <f t="shared" si="12"/>
        <v>1.1564055376036553E-3</v>
      </c>
      <c r="D265" s="79">
        <f t="shared" si="13"/>
        <v>4.6336519805307841E-3</v>
      </c>
      <c r="E265" s="79">
        <f t="shared" si="14"/>
        <v>1.5518520073324771E-2</v>
      </c>
    </row>
    <row r="266" spans="1:5" x14ac:dyDescent="0.45">
      <c r="A266" s="69">
        <v>41275</v>
      </c>
      <c r="B266" s="70">
        <v>17662.400000000001</v>
      </c>
      <c r="C266" s="79">
        <f t="shared" si="12"/>
        <v>9.8656066386384467E-3</v>
      </c>
      <c r="D266" s="79">
        <f t="shared" si="13"/>
        <v>4.0050258079456613E-2</v>
      </c>
      <c r="E266" s="79">
        <f t="shared" si="14"/>
        <v>1.7008684857094281E-2</v>
      </c>
    </row>
    <row r="267" spans="1:5" x14ac:dyDescent="0.45">
      <c r="A267" s="69">
        <v>41365</v>
      </c>
      <c r="B267" s="70">
        <v>17709.670999999998</v>
      </c>
      <c r="C267" s="79">
        <f t="shared" si="12"/>
        <v>2.6763633481292626E-3</v>
      </c>
      <c r="D267" s="79">
        <f t="shared" si="13"/>
        <v>1.074850765076607E-2</v>
      </c>
      <c r="E267" s="79">
        <f t="shared" si="14"/>
        <v>1.5199382041070075E-2</v>
      </c>
    </row>
    <row r="268" spans="1:5" x14ac:dyDescent="0.45">
      <c r="A268" s="69">
        <v>41456</v>
      </c>
      <c r="B268" s="70">
        <v>17860.45</v>
      </c>
      <c r="C268" s="79">
        <f t="shared" si="12"/>
        <v>8.5139356908439101E-3</v>
      </c>
      <c r="D268" s="79">
        <f t="shared" si="13"/>
        <v>3.449313922550612E-2</v>
      </c>
      <c r="E268" s="79">
        <f t="shared" si="14"/>
        <v>2.2370224932955152E-2</v>
      </c>
    </row>
    <row r="269" spans="1:5" x14ac:dyDescent="0.45">
      <c r="A269" s="69">
        <v>41548</v>
      </c>
      <c r="B269" s="70">
        <v>18016.147000000001</v>
      </c>
      <c r="C269" s="79">
        <f t="shared" si="12"/>
        <v>8.7174175342725757E-3</v>
      </c>
      <c r="D269" s="79">
        <f t="shared" si="13"/>
        <v>3.5328285986574448E-2</v>
      </c>
      <c r="E269" s="79">
        <f t="shared" si="14"/>
        <v>3.0091449601746367E-2</v>
      </c>
    </row>
    <row r="270" spans="1:5" x14ac:dyDescent="0.45">
      <c r="A270" s="69">
        <v>41640</v>
      </c>
      <c r="B270" s="70">
        <v>17953.973999999998</v>
      </c>
      <c r="C270" s="79">
        <f t="shared" si="12"/>
        <v>-3.4509598528477126E-3</v>
      </c>
      <c r="D270" s="79">
        <f t="shared" si="13"/>
        <v>-1.3732548917761878E-2</v>
      </c>
      <c r="E270" s="79">
        <f t="shared" si="14"/>
        <v>1.6508175559380112E-2</v>
      </c>
    </row>
    <row r="271" spans="1:5" x14ac:dyDescent="0.45">
      <c r="A271" s="69">
        <v>41730</v>
      </c>
      <c r="B271" s="70">
        <v>18185.911</v>
      </c>
      <c r="C271" s="79">
        <f t="shared" si="12"/>
        <v>1.2918421292132942E-2</v>
      </c>
      <c r="D271" s="79">
        <f t="shared" si="13"/>
        <v>5.2683650265826332E-2</v>
      </c>
      <c r="E271" s="79">
        <f t="shared" si="14"/>
        <v>2.6891521587272926E-2</v>
      </c>
    </row>
    <row r="272" spans="1:5" x14ac:dyDescent="0.45">
      <c r="A272" s="69">
        <v>41821</v>
      </c>
      <c r="B272" s="70">
        <v>18406.940999999999</v>
      </c>
      <c r="C272" s="79">
        <f t="shared" si="12"/>
        <v>1.2153914093167906E-2</v>
      </c>
      <c r="D272" s="79">
        <f t="shared" si="13"/>
        <v>4.9509165349306494E-2</v>
      </c>
      <c r="E272" s="79">
        <f t="shared" si="14"/>
        <v>3.059782928201682E-2</v>
      </c>
    </row>
    <row r="273" spans="1:5" x14ac:dyDescent="0.45">
      <c r="A273" s="69">
        <v>41913</v>
      </c>
      <c r="B273" s="70">
        <v>18500.030999999999</v>
      </c>
      <c r="C273" s="79">
        <f t="shared" si="12"/>
        <v>5.0573313621204985E-3</v>
      </c>
      <c r="D273" s="79">
        <f t="shared" si="13"/>
        <v>2.0383303103058026E-2</v>
      </c>
      <c r="E273" s="79">
        <f t="shared" si="14"/>
        <v>2.6858351011456394E-2</v>
      </c>
    </row>
    <row r="274" spans="1:5" x14ac:dyDescent="0.45">
      <c r="A274" s="69">
        <v>42005</v>
      </c>
      <c r="B274" s="70">
        <v>18666.620999999999</v>
      </c>
      <c r="C274" s="79">
        <f t="shared" si="12"/>
        <v>9.0048497756571866E-3</v>
      </c>
      <c r="D274" s="79">
        <f t="shared" si="13"/>
        <v>3.6508850311197438E-2</v>
      </c>
      <c r="E274" s="79">
        <f t="shared" si="14"/>
        <v>3.9692994988184793E-2</v>
      </c>
    </row>
    <row r="275" spans="1:5" x14ac:dyDescent="0.45">
      <c r="A275" s="69">
        <v>42095</v>
      </c>
      <c r="B275" s="70">
        <v>18782.242999999999</v>
      </c>
      <c r="C275" s="79">
        <f t="shared" si="12"/>
        <v>6.1940508675886186E-3</v>
      </c>
      <c r="D275" s="79">
        <f t="shared" si="13"/>
        <v>2.5007353109643082E-2</v>
      </c>
      <c r="E275" s="79">
        <f t="shared" si="14"/>
        <v>3.2790878609270546E-2</v>
      </c>
    </row>
    <row r="276" spans="1:5" x14ac:dyDescent="0.45">
      <c r="A276" s="69">
        <v>42186</v>
      </c>
      <c r="B276" s="70">
        <v>18857.418000000001</v>
      </c>
      <c r="C276" s="79">
        <f t="shared" si="12"/>
        <v>4.0024506125282411E-3</v>
      </c>
      <c r="D276" s="79">
        <f t="shared" si="13"/>
        <v>1.6106176842981323E-2</v>
      </c>
      <c r="E276" s="79">
        <f t="shared" si="14"/>
        <v>2.4473213664345517E-2</v>
      </c>
    </row>
    <row r="277" spans="1:5" x14ac:dyDescent="0.45">
      <c r="A277" s="69">
        <v>42278</v>
      </c>
      <c r="B277" s="70">
        <v>18892.205999999998</v>
      </c>
      <c r="C277" s="79">
        <f t="shared" si="12"/>
        <v>1.8447912646364362E-3</v>
      </c>
      <c r="D277" s="79">
        <f t="shared" si="13"/>
        <v>7.3996097121675763E-3</v>
      </c>
      <c r="E277" s="79">
        <f t="shared" si="14"/>
        <v>2.1198613126648169E-2</v>
      </c>
    </row>
    <row r="278" spans="1:5" x14ac:dyDescent="0.45">
      <c r="A278" s="69">
        <v>42370</v>
      </c>
      <c r="B278" s="70">
        <v>19001.689999999999</v>
      </c>
      <c r="C278" s="79">
        <f t="shared" si="12"/>
        <v>5.7951940604501484E-3</v>
      </c>
      <c r="D278" s="79">
        <f t="shared" si="13"/>
        <v>2.3383061524439253E-2</v>
      </c>
      <c r="E278" s="79">
        <f t="shared" si="14"/>
        <v>1.7950168913805964E-2</v>
      </c>
    </row>
    <row r="279" spans="1:5" x14ac:dyDescent="0.45">
      <c r="A279" s="69">
        <v>42461</v>
      </c>
      <c r="B279" s="70">
        <v>19062.708999999999</v>
      </c>
      <c r="C279" s="79">
        <f t="shared" si="12"/>
        <v>3.2112406843811669E-3</v>
      </c>
      <c r="D279" s="79">
        <f t="shared" si="13"/>
        <v>1.2906967702374317E-2</v>
      </c>
      <c r="E279" s="79">
        <f t="shared" si="14"/>
        <v>1.4932508327147209E-2</v>
      </c>
    </row>
    <row r="280" spans="1:5" x14ac:dyDescent="0.45">
      <c r="A280" s="69">
        <v>42552</v>
      </c>
      <c r="B280" s="70">
        <v>19197.937999999998</v>
      </c>
      <c r="C280" s="79">
        <f t="shared" si="12"/>
        <v>7.0939025507863462E-3</v>
      </c>
      <c r="D280" s="79">
        <f t="shared" si="13"/>
        <v>2.8678981414693272E-2</v>
      </c>
      <c r="E280" s="79">
        <f t="shared" si="14"/>
        <v>1.8057615310855146E-2</v>
      </c>
    </row>
    <row r="281" spans="1:5" x14ac:dyDescent="0.45">
      <c r="A281" s="69">
        <v>42644</v>
      </c>
      <c r="B281" s="70">
        <v>19304.351999999999</v>
      </c>
      <c r="C281" s="79">
        <f t="shared" si="12"/>
        <v>5.5429911274846866E-3</v>
      </c>
      <c r="D281" s="79">
        <f t="shared" si="13"/>
        <v>2.2356995185866202E-2</v>
      </c>
      <c r="E281" s="79">
        <f t="shared" si="14"/>
        <v>2.1815663030564147E-2</v>
      </c>
    </row>
    <row r="282" spans="1:5" x14ac:dyDescent="0.45">
      <c r="A282" s="69">
        <v>42736</v>
      </c>
      <c r="B282" s="70">
        <v>19398.343000000001</v>
      </c>
      <c r="C282" s="79">
        <f t="shared" si="12"/>
        <v>4.8689021004175714E-3</v>
      </c>
      <c r="D282" s="79">
        <f t="shared" si="13"/>
        <v>1.9618307902452115E-2</v>
      </c>
      <c r="E282" s="79">
        <f t="shared" si="14"/>
        <v>2.0874616941966906E-2</v>
      </c>
    </row>
    <row r="283" spans="1:5" x14ac:dyDescent="0.45">
      <c r="A283" s="69">
        <v>42826</v>
      </c>
      <c r="B283" s="70">
        <v>19506.949000000001</v>
      </c>
      <c r="C283" s="79">
        <f t="shared" si="12"/>
        <v>5.5987256231111449E-3</v>
      </c>
      <c r="D283" s="79">
        <f t="shared" si="13"/>
        <v>2.2583679831152281E-2</v>
      </c>
      <c r="E283" s="79">
        <f t="shared" si="14"/>
        <v>2.3304137937582903E-2</v>
      </c>
    </row>
    <row r="284" spans="1:5" x14ac:dyDescent="0.45">
      <c r="A284" s="69">
        <v>42917</v>
      </c>
      <c r="B284" s="70">
        <v>19660.766</v>
      </c>
      <c r="C284" s="79">
        <f t="shared" si="12"/>
        <v>7.8852413055470194E-3</v>
      </c>
      <c r="D284" s="79">
        <f t="shared" si="13"/>
        <v>3.1915992394406567E-2</v>
      </c>
      <c r="E284" s="79">
        <f t="shared" si="14"/>
        <v>2.4108214121745908E-2</v>
      </c>
    </row>
    <row r="285" spans="1:5" x14ac:dyDescent="0.45">
      <c r="A285" s="69">
        <v>43009</v>
      </c>
      <c r="B285" s="70">
        <v>19882.351999999999</v>
      </c>
      <c r="C285" s="79">
        <f t="shared" si="12"/>
        <v>1.1270466267692791E-2</v>
      </c>
      <c r="D285" s="79">
        <f t="shared" si="13"/>
        <v>4.5849748117290368E-2</v>
      </c>
      <c r="E285" s="79">
        <f t="shared" si="14"/>
        <v>2.9941434967617697E-2</v>
      </c>
    </row>
    <row r="286" spans="1:5" x14ac:dyDescent="0.45">
      <c r="A286" s="69">
        <v>43101</v>
      </c>
      <c r="B286" s="70">
        <v>20044.077000000001</v>
      </c>
      <c r="C286" s="79">
        <f t="shared" si="12"/>
        <v>8.134098018182323E-3</v>
      </c>
      <c r="D286" s="79">
        <f t="shared" si="13"/>
        <v>3.2935530476983388E-2</v>
      </c>
      <c r="E286" s="79">
        <f t="shared" si="14"/>
        <v>3.3288100947591159E-2</v>
      </c>
    </row>
    <row r="287" spans="1:5" x14ac:dyDescent="0.45">
      <c r="A287" s="69">
        <v>43191</v>
      </c>
      <c r="B287" s="70">
        <v>20150.475999999999</v>
      </c>
      <c r="C287" s="79">
        <f t="shared" si="12"/>
        <v>5.308251410129694E-3</v>
      </c>
      <c r="D287" s="79">
        <f t="shared" si="13"/>
        <v>2.1402669926408713E-2</v>
      </c>
      <c r="E287" s="79">
        <f t="shared" si="14"/>
        <v>3.2989628465220244E-2</v>
      </c>
    </row>
    <row r="288" spans="1:5" x14ac:dyDescent="0.45">
      <c r="A288" s="69">
        <v>43282</v>
      </c>
      <c r="B288" s="70">
        <v>20276.153999999999</v>
      </c>
      <c r="C288" s="79">
        <f t="shared" si="12"/>
        <v>6.2369742531143135E-3</v>
      </c>
      <c r="D288" s="79">
        <f t="shared" si="13"/>
        <v>2.5182268082057035E-2</v>
      </c>
      <c r="E288" s="79">
        <f t="shared" si="14"/>
        <v>3.130030640718684E-2</v>
      </c>
    </row>
    <row r="289" spans="1:5" x14ac:dyDescent="0.45">
      <c r="A289" s="69">
        <v>43374</v>
      </c>
      <c r="B289" s="70">
        <v>20304.874</v>
      </c>
      <c r="C289" s="79">
        <f t="shared" si="12"/>
        <v>1.4164421911571079E-3</v>
      </c>
      <c r="D289" s="79">
        <f t="shared" si="13"/>
        <v>5.6778179868191003E-3</v>
      </c>
      <c r="E289" s="79">
        <f t="shared" si="14"/>
        <v>2.125110751484538E-2</v>
      </c>
    </row>
    <row r="290" spans="1:5" x14ac:dyDescent="0.45">
      <c r="A290" s="69">
        <v>43466</v>
      </c>
      <c r="B290" s="70">
        <v>20415.150000000001</v>
      </c>
      <c r="C290" s="79">
        <f t="shared" si="12"/>
        <v>5.4310112931506005E-3</v>
      </c>
      <c r="D290" s="79">
        <f t="shared" si="13"/>
        <v>2.190166211451694E-2</v>
      </c>
      <c r="E290" s="79">
        <f t="shared" si="14"/>
        <v>1.8512850454525775E-2</v>
      </c>
    </row>
    <row r="291" spans="1:5" x14ac:dyDescent="0.45">
      <c r="A291" s="69">
        <v>43556</v>
      </c>
      <c r="B291" s="70">
        <v>20584.527999999998</v>
      </c>
      <c r="C291" s="79">
        <f t="shared" si="12"/>
        <v>8.2966816310434677E-3</v>
      </c>
      <c r="D291" s="79">
        <f t="shared" si="13"/>
        <v>3.3602025224809706E-2</v>
      </c>
      <c r="E291" s="79">
        <f t="shared" si="14"/>
        <v>2.1540533335291823E-2</v>
      </c>
    </row>
    <row r="292" spans="1:5" x14ac:dyDescent="0.45">
      <c r="A292" s="69">
        <v>43647</v>
      </c>
      <c r="B292" s="70">
        <v>20817.580999999998</v>
      </c>
      <c r="C292" s="79">
        <f t="shared" si="12"/>
        <v>1.132175583525652E-2</v>
      </c>
      <c r="D292" s="79">
        <f t="shared" si="13"/>
        <v>4.6061937691104005E-2</v>
      </c>
      <c r="E292" s="79">
        <f t="shared" si="14"/>
        <v>2.6702647849291328E-2</v>
      </c>
    </row>
    <row r="293" spans="1:5" x14ac:dyDescent="0.45">
      <c r="A293" s="69">
        <v>43739</v>
      </c>
      <c r="B293" s="70">
        <v>20951.088</v>
      </c>
      <c r="C293" s="79">
        <f t="shared" si="12"/>
        <v>6.4131850862019224E-3</v>
      </c>
      <c r="D293" s="79">
        <f t="shared" si="13"/>
        <v>2.5900570764191055E-2</v>
      </c>
      <c r="E293" s="79">
        <f t="shared" si="14"/>
        <v>3.182556070035214E-2</v>
      </c>
    </row>
    <row r="294" spans="1:5" x14ac:dyDescent="0.45">
      <c r="A294" s="69">
        <v>43831</v>
      </c>
      <c r="B294" s="70">
        <v>20665.553</v>
      </c>
      <c r="C294" s="79">
        <f t="shared" si="12"/>
        <v>-1.3628647829649676E-2</v>
      </c>
      <c r="D294" s="79">
        <f t="shared" si="13"/>
        <v>-5.3410242111710748E-2</v>
      </c>
      <c r="E294" s="79">
        <f t="shared" si="14"/>
        <v>1.2265547889679818E-2</v>
      </c>
    </row>
    <row r="295" spans="1:5" x14ac:dyDescent="0.45">
      <c r="A295" s="69">
        <v>43922</v>
      </c>
      <c r="B295" s="70">
        <v>19034.830000000002</v>
      </c>
      <c r="C295" s="79">
        <f t="shared" si="12"/>
        <v>-7.8910203854694716E-2</v>
      </c>
      <c r="D295" s="79">
        <f t="shared" si="13"/>
        <v>-0.28020655912198045</v>
      </c>
      <c r="E295" s="79">
        <f t="shared" si="14"/>
        <v>-7.5284602105037179E-2</v>
      </c>
    </row>
    <row r="296" spans="1:5" x14ac:dyDescent="0.45">
      <c r="A296" s="69">
        <v>44013</v>
      </c>
      <c r="B296" s="70">
        <v>20511.785</v>
      </c>
      <c r="C296" s="79">
        <f t="shared" si="12"/>
        <v>7.7592234866294962E-2</v>
      </c>
      <c r="D296" s="79">
        <f t="shared" si="13"/>
        <v>0.34839710925878875</v>
      </c>
      <c r="E296" s="79">
        <f t="shared" si="14"/>
        <v>-1.4689314767167172E-2</v>
      </c>
    </row>
    <row r="297" spans="1:5" x14ac:dyDescent="0.45">
      <c r="A297" s="69">
        <v>44105</v>
      </c>
      <c r="B297" s="70">
        <v>20724.128000000001</v>
      </c>
      <c r="C297" s="79">
        <f t="shared" si="12"/>
        <v>1.035224384420963E-2</v>
      </c>
      <c r="D297" s="79">
        <f t="shared" si="13"/>
        <v>4.2056438334202584E-2</v>
      </c>
      <c r="E297" s="79">
        <f t="shared" si="14"/>
        <v>-1.0832850303525987E-2</v>
      </c>
    </row>
    <row r="298" spans="1:5" x14ac:dyDescent="0.45">
      <c r="A298" s="69">
        <v>44197</v>
      </c>
      <c r="B298" s="70">
        <v>20990.541000000001</v>
      </c>
      <c r="C298" s="79">
        <f t="shared" si="12"/>
        <v>1.2855209155241631E-2</v>
      </c>
      <c r="D298" s="79">
        <f t="shared" si="13"/>
        <v>5.2420899967664747E-2</v>
      </c>
      <c r="E298" s="79">
        <f t="shared" si="14"/>
        <v>1.5726073238882199E-2</v>
      </c>
    </row>
    <row r="299" spans="1:5" x14ac:dyDescent="0.45">
      <c r="A299" s="69">
        <v>44287</v>
      </c>
      <c r="B299" s="70">
        <v>21309.544000000002</v>
      </c>
      <c r="C299" s="79">
        <f t="shared" si="12"/>
        <v>1.5197464419806961E-2</v>
      </c>
      <c r="D299" s="79">
        <f t="shared" si="13"/>
        <v>6.2189728775175368E-2</v>
      </c>
      <c r="E299" s="79">
        <f t="shared" si="14"/>
        <v>0.11950272211519608</v>
      </c>
    </row>
    <row r="300" spans="1:5" x14ac:dyDescent="0.45">
      <c r="A300" s="69">
        <v>44378</v>
      </c>
      <c r="B300" s="70">
        <v>21483.082999999999</v>
      </c>
      <c r="C300" s="79">
        <f t="shared" si="12"/>
        <v>8.1437218928757105E-3</v>
      </c>
      <c r="D300" s="79">
        <f t="shared" si="13"/>
        <v>3.2974973580746525E-2</v>
      </c>
      <c r="E300" s="79">
        <f t="shared" si="14"/>
        <v>4.7353167947109309E-2</v>
      </c>
    </row>
    <row r="301" spans="1:5" x14ac:dyDescent="0.45">
      <c r="A301" s="69">
        <v>44470</v>
      </c>
      <c r="B301" s="70">
        <v>21847.601999999999</v>
      </c>
      <c r="C301" s="79">
        <f t="shared" si="12"/>
        <v>1.6967722928780793E-2</v>
      </c>
      <c r="D301" s="79">
        <f t="shared" si="13"/>
        <v>6.9617936607457187E-2</v>
      </c>
      <c r="E301" s="79">
        <f t="shared" si="14"/>
        <v>5.4210917824865756E-2</v>
      </c>
    </row>
    <row r="302" spans="1:5" x14ac:dyDescent="0.45">
      <c r="A302" s="69">
        <v>44562</v>
      </c>
      <c r="B302" s="70">
        <v>21738.870999999999</v>
      </c>
      <c r="C302" s="79">
        <f t="shared" si="12"/>
        <v>-4.9767933341150483E-3</v>
      </c>
      <c r="D302" s="79">
        <f t="shared" si="13"/>
        <v>-1.9759054961903222E-2</v>
      </c>
      <c r="E302" s="79">
        <f t="shared" si="14"/>
        <v>3.5650820052708365E-2</v>
      </c>
    </row>
    <row r="303" spans="1:5" x14ac:dyDescent="0.45">
      <c r="A303" s="69">
        <v>44652</v>
      </c>
      <c r="B303" s="70">
        <v>21708.16</v>
      </c>
      <c r="C303" s="79">
        <f t="shared" si="12"/>
        <v>-1.412722859434612E-3</v>
      </c>
      <c r="D303" s="79">
        <f t="shared" si="13"/>
        <v>-5.6389279964592642E-3</v>
      </c>
      <c r="E303" s="79">
        <f t="shared" si="14"/>
        <v>1.8705984510977824E-2</v>
      </c>
    </row>
    <row r="304" spans="1:5" x14ac:dyDescent="0.45">
      <c r="A304" s="69">
        <v>44743</v>
      </c>
      <c r="B304" s="70">
        <v>21851.133999999998</v>
      </c>
      <c r="C304" s="79">
        <f t="shared" si="12"/>
        <v>6.5861869453698318E-3</v>
      </c>
      <c r="D304" s="79">
        <f t="shared" si="13"/>
        <v>2.6606159592735157E-2</v>
      </c>
      <c r="E304" s="79">
        <f t="shared" si="14"/>
        <v>1.7132131361220271E-2</v>
      </c>
    </row>
    <row r="305" spans="1:5" x14ac:dyDescent="0.45">
      <c r="A305" s="69">
        <v>44835</v>
      </c>
      <c r="B305" s="70">
        <v>21989.981</v>
      </c>
      <c r="C305" s="79">
        <f t="shared" si="12"/>
        <v>6.3542239958804814E-3</v>
      </c>
      <c r="D305" s="79">
        <f t="shared" si="13"/>
        <v>2.5660180826019952E-2</v>
      </c>
      <c r="E305" s="79">
        <f t="shared" si="14"/>
        <v>6.5169165934091389E-3</v>
      </c>
    </row>
    <row r="306" spans="1:5" x14ac:dyDescent="0.45">
      <c r="A306" s="69">
        <v>44927</v>
      </c>
      <c r="B306" s="70">
        <v>22112.329000000002</v>
      </c>
      <c r="C306" s="79">
        <f t="shared" si="12"/>
        <v>5.5638065353491584E-3</v>
      </c>
      <c r="D306" s="79">
        <f t="shared" si="13"/>
        <v>2.2441651690159325E-2</v>
      </c>
      <c r="E306" s="79">
        <f t="shared" si="14"/>
        <v>1.7179273017444263E-2</v>
      </c>
    </row>
    <row r="307" spans="1:5" x14ac:dyDescent="0.45">
      <c r="A307" s="69">
        <v>45017</v>
      </c>
      <c r="B307" s="70">
        <v>22225.35</v>
      </c>
      <c r="C307" s="79">
        <f t="shared" si="12"/>
        <v>5.1112209844561551E-3</v>
      </c>
      <c r="D307" s="79">
        <f t="shared" si="13"/>
        <v>2.0602166214035211E-2</v>
      </c>
      <c r="E307" s="79">
        <f t="shared" si="14"/>
        <v>2.3824681594386554E-2</v>
      </c>
    </row>
    <row r="308" spans="1:5" x14ac:dyDescent="0.45">
      <c r="A308" s="69">
        <v>45108</v>
      </c>
      <c r="B308" s="70">
        <v>22490.691999999999</v>
      </c>
      <c r="C308" s="79">
        <f t="shared" si="12"/>
        <v>1.1938709626620136E-2</v>
      </c>
      <c r="D308" s="79">
        <f t="shared" si="13"/>
        <v>4.8616862177619957E-2</v>
      </c>
      <c r="E308" s="79">
        <f t="shared" si="14"/>
        <v>2.9268869981759371E-2</v>
      </c>
    </row>
    <row r="309" spans="1:5" x14ac:dyDescent="0.45">
      <c r="A309" s="69">
        <v>45200</v>
      </c>
      <c r="B309" s="70">
        <v>22679.255000000001</v>
      </c>
      <c r="C309" s="79">
        <f t="shared" si="12"/>
        <v>8.3840461645201536E-3</v>
      </c>
      <c r="D309" s="79">
        <f t="shared" si="13"/>
        <v>3.3960300312819269E-2</v>
      </c>
      <c r="E309" s="79">
        <f t="shared" si="14"/>
        <v>3.1344911121114816E-2</v>
      </c>
    </row>
    <row r="310" spans="1:5" x14ac:dyDescent="0.45">
      <c r="A310" s="69">
        <v>45292</v>
      </c>
      <c r="B310" s="70">
        <v>22758.752</v>
      </c>
      <c r="C310" s="79">
        <f t="shared" si="12"/>
        <v>3.5052738725322996E-3</v>
      </c>
      <c r="D310" s="79">
        <f t="shared" si="13"/>
        <v>1.4094989587055018E-2</v>
      </c>
      <c r="E310" s="79">
        <f t="shared" si="14"/>
        <v>2.9233600856788833E-2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2B74-6F8E-48E2-8464-1FFC49A7894B}">
  <sheetPr>
    <tabColor rgb="FF92D050"/>
  </sheetPr>
  <dimension ref="B1:N132"/>
  <sheetViews>
    <sheetView zoomScale="80" zoomScaleNormal="80" workbookViewId="0">
      <pane xSplit="3" ySplit="3" topLeftCell="D102" activePane="bottomRight" state="frozen"/>
      <selection pane="topRight" activeCell="D1" sqref="D1"/>
      <selection pane="bottomLeft" activeCell="A4" sqref="A4"/>
      <selection pane="bottomRight" activeCell="F130" sqref="F130"/>
    </sheetView>
  </sheetViews>
  <sheetFormatPr baseColWidth="10" defaultColWidth="10.33203125" defaultRowHeight="14.25" x14ac:dyDescent="0.45"/>
  <cols>
    <col min="1" max="1" width="10.33203125" style="1"/>
    <col min="2" max="2" width="10.33203125" style="54"/>
    <col min="3" max="3" width="10.06640625" style="54" customWidth="1"/>
    <col min="4" max="4" width="11" style="7" customWidth="1"/>
    <col min="5" max="14" width="11" style="1" customWidth="1"/>
    <col min="15" max="16384" width="10.33203125" style="1"/>
  </cols>
  <sheetData>
    <row r="1" spans="2:14" ht="5.25" customHeight="1" x14ac:dyDescent="0.45"/>
    <row r="2" spans="2:14" x14ac:dyDescent="0.45">
      <c r="B2" s="57"/>
      <c r="C2" s="58"/>
      <c r="D2" s="86" t="s">
        <v>0</v>
      </c>
      <c r="E2" s="87" t="s">
        <v>1</v>
      </c>
      <c r="F2" s="87" t="s">
        <v>2</v>
      </c>
      <c r="G2" s="87" t="s">
        <v>3</v>
      </c>
      <c r="H2" s="87" t="s">
        <v>4</v>
      </c>
      <c r="I2" s="87" t="s">
        <v>5</v>
      </c>
      <c r="J2" s="85" t="s">
        <v>46</v>
      </c>
      <c r="K2" s="85" t="s">
        <v>6</v>
      </c>
      <c r="L2" s="85" t="s">
        <v>7</v>
      </c>
      <c r="M2" s="85" t="s">
        <v>8</v>
      </c>
      <c r="N2" s="85" t="s">
        <v>9</v>
      </c>
    </row>
    <row r="3" spans="2:14" s="6" customFormat="1" x14ac:dyDescent="0.45">
      <c r="B3" s="57"/>
      <c r="C3" s="58"/>
      <c r="D3" s="86"/>
      <c r="E3" s="87"/>
      <c r="F3" s="87"/>
      <c r="G3" s="87"/>
      <c r="H3" s="87"/>
      <c r="I3" s="87"/>
      <c r="J3" s="85"/>
      <c r="K3" s="85"/>
      <c r="L3" s="85"/>
      <c r="M3" s="85"/>
      <c r="N3" s="85"/>
    </row>
    <row r="4" spans="2:14" x14ac:dyDescent="0.45">
      <c r="B4" s="2">
        <v>41548</v>
      </c>
      <c r="C4" s="55"/>
      <c r="D4" s="3">
        <v>56.6</v>
      </c>
      <c r="E4" s="3">
        <v>61.3</v>
      </c>
      <c r="F4" s="4">
        <v>60.8</v>
      </c>
      <c r="G4" s="4">
        <v>54.3</v>
      </c>
      <c r="H4" s="4">
        <v>54.1</v>
      </c>
      <c r="I4" s="4">
        <v>52.5</v>
      </c>
      <c r="J4" s="4">
        <v>47</v>
      </c>
      <c r="K4" s="4">
        <v>55.5</v>
      </c>
      <c r="L4" s="4">
        <v>51.5</v>
      </c>
      <c r="M4" s="4">
        <v>57</v>
      </c>
      <c r="N4" s="4">
        <v>55.5</v>
      </c>
    </row>
    <row r="5" spans="2:14" x14ac:dyDescent="0.45">
      <c r="B5" s="2">
        <v>41579</v>
      </c>
      <c r="C5" s="55"/>
      <c r="D5" s="3">
        <v>57</v>
      </c>
      <c r="E5" s="3">
        <v>63.4</v>
      </c>
      <c r="F5" s="4">
        <v>62.4</v>
      </c>
      <c r="G5" s="4">
        <v>55.4</v>
      </c>
      <c r="H5" s="4">
        <v>53.3</v>
      </c>
      <c r="I5" s="4">
        <v>50.5</v>
      </c>
      <c r="J5" s="4">
        <v>45</v>
      </c>
      <c r="K5" s="4">
        <v>52.5</v>
      </c>
      <c r="L5" s="4">
        <v>54</v>
      </c>
      <c r="M5" s="4">
        <v>59.5</v>
      </c>
      <c r="N5" s="4">
        <v>55</v>
      </c>
    </row>
    <row r="6" spans="2:14" x14ac:dyDescent="0.45">
      <c r="B6" s="2">
        <v>41609</v>
      </c>
      <c r="C6" s="55"/>
      <c r="D6" s="3">
        <v>56.5</v>
      </c>
      <c r="E6" s="3">
        <v>64.400000000000006</v>
      </c>
      <c r="F6" s="4">
        <v>61.7</v>
      </c>
      <c r="G6" s="4">
        <v>55.8</v>
      </c>
      <c r="H6" s="4">
        <v>53.7</v>
      </c>
      <c r="I6" s="4">
        <v>47</v>
      </c>
      <c r="J6" s="4">
        <v>47.5</v>
      </c>
      <c r="K6" s="4">
        <v>53.5</v>
      </c>
      <c r="L6" s="4">
        <v>51.5</v>
      </c>
      <c r="M6" s="4">
        <v>55</v>
      </c>
      <c r="N6" s="4">
        <v>55</v>
      </c>
    </row>
    <row r="7" spans="2:14" x14ac:dyDescent="0.45">
      <c r="B7" s="2">
        <v>41640</v>
      </c>
      <c r="C7" s="55"/>
      <c r="D7" s="3">
        <v>51.3</v>
      </c>
      <c r="E7" s="3">
        <v>51.2</v>
      </c>
      <c r="F7" s="4">
        <v>54.8</v>
      </c>
      <c r="G7" s="4">
        <v>52.3</v>
      </c>
      <c r="H7" s="4">
        <v>54.3</v>
      </c>
      <c r="I7" s="4">
        <v>44</v>
      </c>
      <c r="J7" s="4">
        <v>44</v>
      </c>
      <c r="K7" s="4">
        <v>60.5</v>
      </c>
      <c r="L7" s="4">
        <v>48</v>
      </c>
      <c r="M7" s="4">
        <v>54.5</v>
      </c>
      <c r="N7" s="4">
        <v>53.5</v>
      </c>
    </row>
    <row r="8" spans="2:14" x14ac:dyDescent="0.45">
      <c r="B8" s="2">
        <v>41671</v>
      </c>
      <c r="C8" s="55"/>
      <c r="D8" s="3">
        <v>54.3</v>
      </c>
      <c r="E8" s="3">
        <v>54.5</v>
      </c>
      <c r="F8" s="4">
        <v>48.2</v>
      </c>
      <c r="G8" s="4">
        <v>52.3</v>
      </c>
      <c r="H8" s="4">
        <v>58.5</v>
      </c>
      <c r="I8" s="4">
        <v>52.5</v>
      </c>
      <c r="J8" s="4">
        <v>46.5</v>
      </c>
      <c r="K8" s="4">
        <v>60</v>
      </c>
      <c r="L8" s="4">
        <v>52</v>
      </c>
      <c r="M8" s="4">
        <v>53.5</v>
      </c>
      <c r="N8" s="4">
        <v>53.5</v>
      </c>
    </row>
    <row r="9" spans="2:14" x14ac:dyDescent="0.45">
      <c r="B9" s="2">
        <v>41699</v>
      </c>
      <c r="C9" s="55"/>
      <c r="D9" s="3">
        <v>54.4</v>
      </c>
      <c r="E9" s="3">
        <v>55.1</v>
      </c>
      <c r="F9" s="4">
        <v>55.9</v>
      </c>
      <c r="G9" s="4">
        <v>51.1</v>
      </c>
      <c r="H9" s="4">
        <v>54</v>
      </c>
      <c r="I9" s="4">
        <v>52.5</v>
      </c>
      <c r="J9" s="4">
        <v>42</v>
      </c>
      <c r="K9" s="4">
        <v>59</v>
      </c>
      <c r="L9" s="4">
        <v>57.5</v>
      </c>
      <c r="M9" s="4">
        <v>55.5</v>
      </c>
      <c r="N9" s="4">
        <v>54.5</v>
      </c>
    </row>
    <row r="10" spans="2:14" x14ac:dyDescent="0.45">
      <c r="B10" s="2">
        <v>41730</v>
      </c>
      <c r="C10" s="55"/>
      <c r="D10" s="3">
        <v>55.3</v>
      </c>
      <c r="E10" s="3">
        <v>55.1</v>
      </c>
      <c r="F10" s="4">
        <v>55.7</v>
      </c>
      <c r="G10" s="4">
        <v>54.7</v>
      </c>
      <c r="H10" s="4">
        <v>55.9</v>
      </c>
      <c r="I10" s="4">
        <v>53</v>
      </c>
      <c r="J10" s="4">
        <v>42</v>
      </c>
      <c r="K10" s="4">
        <v>56.5</v>
      </c>
      <c r="L10" s="4">
        <v>55.5</v>
      </c>
      <c r="M10" s="4">
        <v>57</v>
      </c>
      <c r="N10" s="4">
        <v>58</v>
      </c>
    </row>
    <row r="11" spans="2:14" x14ac:dyDescent="0.45">
      <c r="B11" s="2">
        <v>41760</v>
      </c>
      <c r="C11" s="55"/>
      <c r="D11" s="3">
        <v>55.6</v>
      </c>
      <c r="E11" s="3">
        <v>56.9</v>
      </c>
      <c r="F11" s="4">
        <v>61</v>
      </c>
      <c r="G11" s="4">
        <v>52.8</v>
      </c>
      <c r="H11" s="4">
        <v>53.2</v>
      </c>
      <c r="I11" s="4">
        <v>53</v>
      </c>
      <c r="J11" s="4">
        <v>46.5</v>
      </c>
      <c r="K11" s="4">
        <v>60</v>
      </c>
      <c r="L11" s="4">
        <v>52.5</v>
      </c>
      <c r="M11" s="4">
        <v>56.5</v>
      </c>
      <c r="N11" s="4">
        <v>54.5</v>
      </c>
    </row>
    <row r="12" spans="2:14" x14ac:dyDescent="0.45">
      <c r="B12" s="2">
        <v>41791</v>
      </c>
      <c r="C12" s="55"/>
      <c r="D12" s="3">
        <v>55.7</v>
      </c>
      <c r="E12" s="3">
        <v>58.9</v>
      </c>
      <c r="F12" s="4">
        <v>60</v>
      </c>
      <c r="G12" s="4">
        <v>52.8</v>
      </c>
      <c r="H12" s="4">
        <v>51.9</v>
      </c>
      <c r="I12" s="4">
        <v>53</v>
      </c>
      <c r="J12" s="4">
        <v>46.5</v>
      </c>
      <c r="K12" s="4">
        <v>58</v>
      </c>
      <c r="L12" s="4">
        <v>48</v>
      </c>
      <c r="M12" s="4">
        <v>54.5</v>
      </c>
      <c r="N12" s="4">
        <v>57</v>
      </c>
    </row>
    <row r="13" spans="2:14" x14ac:dyDescent="0.45">
      <c r="B13" s="2">
        <v>41821</v>
      </c>
      <c r="C13" s="55"/>
      <c r="D13" s="3">
        <v>56.4</v>
      </c>
      <c r="E13" s="3">
        <v>63.4</v>
      </c>
      <c r="F13" s="4">
        <v>61.2</v>
      </c>
      <c r="G13" s="4">
        <v>58.2</v>
      </c>
      <c r="H13" s="4">
        <v>54.1</v>
      </c>
      <c r="I13" s="4">
        <v>48.5</v>
      </c>
      <c r="J13" s="4">
        <v>43.5</v>
      </c>
      <c r="K13" s="4">
        <v>59.5</v>
      </c>
      <c r="L13" s="4">
        <v>49.5</v>
      </c>
      <c r="M13" s="4">
        <v>53</v>
      </c>
      <c r="N13" s="4">
        <v>52</v>
      </c>
    </row>
    <row r="14" spans="2:14" x14ac:dyDescent="0.45">
      <c r="B14" s="2">
        <v>41852</v>
      </c>
      <c r="C14" s="55"/>
      <c r="D14" s="3">
        <v>58.1</v>
      </c>
      <c r="E14" s="3">
        <v>66.7</v>
      </c>
      <c r="F14" s="4">
        <v>64.5</v>
      </c>
      <c r="G14" s="4">
        <v>58.1</v>
      </c>
      <c r="H14" s="4">
        <v>53.9</v>
      </c>
      <c r="I14" s="4">
        <v>52</v>
      </c>
      <c r="J14" s="4">
        <v>49</v>
      </c>
      <c r="K14" s="4">
        <v>58</v>
      </c>
      <c r="L14" s="4">
        <v>52.5</v>
      </c>
      <c r="M14" s="4">
        <v>55</v>
      </c>
      <c r="N14" s="4">
        <v>56</v>
      </c>
    </row>
    <row r="15" spans="2:14" x14ac:dyDescent="0.45">
      <c r="B15" s="2">
        <v>41883</v>
      </c>
      <c r="C15" s="55"/>
      <c r="D15" s="3">
        <v>56.1</v>
      </c>
      <c r="E15" s="3">
        <v>60</v>
      </c>
      <c r="F15" s="4">
        <v>64.599999999999994</v>
      </c>
      <c r="G15" s="4">
        <v>54.6</v>
      </c>
      <c r="H15" s="4">
        <v>52.2</v>
      </c>
      <c r="I15" s="4">
        <v>51.5</v>
      </c>
      <c r="J15" s="4">
        <v>44.5</v>
      </c>
      <c r="K15" s="4">
        <v>59.5</v>
      </c>
      <c r="L15" s="4">
        <v>47</v>
      </c>
      <c r="M15" s="4">
        <v>53.5</v>
      </c>
      <c r="N15" s="4">
        <v>53</v>
      </c>
    </row>
    <row r="16" spans="2:14" x14ac:dyDescent="0.45">
      <c r="B16" s="2">
        <v>41913</v>
      </c>
      <c r="C16" s="55"/>
      <c r="D16" s="3">
        <v>57.9</v>
      </c>
      <c r="E16" s="3">
        <v>65.8</v>
      </c>
      <c r="F16" s="4">
        <v>64.8</v>
      </c>
      <c r="G16" s="4">
        <v>55.5</v>
      </c>
      <c r="H16" s="4">
        <v>56.2</v>
      </c>
      <c r="I16" s="4">
        <v>52.5</v>
      </c>
      <c r="J16" s="4">
        <v>48</v>
      </c>
      <c r="K16" s="4">
        <v>53.5</v>
      </c>
      <c r="L16" s="4">
        <v>53</v>
      </c>
      <c r="M16" s="4">
        <v>51.5</v>
      </c>
      <c r="N16" s="4">
        <v>54.5</v>
      </c>
    </row>
    <row r="17" spans="2:14" x14ac:dyDescent="0.45">
      <c r="B17" s="2">
        <v>41944</v>
      </c>
      <c r="C17" s="55"/>
      <c r="D17" s="3">
        <v>57.6</v>
      </c>
      <c r="E17" s="3">
        <v>66</v>
      </c>
      <c r="F17" s="4">
        <v>64.400000000000006</v>
      </c>
      <c r="G17" s="4">
        <v>54.9</v>
      </c>
      <c r="H17" s="4">
        <v>56.8</v>
      </c>
      <c r="I17" s="4">
        <v>51.5</v>
      </c>
      <c r="J17" s="4">
        <v>50</v>
      </c>
      <c r="K17" s="4">
        <v>44.5</v>
      </c>
      <c r="L17" s="4">
        <v>55</v>
      </c>
      <c r="M17" s="4">
        <v>55</v>
      </c>
      <c r="N17" s="4">
        <v>56</v>
      </c>
    </row>
    <row r="18" spans="2:14" x14ac:dyDescent="0.45">
      <c r="B18" s="2">
        <v>41974</v>
      </c>
      <c r="C18" s="55"/>
      <c r="D18" s="3">
        <v>55.1</v>
      </c>
      <c r="E18" s="3">
        <v>57.3</v>
      </c>
      <c r="F18" s="4">
        <v>58.8</v>
      </c>
      <c r="G18" s="4">
        <v>56.8</v>
      </c>
      <c r="H18" s="4">
        <v>59.3</v>
      </c>
      <c r="I18" s="4">
        <v>45.5</v>
      </c>
      <c r="J18" s="4">
        <v>44.5</v>
      </c>
      <c r="K18" s="4">
        <v>38.5</v>
      </c>
      <c r="L18" s="4">
        <v>52.5</v>
      </c>
      <c r="M18" s="4">
        <v>52</v>
      </c>
      <c r="N18" s="4">
        <v>55</v>
      </c>
    </row>
    <row r="19" spans="2:14" x14ac:dyDescent="0.45">
      <c r="B19" s="2">
        <v>42005</v>
      </c>
      <c r="C19" s="55"/>
      <c r="D19" s="3">
        <v>53.5</v>
      </c>
      <c r="E19" s="3">
        <v>52.9</v>
      </c>
      <c r="F19" s="4">
        <v>56.5</v>
      </c>
      <c r="G19" s="4">
        <v>54.1</v>
      </c>
      <c r="H19" s="4">
        <v>52.9</v>
      </c>
      <c r="I19" s="4">
        <v>51</v>
      </c>
      <c r="J19" s="4">
        <v>42.5</v>
      </c>
      <c r="K19" s="4">
        <v>35</v>
      </c>
      <c r="L19" s="4">
        <v>46</v>
      </c>
      <c r="M19" s="4">
        <v>49.5</v>
      </c>
      <c r="N19" s="4">
        <v>55.5</v>
      </c>
    </row>
    <row r="20" spans="2:14" x14ac:dyDescent="0.45">
      <c r="B20" s="2">
        <v>42036</v>
      </c>
      <c r="C20" s="55"/>
      <c r="D20" s="3">
        <v>52.9</v>
      </c>
      <c r="E20" s="3">
        <v>52.5</v>
      </c>
      <c r="F20" s="4">
        <v>53.7</v>
      </c>
      <c r="G20" s="4">
        <v>51.4</v>
      </c>
      <c r="H20" s="4">
        <v>54.3</v>
      </c>
      <c r="I20" s="4">
        <v>52.5</v>
      </c>
      <c r="J20" s="4">
        <v>46.5</v>
      </c>
      <c r="K20" s="4">
        <v>35</v>
      </c>
      <c r="L20" s="4">
        <v>51.5</v>
      </c>
      <c r="M20" s="4">
        <v>48.5</v>
      </c>
      <c r="N20" s="4">
        <v>54</v>
      </c>
    </row>
    <row r="21" spans="2:14" x14ac:dyDescent="0.45">
      <c r="B21" s="2">
        <v>42064</v>
      </c>
      <c r="C21" s="55"/>
      <c r="D21" s="3">
        <v>51.5</v>
      </c>
      <c r="E21" s="3">
        <v>51.8</v>
      </c>
      <c r="F21" s="4">
        <v>53.8</v>
      </c>
      <c r="G21" s="4">
        <v>50</v>
      </c>
      <c r="H21" s="4">
        <v>50.5</v>
      </c>
      <c r="I21" s="4">
        <v>51.5</v>
      </c>
      <c r="J21" s="4">
        <v>45.5</v>
      </c>
      <c r="K21" s="4">
        <v>39</v>
      </c>
      <c r="L21" s="4">
        <v>49.5</v>
      </c>
      <c r="M21" s="4">
        <v>47.5</v>
      </c>
      <c r="N21" s="4">
        <v>52.5</v>
      </c>
    </row>
    <row r="22" spans="2:14" x14ac:dyDescent="0.45">
      <c r="B22" s="2">
        <v>42095</v>
      </c>
      <c r="C22" s="55"/>
      <c r="D22" s="3">
        <v>51.5</v>
      </c>
      <c r="E22" s="3">
        <v>53.5</v>
      </c>
      <c r="F22" s="4">
        <v>56</v>
      </c>
      <c r="G22" s="4">
        <v>48.3</v>
      </c>
      <c r="H22" s="4">
        <v>50.1</v>
      </c>
      <c r="I22" s="4">
        <v>49.5</v>
      </c>
      <c r="J22" s="4">
        <v>44</v>
      </c>
      <c r="K22" s="4">
        <v>40.5</v>
      </c>
      <c r="L22" s="4">
        <v>49.5</v>
      </c>
      <c r="M22" s="4">
        <v>51.5</v>
      </c>
      <c r="N22" s="4">
        <v>54</v>
      </c>
    </row>
    <row r="23" spans="2:14" x14ac:dyDescent="0.45">
      <c r="B23" s="2">
        <v>42125</v>
      </c>
      <c r="C23" s="55"/>
      <c r="D23" s="3">
        <v>52.8</v>
      </c>
      <c r="E23" s="3">
        <v>55.8</v>
      </c>
      <c r="F23" s="4">
        <v>54.5</v>
      </c>
      <c r="G23" s="4">
        <v>51.7</v>
      </c>
      <c r="H23" s="4">
        <v>50.7</v>
      </c>
      <c r="I23" s="4">
        <v>51.5</v>
      </c>
      <c r="J23" s="4">
        <v>45.5</v>
      </c>
      <c r="K23" s="4">
        <v>49.5</v>
      </c>
      <c r="L23" s="4">
        <v>53.5</v>
      </c>
      <c r="M23" s="4">
        <v>50</v>
      </c>
      <c r="N23" s="4">
        <v>55</v>
      </c>
    </row>
    <row r="24" spans="2:14" x14ac:dyDescent="0.45">
      <c r="B24" s="2">
        <v>42156</v>
      </c>
      <c r="C24" s="55"/>
      <c r="D24" s="3">
        <v>53.5</v>
      </c>
      <c r="E24" s="3">
        <v>56</v>
      </c>
      <c r="F24" s="4">
        <v>54</v>
      </c>
      <c r="G24" s="4">
        <v>55.5</v>
      </c>
      <c r="H24" s="4">
        <v>48.8</v>
      </c>
      <c r="I24" s="4">
        <v>53</v>
      </c>
      <c r="J24" s="4">
        <v>48.5</v>
      </c>
      <c r="K24" s="4">
        <v>49.5</v>
      </c>
      <c r="L24" s="4">
        <v>47</v>
      </c>
      <c r="M24" s="4">
        <v>49.5</v>
      </c>
      <c r="N24" s="4">
        <v>53.5</v>
      </c>
    </row>
    <row r="25" spans="2:14" x14ac:dyDescent="0.45">
      <c r="B25" s="5">
        <v>42186</v>
      </c>
      <c r="C25" s="56"/>
      <c r="D25" s="3">
        <v>52.7</v>
      </c>
      <c r="E25" s="3">
        <v>56.5</v>
      </c>
      <c r="F25" s="4">
        <v>56</v>
      </c>
      <c r="G25" s="4">
        <v>52.7</v>
      </c>
      <c r="H25" s="4">
        <v>48.9</v>
      </c>
      <c r="I25" s="4">
        <v>49.5</v>
      </c>
      <c r="J25" s="4">
        <v>44</v>
      </c>
      <c r="K25" s="4">
        <v>44</v>
      </c>
      <c r="L25" s="4">
        <v>42.5</v>
      </c>
      <c r="M25" s="4">
        <v>48</v>
      </c>
      <c r="N25" s="4">
        <v>52</v>
      </c>
    </row>
    <row r="26" spans="2:14" x14ac:dyDescent="0.45">
      <c r="B26" s="5">
        <v>42217</v>
      </c>
      <c r="C26" s="56"/>
      <c r="D26" s="3">
        <v>51.1</v>
      </c>
      <c r="E26" s="3">
        <v>51.7</v>
      </c>
      <c r="F26" s="4">
        <v>53.6</v>
      </c>
      <c r="G26" s="4">
        <v>51.2</v>
      </c>
      <c r="H26" s="4">
        <v>50.7</v>
      </c>
      <c r="I26" s="4">
        <v>48.5</v>
      </c>
      <c r="J26" s="4">
        <v>53</v>
      </c>
      <c r="K26" s="4">
        <v>39</v>
      </c>
      <c r="L26" s="4">
        <v>46.5</v>
      </c>
      <c r="M26" s="4">
        <v>46.5</v>
      </c>
      <c r="N26" s="4">
        <v>51.5</v>
      </c>
    </row>
    <row r="27" spans="2:14" x14ac:dyDescent="0.45">
      <c r="B27" s="5">
        <v>42248</v>
      </c>
      <c r="C27" s="56"/>
      <c r="D27" s="3">
        <v>50.2</v>
      </c>
      <c r="E27" s="3">
        <v>50.1</v>
      </c>
      <c r="F27" s="4">
        <v>51.8</v>
      </c>
      <c r="G27" s="4">
        <v>50.5</v>
      </c>
      <c r="H27" s="4">
        <v>50.2</v>
      </c>
      <c r="I27" s="4">
        <v>48.5</v>
      </c>
      <c r="J27" s="4">
        <v>54.5</v>
      </c>
      <c r="K27" s="4">
        <v>38</v>
      </c>
      <c r="L27" s="4">
        <v>41.5</v>
      </c>
      <c r="M27" s="4">
        <v>46.5</v>
      </c>
      <c r="N27" s="4">
        <v>50.5</v>
      </c>
    </row>
    <row r="28" spans="2:14" x14ac:dyDescent="0.45">
      <c r="B28" s="5">
        <v>42278</v>
      </c>
      <c r="C28" s="56"/>
      <c r="D28" s="3">
        <v>49.4</v>
      </c>
      <c r="E28" s="3">
        <v>50.8</v>
      </c>
      <c r="F28" s="4">
        <v>52.5</v>
      </c>
      <c r="G28" s="4">
        <v>47.7</v>
      </c>
      <c r="H28" s="4">
        <v>49.7</v>
      </c>
      <c r="I28" s="4">
        <v>46.5</v>
      </c>
      <c r="J28" s="4">
        <v>51</v>
      </c>
      <c r="K28" s="4">
        <v>39</v>
      </c>
      <c r="L28" s="4">
        <v>42.5</v>
      </c>
      <c r="M28" s="4">
        <v>47.5</v>
      </c>
      <c r="N28" s="4">
        <v>47</v>
      </c>
    </row>
    <row r="29" spans="2:14" x14ac:dyDescent="0.45">
      <c r="B29" s="2">
        <v>42309</v>
      </c>
      <c r="C29" s="55"/>
      <c r="D29" s="3">
        <v>48.4</v>
      </c>
      <c r="E29" s="3">
        <v>49</v>
      </c>
      <c r="F29" s="4">
        <v>49.8</v>
      </c>
      <c r="G29" s="4">
        <v>50.8</v>
      </c>
      <c r="H29" s="4">
        <v>49.6</v>
      </c>
      <c r="I29" s="4">
        <v>43</v>
      </c>
      <c r="J29" s="4">
        <v>50.5</v>
      </c>
      <c r="K29" s="4">
        <v>35.5</v>
      </c>
      <c r="L29" s="4">
        <v>43</v>
      </c>
      <c r="M29" s="4">
        <v>47.5</v>
      </c>
      <c r="N29" s="4">
        <v>49</v>
      </c>
    </row>
    <row r="30" spans="2:14" x14ac:dyDescent="0.45">
      <c r="B30" s="2">
        <v>42339</v>
      </c>
      <c r="C30" s="55"/>
      <c r="D30" s="3">
        <v>48</v>
      </c>
      <c r="E30" s="3">
        <v>48.8</v>
      </c>
      <c r="F30" s="4">
        <v>49.9</v>
      </c>
      <c r="G30" s="4">
        <v>48</v>
      </c>
      <c r="H30" s="4">
        <v>49.8</v>
      </c>
      <c r="I30" s="4">
        <v>43.5</v>
      </c>
      <c r="J30" s="4">
        <v>51.5</v>
      </c>
      <c r="K30" s="4">
        <v>33.5</v>
      </c>
      <c r="L30" s="4">
        <v>41</v>
      </c>
      <c r="M30" s="4">
        <v>51</v>
      </c>
      <c r="N30" s="4">
        <v>45.5</v>
      </c>
    </row>
    <row r="31" spans="2:14" x14ac:dyDescent="0.45">
      <c r="B31" s="2">
        <v>42370</v>
      </c>
      <c r="C31" s="55"/>
      <c r="D31" s="3">
        <v>48.2</v>
      </c>
      <c r="E31" s="3">
        <v>51.5</v>
      </c>
      <c r="F31" s="4">
        <v>50.2</v>
      </c>
      <c r="G31" s="4">
        <v>45.9</v>
      </c>
      <c r="H31" s="4">
        <v>50</v>
      </c>
      <c r="I31" s="4">
        <v>43.5</v>
      </c>
      <c r="J31" s="4">
        <v>51.5</v>
      </c>
      <c r="K31" s="4">
        <v>33.5</v>
      </c>
      <c r="L31" s="4">
        <v>43</v>
      </c>
      <c r="M31" s="4">
        <v>47</v>
      </c>
      <c r="N31" s="4">
        <v>51</v>
      </c>
    </row>
    <row r="32" spans="2:14" x14ac:dyDescent="0.45">
      <c r="B32" s="2">
        <v>42401</v>
      </c>
      <c r="C32" s="55"/>
      <c r="D32" s="3">
        <v>49.7</v>
      </c>
      <c r="E32" s="3">
        <v>51.5</v>
      </c>
      <c r="F32" s="4">
        <v>52.8</v>
      </c>
      <c r="G32" s="4">
        <v>48.5</v>
      </c>
      <c r="H32" s="4">
        <v>49.7</v>
      </c>
      <c r="I32" s="4">
        <v>45</v>
      </c>
      <c r="J32" s="4">
        <v>47</v>
      </c>
      <c r="K32" s="4">
        <v>38.5</v>
      </c>
      <c r="L32" s="4">
        <v>48.5</v>
      </c>
      <c r="M32" s="4">
        <v>46.5</v>
      </c>
      <c r="N32" s="4">
        <v>49</v>
      </c>
    </row>
    <row r="33" spans="2:14" x14ac:dyDescent="0.45">
      <c r="B33" s="2">
        <v>42430</v>
      </c>
      <c r="C33" s="55"/>
      <c r="D33" s="3">
        <v>51.7</v>
      </c>
      <c r="E33" s="3">
        <v>58.3</v>
      </c>
      <c r="F33" s="4">
        <v>55.3</v>
      </c>
      <c r="G33" s="4">
        <v>48.1</v>
      </c>
      <c r="H33" s="4">
        <v>50.2</v>
      </c>
      <c r="I33" s="4">
        <v>47</v>
      </c>
      <c r="J33" s="4">
        <v>49</v>
      </c>
      <c r="K33" s="4">
        <v>51.5</v>
      </c>
      <c r="L33" s="4">
        <v>51</v>
      </c>
      <c r="M33" s="4">
        <v>52</v>
      </c>
      <c r="N33" s="4">
        <v>49.5</v>
      </c>
    </row>
    <row r="34" spans="2:14" x14ac:dyDescent="0.45">
      <c r="B34" s="2">
        <v>42461</v>
      </c>
      <c r="C34" s="55"/>
      <c r="D34" s="3">
        <v>50.7</v>
      </c>
      <c r="E34" s="3">
        <v>55.8</v>
      </c>
      <c r="F34" s="4">
        <v>54.2</v>
      </c>
      <c r="G34" s="4">
        <v>49.2</v>
      </c>
      <c r="H34" s="4">
        <v>49.1</v>
      </c>
      <c r="I34" s="4">
        <v>45.5</v>
      </c>
      <c r="J34" s="4">
        <v>46</v>
      </c>
      <c r="K34" s="4">
        <v>59</v>
      </c>
      <c r="L34" s="4">
        <v>50.5</v>
      </c>
      <c r="M34" s="4">
        <v>52.5</v>
      </c>
      <c r="N34" s="4">
        <v>50</v>
      </c>
    </row>
    <row r="35" spans="2:14" x14ac:dyDescent="0.45">
      <c r="B35" s="2">
        <v>42491</v>
      </c>
      <c r="C35" s="55"/>
      <c r="D35" s="3">
        <v>51</v>
      </c>
      <c r="E35" s="3">
        <v>55.7</v>
      </c>
      <c r="F35" s="4">
        <v>52.6</v>
      </c>
      <c r="G35" s="4">
        <v>49.2</v>
      </c>
      <c r="H35" s="4">
        <v>54.1</v>
      </c>
      <c r="I35" s="4">
        <v>45</v>
      </c>
      <c r="J35" s="4">
        <v>50</v>
      </c>
      <c r="K35" s="4">
        <v>63.5</v>
      </c>
      <c r="L35" s="4">
        <v>47</v>
      </c>
      <c r="M35" s="4">
        <v>52.5</v>
      </c>
      <c r="N35" s="4">
        <v>50</v>
      </c>
    </row>
    <row r="36" spans="2:14" x14ac:dyDescent="0.45">
      <c r="B36" s="2">
        <v>42522</v>
      </c>
      <c r="C36" s="55"/>
      <c r="D36" s="3">
        <v>52.8</v>
      </c>
      <c r="E36" s="3">
        <v>57</v>
      </c>
      <c r="F36" s="4">
        <v>54.7</v>
      </c>
      <c r="G36" s="4">
        <v>50.4</v>
      </c>
      <c r="H36" s="4">
        <v>55.4</v>
      </c>
      <c r="I36" s="4">
        <v>48.5</v>
      </c>
      <c r="J36" s="4">
        <v>51</v>
      </c>
      <c r="K36" s="4">
        <v>60.5</v>
      </c>
      <c r="L36" s="4">
        <v>52.5</v>
      </c>
      <c r="M36" s="4">
        <v>53.5</v>
      </c>
      <c r="N36" s="4">
        <v>52</v>
      </c>
    </row>
    <row r="37" spans="2:14" x14ac:dyDescent="0.45">
      <c r="B37" s="2">
        <v>42552</v>
      </c>
      <c r="C37" s="55"/>
      <c r="D37" s="3">
        <v>52.3</v>
      </c>
      <c r="E37" s="3">
        <v>56.9</v>
      </c>
      <c r="F37" s="4">
        <v>55.4</v>
      </c>
      <c r="G37" s="4">
        <v>49.4</v>
      </c>
      <c r="H37" s="4">
        <v>51.8</v>
      </c>
      <c r="I37" s="4">
        <v>49.5</v>
      </c>
      <c r="J37" s="4">
        <v>51</v>
      </c>
      <c r="K37" s="4">
        <v>55</v>
      </c>
      <c r="L37" s="4">
        <v>48</v>
      </c>
      <c r="M37" s="4">
        <v>52.5</v>
      </c>
      <c r="N37" s="4">
        <v>52</v>
      </c>
    </row>
    <row r="38" spans="2:14" x14ac:dyDescent="0.45">
      <c r="B38" s="2">
        <v>42583</v>
      </c>
      <c r="C38" s="55"/>
      <c r="D38" s="3">
        <v>49.4</v>
      </c>
      <c r="E38" s="3">
        <v>49.1</v>
      </c>
      <c r="F38" s="4">
        <v>49.6</v>
      </c>
      <c r="G38" s="4">
        <v>48.3</v>
      </c>
      <c r="H38" s="4">
        <v>50.9</v>
      </c>
      <c r="I38" s="4">
        <v>49</v>
      </c>
      <c r="J38" s="4">
        <v>49.5</v>
      </c>
      <c r="K38" s="4">
        <v>53</v>
      </c>
      <c r="L38" s="4">
        <v>45.5</v>
      </c>
      <c r="M38" s="4">
        <v>52.5</v>
      </c>
      <c r="N38" s="4">
        <v>47</v>
      </c>
    </row>
    <row r="39" spans="2:14" x14ac:dyDescent="0.45">
      <c r="B39" s="2">
        <v>42614</v>
      </c>
      <c r="C39" s="55"/>
      <c r="D39" s="3">
        <v>51.7</v>
      </c>
      <c r="E39" s="3">
        <v>55.1</v>
      </c>
      <c r="F39" s="4">
        <v>52.8</v>
      </c>
      <c r="G39" s="4">
        <v>49.7</v>
      </c>
      <c r="H39" s="4">
        <v>50.3</v>
      </c>
      <c r="I39" s="4">
        <v>49.5</v>
      </c>
      <c r="J39" s="4">
        <v>53</v>
      </c>
      <c r="K39" s="4">
        <v>53</v>
      </c>
      <c r="L39" s="4">
        <v>49.5</v>
      </c>
      <c r="M39" s="4">
        <v>52</v>
      </c>
      <c r="N39" s="4">
        <v>49</v>
      </c>
    </row>
    <row r="40" spans="2:14" x14ac:dyDescent="0.45">
      <c r="B40" s="2">
        <v>42644</v>
      </c>
      <c r="C40" s="55"/>
      <c r="D40" s="3">
        <v>52</v>
      </c>
      <c r="E40" s="3">
        <v>52.1</v>
      </c>
      <c r="F40" s="4">
        <v>54.6</v>
      </c>
      <c r="G40" s="4">
        <v>52.9</v>
      </c>
      <c r="H40" s="4">
        <v>52.2</v>
      </c>
      <c r="I40" s="4">
        <v>47.5</v>
      </c>
      <c r="J40" s="4">
        <v>49.5</v>
      </c>
      <c r="K40" s="4">
        <v>54.5</v>
      </c>
      <c r="L40" s="4">
        <v>45.5</v>
      </c>
      <c r="M40" s="4">
        <v>52.5</v>
      </c>
      <c r="N40" s="4">
        <v>52</v>
      </c>
    </row>
    <row r="41" spans="2:14" x14ac:dyDescent="0.45">
      <c r="B41" s="2">
        <v>42675</v>
      </c>
      <c r="C41" s="55"/>
      <c r="D41" s="3">
        <v>53.5</v>
      </c>
      <c r="E41" s="3">
        <v>54.8</v>
      </c>
      <c r="F41" s="4">
        <v>55.6</v>
      </c>
      <c r="G41" s="4">
        <v>52.5</v>
      </c>
      <c r="H41" s="4">
        <v>55.5</v>
      </c>
      <c r="I41" s="4">
        <v>49</v>
      </c>
      <c r="J41" s="4">
        <v>49</v>
      </c>
      <c r="K41" s="4">
        <v>54.5</v>
      </c>
      <c r="L41" s="4">
        <v>49</v>
      </c>
      <c r="M41" s="4">
        <v>52</v>
      </c>
      <c r="N41" s="4">
        <v>50.5</v>
      </c>
    </row>
    <row r="42" spans="2:14" x14ac:dyDescent="0.45">
      <c r="B42" s="2">
        <v>42705</v>
      </c>
      <c r="C42" s="55"/>
      <c r="D42" s="3">
        <v>54.5</v>
      </c>
      <c r="E42" s="3">
        <v>60.3</v>
      </c>
      <c r="F42" s="4">
        <v>59.4</v>
      </c>
      <c r="G42" s="4">
        <v>52.8</v>
      </c>
      <c r="H42" s="4">
        <v>53</v>
      </c>
      <c r="I42" s="4">
        <v>47</v>
      </c>
      <c r="J42" s="4">
        <v>49</v>
      </c>
      <c r="K42" s="4">
        <v>65.5</v>
      </c>
      <c r="L42" s="4">
        <v>49</v>
      </c>
      <c r="M42" s="4">
        <v>56</v>
      </c>
      <c r="N42" s="4">
        <v>50.5</v>
      </c>
    </row>
    <row r="43" spans="2:14" x14ac:dyDescent="0.45">
      <c r="B43" s="2">
        <v>42736</v>
      </c>
      <c r="C43" s="55"/>
      <c r="D43" s="3">
        <v>56</v>
      </c>
      <c r="E43" s="3">
        <v>60.4</v>
      </c>
      <c r="F43" s="4">
        <v>61.4</v>
      </c>
      <c r="G43" s="4">
        <v>56.1</v>
      </c>
      <c r="H43" s="4">
        <v>53.6</v>
      </c>
      <c r="I43" s="4">
        <v>48.5</v>
      </c>
      <c r="J43" s="4">
        <v>48.5</v>
      </c>
      <c r="K43" s="4">
        <v>69</v>
      </c>
      <c r="L43" s="4">
        <v>49.5</v>
      </c>
      <c r="M43" s="4">
        <v>54.5</v>
      </c>
      <c r="N43" s="4">
        <v>50</v>
      </c>
    </row>
    <row r="44" spans="2:14" x14ac:dyDescent="0.45">
      <c r="B44" s="2">
        <v>42767</v>
      </c>
      <c r="C44" s="55"/>
      <c r="D44" s="3">
        <v>57.6</v>
      </c>
      <c r="E44" s="3">
        <v>65.099999999999994</v>
      </c>
      <c r="F44" s="4">
        <v>62.9</v>
      </c>
      <c r="G44" s="4">
        <v>54.2</v>
      </c>
      <c r="H44" s="4">
        <v>54.8</v>
      </c>
      <c r="I44" s="4">
        <v>51.5</v>
      </c>
      <c r="J44" s="4">
        <v>47.5</v>
      </c>
      <c r="K44" s="4">
        <v>68</v>
      </c>
      <c r="L44" s="4">
        <v>57</v>
      </c>
      <c r="M44" s="4">
        <v>55</v>
      </c>
      <c r="N44" s="4">
        <v>54</v>
      </c>
    </row>
    <row r="45" spans="2:14" x14ac:dyDescent="0.45">
      <c r="B45" s="2">
        <v>42795</v>
      </c>
      <c r="C45" s="55"/>
      <c r="D45" s="3">
        <v>56.6</v>
      </c>
      <c r="E45" s="3">
        <v>64.5</v>
      </c>
      <c r="F45" s="4">
        <v>57.6</v>
      </c>
      <c r="G45" s="4">
        <v>58.9</v>
      </c>
      <c r="H45" s="4">
        <v>55.9</v>
      </c>
      <c r="I45" s="4">
        <v>49</v>
      </c>
      <c r="J45" s="4">
        <v>47</v>
      </c>
      <c r="K45" s="4">
        <v>70.5</v>
      </c>
      <c r="L45" s="4">
        <v>57.5</v>
      </c>
      <c r="M45" s="4">
        <v>59</v>
      </c>
      <c r="N45" s="4">
        <v>53.5</v>
      </c>
    </row>
    <row r="46" spans="2:14" x14ac:dyDescent="0.45">
      <c r="B46" s="2">
        <v>42826</v>
      </c>
      <c r="C46" s="55"/>
      <c r="D46" s="3">
        <v>55.3</v>
      </c>
      <c r="E46" s="3">
        <v>57.5</v>
      </c>
      <c r="F46" s="4">
        <v>58.6</v>
      </c>
      <c r="G46" s="4">
        <v>52</v>
      </c>
      <c r="H46" s="4">
        <v>55.1</v>
      </c>
      <c r="I46" s="4">
        <v>51</v>
      </c>
      <c r="J46" s="4">
        <v>45.5</v>
      </c>
      <c r="K46" s="4">
        <v>68.5</v>
      </c>
      <c r="L46" s="4">
        <v>57</v>
      </c>
      <c r="M46" s="4">
        <v>59.5</v>
      </c>
      <c r="N46" s="4">
        <v>55.5</v>
      </c>
    </row>
    <row r="47" spans="2:14" x14ac:dyDescent="0.45">
      <c r="B47" s="2">
        <v>42856</v>
      </c>
      <c r="C47" s="55"/>
      <c r="D47" s="3">
        <v>55.5</v>
      </c>
      <c r="E47" s="3">
        <v>59.5</v>
      </c>
      <c r="F47" s="4">
        <v>57.1</v>
      </c>
      <c r="G47" s="4">
        <v>53.5</v>
      </c>
      <c r="H47" s="4">
        <v>53.1</v>
      </c>
      <c r="I47" s="4">
        <v>51.5</v>
      </c>
      <c r="J47" s="4">
        <v>49.5</v>
      </c>
      <c r="K47" s="4">
        <v>60.5</v>
      </c>
      <c r="L47" s="4">
        <v>55</v>
      </c>
      <c r="M47" s="4">
        <v>57.5</v>
      </c>
      <c r="N47" s="4">
        <v>53.5</v>
      </c>
    </row>
    <row r="48" spans="2:14" x14ac:dyDescent="0.45">
      <c r="B48" s="2">
        <v>42887</v>
      </c>
      <c r="C48" s="55"/>
      <c r="D48" s="3">
        <v>56.7</v>
      </c>
      <c r="E48" s="3">
        <v>63.5</v>
      </c>
      <c r="F48" s="4">
        <v>62.4</v>
      </c>
      <c r="G48" s="4">
        <v>57.2</v>
      </c>
      <c r="H48" s="4">
        <v>57</v>
      </c>
      <c r="I48" s="4">
        <v>49</v>
      </c>
      <c r="J48" s="4">
        <v>50.5</v>
      </c>
      <c r="K48" s="4">
        <v>55</v>
      </c>
      <c r="L48" s="4">
        <v>57</v>
      </c>
      <c r="M48" s="4">
        <v>59.5</v>
      </c>
      <c r="N48" s="4">
        <v>54</v>
      </c>
    </row>
    <row r="49" spans="2:14" x14ac:dyDescent="0.45">
      <c r="B49" s="2">
        <v>42917</v>
      </c>
      <c r="C49" s="55"/>
      <c r="D49" s="3">
        <v>56.5</v>
      </c>
      <c r="E49" s="3">
        <v>60.4</v>
      </c>
      <c r="F49" s="4">
        <v>60.6</v>
      </c>
      <c r="G49" s="4">
        <v>55.2</v>
      </c>
      <c r="H49" s="4">
        <v>55.4</v>
      </c>
      <c r="I49" s="4">
        <v>50</v>
      </c>
      <c r="J49" s="4">
        <v>49</v>
      </c>
      <c r="K49" s="4">
        <v>62</v>
      </c>
      <c r="L49" s="4">
        <v>55</v>
      </c>
      <c r="M49" s="4">
        <v>57.5</v>
      </c>
      <c r="N49" s="4">
        <v>56</v>
      </c>
    </row>
    <row r="50" spans="2:14" x14ac:dyDescent="0.45">
      <c r="B50" s="2">
        <v>42948</v>
      </c>
      <c r="C50" s="55"/>
      <c r="D50" s="3">
        <v>59.3</v>
      </c>
      <c r="E50" s="3">
        <v>60.3</v>
      </c>
      <c r="F50" s="4">
        <v>61</v>
      </c>
      <c r="G50" s="4">
        <v>59.9</v>
      </c>
      <c r="H50" s="4">
        <v>57.1</v>
      </c>
      <c r="I50" s="4">
        <v>55.5</v>
      </c>
      <c r="J50" s="4">
        <v>41</v>
      </c>
      <c r="K50" s="4">
        <v>62</v>
      </c>
      <c r="L50" s="4">
        <v>57.5</v>
      </c>
      <c r="M50" s="4">
        <v>55.5</v>
      </c>
      <c r="N50" s="4">
        <v>54.5</v>
      </c>
    </row>
    <row r="51" spans="2:14" x14ac:dyDescent="0.45">
      <c r="B51" s="2">
        <v>42979</v>
      </c>
      <c r="C51" s="55"/>
      <c r="D51" s="3">
        <v>60.2</v>
      </c>
      <c r="E51" s="3">
        <v>64.599999999999994</v>
      </c>
      <c r="F51" s="4">
        <v>62.2</v>
      </c>
      <c r="G51" s="4">
        <v>60.3</v>
      </c>
      <c r="H51" s="4">
        <v>64.400000000000006</v>
      </c>
      <c r="I51" s="4">
        <v>52.5</v>
      </c>
      <c r="J51" s="4">
        <v>42</v>
      </c>
      <c r="K51" s="4">
        <v>71.5</v>
      </c>
      <c r="L51" s="4">
        <v>58</v>
      </c>
      <c r="M51" s="4">
        <v>57</v>
      </c>
      <c r="N51" s="4">
        <v>54</v>
      </c>
    </row>
    <row r="52" spans="2:14" x14ac:dyDescent="0.45">
      <c r="B52" s="2">
        <v>43009</v>
      </c>
      <c r="C52" s="55"/>
      <c r="D52" s="3">
        <v>58.5</v>
      </c>
      <c r="E52" s="3">
        <v>63.5</v>
      </c>
      <c r="F52" s="4">
        <v>61</v>
      </c>
      <c r="G52" s="4">
        <v>59.8</v>
      </c>
      <c r="H52" s="4">
        <v>60.1</v>
      </c>
      <c r="I52" s="4">
        <v>48.1</v>
      </c>
      <c r="J52" s="4">
        <v>43.5</v>
      </c>
      <c r="K52" s="4">
        <v>68.099999999999994</v>
      </c>
      <c r="L52" s="4">
        <v>53.9</v>
      </c>
      <c r="M52" s="4">
        <v>55.1</v>
      </c>
      <c r="N52" s="4">
        <v>54.3</v>
      </c>
    </row>
    <row r="53" spans="2:14" x14ac:dyDescent="0.45">
      <c r="B53" s="2">
        <v>43040</v>
      </c>
      <c r="C53" s="55"/>
      <c r="D53" s="3">
        <v>58.2</v>
      </c>
      <c r="E53" s="3">
        <v>63.9</v>
      </c>
      <c r="F53" s="4">
        <v>64.3</v>
      </c>
      <c r="G53" s="4">
        <v>59.2</v>
      </c>
      <c r="H53" s="4">
        <v>56.6</v>
      </c>
      <c r="I53" s="4">
        <v>47.1</v>
      </c>
      <c r="J53" s="4">
        <v>45.1</v>
      </c>
      <c r="K53" s="4">
        <v>64.8</v>
      </c>
      <c r="L53" s="4">
        <v>54.3</v>
      </c>
      <c r="M53" s="4">
        <v>56.3</v>
      </c>
      <c r="N53" s="4">
        <v>54.3</v>
      </c>
    </row>
    <row r="54" spans="2:14" x14ac:dyDescent="0.45">
      <c r="B54" s="2">
        <v>43070</v>
      </c>
      <c r="C54" s="55"/>
      <c r="D54" s="3">
        <v>59.3</v>
      </c>
      <c r="E54" s="3">
        <v>67.400000000000006</v>
      </c>
      <c r="F54" s="4">
        <v>65.2</v>
      </c>
      <c r="G54" s="4">
        <v>58.1</v>
      </c>
      <c r="H54" s="4">
        <v>57.2</v>
      </c>
      <c r="I54" s="4">
        <v>48.5</v>
      </c>
      <c r="J54" s="4">
        <v>42.9</v>
      </c>
      <c r="K54" s="4">
        <v>68.3</v>
      </c>
      <c r="L54" s="4">
        <v>54.9</v>
      </c>
      <c r="M54" s="4">
        <v>57.6</v>
      </c>
      <c r="N54" s="4">
        <v>56.5</v>
      </c>
    </row>
    <row r="55" spans="2:14" x14ac:dyDescent="0.45">
      <c r="B55" s="2">
        <v>43101</v>
      </c>
      <c r="C55" s="55"/>
      <c r="D55" s="3">
        <v>59.1</v>
      </c>
      <c r="E55" s="3">
        <v>65.400000000000006</v>
      </c>
      <c r="F55" s="4">
        <v>64.5</v>
      </c>
      <c r="G55" s="4">
        <v>54.2</v>
      </c>
      <c r="H55" s="4">
        <v>59.1</v>
      </c>
      <c r="I55" s="4">
        <v>52.3</v>
      </c>
      <c r="J55" s="4">
        <v>45.6</v>
      </c>
      <c r="K55" s="4">
        <v>72.7</v>
      </c>
      <c r="L55" s="4">
        <v>56.2</v>
      </c>
      <c r="M55" s="4">
        <v>59.8</v>
      </c>
      <c r="N55" s="4">
        <v>58.4</v>
      </c>
    </row>
    <row r="56" spans="2:14" x14ac:dyDescent="0.45">
      <c r="B56" s="2">
        <v>43132</v>
      </c>
      <c r="C56" s="55"/>
      <c r="D56" s="3">
        <v>60.7</v>
      </c>
      <c r="E56" s="3">
        <v>64.2</v>
      </c>
      <c r="F56" s="4">
        <v>62</v>
      </c>
      <c r="G56" s="4">
        <v>59.7</v>
      </c>
      <c r="H56" s="4">
        <v>61.1</v>
      </c>
      <c r="I56" s="4">
        <v>56.7</v>
      </c>
      <c r="J56" s="4">
        <v>43.7</v>
      </c>
      <c r="K56" s="4">
        <v>74.2</v>
      </c>
      <c r="L56" s="4">
        <v>59.8</v>
      </c>
      <c r="M56" s="4">
        <v>62.8</v>
      </c>
      <c r="N56" s="4">
        <v>60.5</v>
      </c>
    </row>
    <row r="57" spans="2:14" x14ac:dyDescent="0.45">
      <c r="B57" s="2">
        <v>43160</v>
      </c>
      <c r="C57" s="55"/>
      <c r="D57" s="3">
        <v>59.3</v>
      </c>
      <c r="E57" s="3">
        <v>61.9</v>
      </c>
      <c r="F57" s="4">
        <v>61</v>
      </c>
      <c r="G57" s="4">
        <v>57.3</v>
      </c>
      <c r="H57" s="4">
        <v>60.6</v>
      </c>
      <c r="I57" s="4">
        <v>55.5</v>
      </c>
      <c r="J57" s="4">
        <v>42</v>
      </c>
      <c r="K57" s="4">
        <v>78.099999999999994</v>
      </c>
      <c r="L57" s="4">
        <v>59.8</v>
      </c>
      <c r="M57" s="4">
        <v>58.7</v>
      </c>
      <c r="N57" s="4">
        <v>59.7</v>
      </c>
    </row>
    <row r="58" spans="2:14" x14ac:dyDescent="0.45">
      <c r="B58" s="2">
        <v>43191</v>
      </c>
      <c r="C58" s="55"/>
      <c r="D58" s="3">
        <v>57.9</v>
      </c>
      <c r="E58" s="3">
        <v>61.2</v>
      </c>
      <c r="F58" s="4">
        <v>57.2</v>
      </c>
      <c r="G58" s="4">
        <v>54.2</v>
      </c>
      <c r="H58" s="4">
        <v>61.1</v>
      </c>
      <c r="I58" s="4">
        <v>52.9</v>
      </c>
      <c r="J58" s="4">
        <v>44.3</v>
      </c>
      <c r="K58" s="4">
        <v>79.3</v>
      </c>
      <c r="L58" s="4">
        <v>62</v>
      </c>
      <c r="M58" s="4">
        <v>57.7</v>
      </c>
      <c r="N58" s="4">
        <v>57.8</v>
      </c>
    </row>
    <row r="59" spans="2:14" x14ac:dyDescent="0.45">
      <c r="B59" s="2">
        <v>43221</v>
      </c>
      <c r="C59" s="55"/>
      <c r="D59" s="3">
        <v>58.7</v>
      </c>
      <c r="E59" s="3">
        <v>63.7</v>
      </c>
      <c r="F59" s="4">
        <v>61.5</v>
      </c>
      <c r="G59" s="4">
        <v>56.3</v>
      </c>
      <c r="H59" s="4">
        <v>62</v>
      </c>
      <c r="I59" s="4">
        <v>50.2</v>
      </c>
      <c r="J59" s="4">
        <v>39.6</v>
      </c>
      <c r="K59" s="4">
        <v>79.5</v>
      </c>
      <c r="L59" s="4">
        <v>63.5</v>
      </c>
      <c r="M59" s="4">
        <v>55.6</v>
      </c>
      <c r="N59" s="4">
        <v>54.1</v>
      </c>
    </row>
    <row r="60" spans="2:14" x14ac:dyDescent="0.45">
      <c r="B60" s="2">
        <v>43252</v>
      </c>
      <c r="C60" s="55"/>
      <c r="D60" s="3">
        <v>60</v>
      </c>
      <c r="E60" s="3">
        <v>63.5</v>
      </c>
      <c r="F60" s="4">
        <v>62.3</v>
      </c>
      <c r="G60" s="4">
        <v>56</v>
      </c>
      <c r="H60" s="4">
        <v>68.2</v>
      </c>
      <c r="I60" s="4">
        <v>50.8</v>
      </c>
      <c r="J60" s="4">
        <v>39.700000000000003</v>
      </c>
      <c r="K60" s="4">
        <v>76.8</v>
      </c>
      <c r="L60" s="4">
        <v>60.1</v>
      </c>
      <c r="M60" s="4">
        <v>56.3</v>
      </c>
      <c r="N60" s="4">
        <v>59</v>
      </c>
    </row>
    <row r="61" spans="2:14" x14ac:dyDescent="0.45">
      <c r="B61" s="2">
        <v>43282</v>
      </c>
      <c r="C61" s="55"/>
      <c r="D61" s="3">
        <v>58.4</v>
      </c>
      <c r="E61" s="3">
        <v>60.2</v>
      </c>
      <c r="F61" s="4">
        <v>58.5</v>
      </c>
      <c r="G61" s="4">
        <v>56.5</v>
      </c>
      <c r="H61" s="4">
        <v>62.1</v>
      </c>
      <c r="I61" s="4">
        <v>53.3</v>
      </c>
      <c r="J61" s="4">
        <v>39.4</v>
      </c>
      <c r="K61" s="4">
        <v>73.2</v>
      </c>
      <c r="L61" s="4">
        <v>54.7</v>
      </c>
      <c r="M61" s="4">
        <v>55.3</v>
      </c>
      <c r="N61" s="4">
        <v>54.7</v>
      </c>
    </row>
    <row r="62" spans="2:14" x14ac:dyDescent="0.45">
      <c r="B62" s="2">
        <v>43313</v>
      </c>
      <c r="C62" s="55"/>
      <c r="D62" s="3">
        <v>60.8</v>
      </c>
      <c r="E62" s="3">
        <v>65.099999999999994</v>
      </c>
      <c r="F62" s="4">
        <v>63.3</v>
      </c>
      <c r="G62" s="4">
        <v>58.5</v>
      </c>
      <c r="H62" s="4">
        <v>64.5</v>
      </c>
      <c r="I62" s="4">
        <v>55.4</v>
      </c>
      <c r="J62" s="4">
        <v>41</v>
      </c>
      <c r="K62" s="4">
        <v>72.099999999999994</v>
      </c>
      <c r="L62" s="4">
        <v>57.5</v>
      </c>
      <c r="M62" s="4">
        <v>55.2</v>
      </c>
      <c r="N62" s="4">
        <v>53.9</v>
      </c>
    </row>
    <row r="63" spans="2:14" x14ac:dyDescent="0.45">
      <c r="B63" s="2">
        <v>43344</v>
      </c>
      <c r="C63" s="55"/>
      <c r="D63" s="3">
        <v>59.5</v>
      </c>
      <c r="E63" s="3">
        <v>61.8</v>
      </c>
      <c r="F63" s="4">
        <v>63.9</v>
      </c>
      <c r="G63" s="4">
        <v>58.8</v>
      </c>
      <c r="H63" s="4">
        <v>61.1</v>
      </c>
      <c r="I63" s="4">
        <v>53.3</v>
      </c>
      <c r="J63" s="4">
        <v>40.5</v>
      </c>
      <c r="K63" s="4">
        <v>66.900000000000006</v>
      </c>
      <c r="L63" s="4">
        <v>55.7</v>
      </c>
      <c r="M63" s="4">
        <v>56</v>
      </c>
      <c r="N63" s="4">
        <v>54.5</v>
      </c>
    </row>
    <row r="64" spans="2:14" x14ac:dyDescent="0.45">
      <c r="B64" s="2">
        <v>43374</v>
      </c>
      <c r="C64" s="55"/>
      <c r="D64" s="3">
        <v>57.5</v>
      </c>
      <c r="E64" s="3">
        <v>58</v>
      </c>
      <c r="F64" s="4">
        <v>59.3</v>
      </c>
      <c r="G64" s="4">
        <v>56.5</v>
      </c>
      <c r="H64" s="4">
        <v>63.2</v>
      </c>
      <c r="I64" s="4">
        <v>50.7</v>
      </c>
      <c r="J64" s="4">
        <v>43.3</v>
      </c>
      <c r="K64" s="4">
        <v>71.599999999999994</v>
      </c>
      <c r="L64" s="4">
        <v>55.8</v>
      </c>
      <c r="M64" s="4">
        <v>52.2</v>
      </c>
      <c r="N64" s="4">
        <v>54.3</v>
      </c>
    </row>
    <row r="65" spans="2:14" x14ac:dyDescent="0.45">
      <c r="B65" s="2">
        <v>43405</v>
      </c>
      <c r="C65" s="55"/>
      <c r="D65" s="3">
        <v>58.8</v>
      </c>
      <c r="E65" s="3">
        <v>61.8</v>
      </c>
      <c r="F65" s="4">
        <v>59.9</v>
      </c>
      <c r="G65" s="4">
        <v>57.7</v>
      </c>
      <c r="H65" s="4">
        <v>61.5</v>
      </c>
      <c r="I65" s="4">
        <v>52.9</v>
      </c>
      <c r="J65" s="4">
        <v>41.5</v>
      </c>
      <c r="K65" s="4">
        <v>60.7</v>
      </c>
      <c r="L65" s="4">
        <v>56.4</v>
      </c>
      <c r="M65" s="4">
        <v>52.2</v>
      </c>
      <c r="N65" s="4">
        <v>53.6</v>
      </c>
    </row>
    <row r="66" spans="2:14" x14ac:dyDescent="0.45">
      <c r="B66" s="2">
        <v>43435</v>
      </c>
      <c r="C66" s="55"/>
      <c r="D66" s="3">
        <v>54.3</v>
      </c>
      <c r="E66" s="3">
        <v>51.3</v>
      </c>
      <c r="F66" s="4">
        <v>54.1</v>
      </c>
      <c r="G66" s="4">
        <v>56</v>
      </c>
      <c r="H66" s="4">
        <v>59</v>
      </c>
      <c r="I66" s="4">
        <v>51.2</v>
      </c>
      <c r="J66" s="4">
        <v>41.7</v>
      </c>
      <c r="K66" s="4">
        <v>54.9</v>
      </c>
      <c r="L66" s="4">
        <v>50</v>
      </c>
      <c r="M66" s="4">
        <v>52.8</v>
      </c>
      <c r="N66" s="4">
        <v>52.7</v>
      </c>
    </row>
    <row r="67" spans="2:14" x14ac:dyDescent="0.45">
      <c r="B67" s="2">
        <v>43466</v>
      </c>
      <c r="C67" s="55"/>
      <c r="D67" s="3">
        <v>56.6</v>
      </c>
      <c r="E67" s="3">
        <v>58.2</v>
      </c>
      <c r="F67" s="4">
        <v>60.5</v>
      </c>
      <c r="G67" s="4">
        <v>55.5</v>
      </c>
      <c r="H67" s="4">
        <v>56.2</v>
      </c>
      <c r="I67" s="4">
        <v>52.8</v>
      </c>
      <c r="J67" s="4">
        <v>42.8</v>
      </c>
      <c r="K67" s="4">
        <v>49.6</v>
      </c>
      <c r="L67" s="4">
        <v>50.3</v>
      </c>
      <c r="M67" s="4">
        <v>51.8</v>
      </c>
      <c r="N67" s="4">
        <v>53.8</v>
      </c>
    </row>
    <row r="68" spans="2:14" x14ac:dyDescent="0.45">
      <c r="B68" s="2">
        <v>43497</v>
      </c>
      <c r="C68" s="55"/>
      <c r="D68" s="3">
        <v>54.1</v>
      </c>
      <c r="E68" s="3">
        <v>55.5</v>
      </c>
      <c r="F68" s="4">
        <v>54.8</v>
      </c>
      <c r="G68" s="4">
        <v>52.3</v>
      </c>
      <c r="H68" s="4">
        <v>54.9</v>
      </c>
      <c r="I68" s="4">
        <v>53.4</v>
      </c>
      <c r="J68" s="4">
        <v>39</v>
      </c>
      <c r="K68" s="4">
        <v>49.4</v>
      </c>
      <c r="L68" s="4">
        <v>52.3</v>
      </c>
      <c r="M68" s="4">
        <v>52.8</v>
      </c>
      <c r="N68" s="4">
        <v>55.3</v>
      </c>
    </row>
    <row r="69" spans="2:14" x14ac:dyDescent="0.45">
      <c r="B69" s="2">
        <v>43525</v>
      </c>
      <c r="C69" s="55"/>
      <c r="D69" s="3">
        <v>54.6</v>
      </c>
      <c r="E69" s="3">
        <v>57.4</v>
      </c>
      <c r="F69" s="4">
        <v>55.8</v>
      </c>
      <c r="G69" s="4">
        <v>57.5</v>
      </c>
      <c r="H69" s="4">
        <v>54.2</v>
      </c>
      <c r="I69" s="4">
        <v>51.8</v>
      </c>
      <c r="J69" s="4">
        <v>42.7</v>
      </c>
      <c r="K69" s="4">
        <v>54.3</v>
      </c>
      <c r="L69" s="4">
        <v>50.4</v>
      </c>
      <c r="M69" s="4">
        <v>51.7</v>
      </c>
      <c r="N69" s="4">
        <v>51.1</v>
      </c>
    </row>
    <row r="70" spans="2:14" x14ac:dyDescent="0.45">
      <c r="B70" s="2">
        <v>43556</v>
      </c>
      <c r="C70" s="55"/>
      <c r="D70" s="3">
        <v>53.4</v>
      </c>
      <c r="E70" s="3">
        <v>51.7</v>
      </c>
      <c r="F70" s="4">
        <v>52.3</v>
      </c>
      <c r="G70" s="4">
        <v>52.4</v>
      </c>
      <c r="H70" s="4">
        <v>54.6</v>
      </c>
      <c r="I70" s="4">
        <v>52.9</v>
      </c>
      <c r="J70" s="4">
        <v>42.6</v>
      </c>
      <c r="K70" s="4">
        <v>50</v>
      </c>
      <c r="L70" s="4">
        <v>53.9</v>
      </c>
      <c r="M70" s="4">
        <v>49.5</v>
      </c>
      <c r="N70" s="4">
        <v>49.8</v>
      </c>
    </row>
    <row r="71" spans="2:14" x14ac:dyDescent="0.45">
      <c r="B71" s="2">
        <v>43586</v>
      </c>
      <c r="C71" s="55"/>
      <c r="D71" s="3">
        <v>52.3</v>
      </c>
      <c r="E71" s="3">
        <v>52.7</v>
      </c>
      <c r="F71" s="4">
        <v>51.3</v>
      </c>
      <c r="G71" s="4">
        <v>53.7</v>
      </c>
      <c r="H71" s="4">
        <v>52</v>
      </c>
      <c r="I71" s="4">
        <v>50.9</v>
      </c>
      <c r="J71" s="4">
        <v>43.7</v>
      </c>
      <c r="K71" s="4">
        <v>53.2</v>
      </c>
      <c r="L71" s="4">
        <v>47.2</v>
      </c>
      <c r="M71" s="4">
        <v>51</v>
      </c>
      <c r="N71" s="4">
        <v>49.4</v>
      </c>
    </row>
    <row r="72" spans="2:14" x14ac:dyDescent="0.45">
      <c r="B72" s="2">
        <v>43617</v>
      </c>
      <c r="C72" s="55"/>
      <c r="D72" s="3">
        <v>51.6</v>
      </c>
      <c r="E72" s="3">
        <v>50</v>
      </c>
      <c r="F72" s="4">
        <v>54.1</v>
      </c>
      <c r="G72" s="4">
        <v>54.5</v>
      </c>
      <c r="H72" s="4">
        <v>50.7</v>
      </c>
      <c r="I72" s="4">
        <v>49.1</v>
      </c>
      <c r="J72" s="4">
        <v>44.6</v>
      </c>
      <c r="K72" s="4">
        <v>47.9</v>
      </c>
      <c r="L72" s="4">
        <v>47.4</v>
      </c>
      <c r="M72" s="4">
        <v>50.5</v>
      </c>
      <c r="N72" s="4">
        <v>50</v>
      </c>
    </row>
    <row r="73" spans="2:14" x14ac:dyDescent="0.45">
      <c r="B73" s="2">
        <v>43647</v>
      </c>
      <c r="C73" s="55"/>
      <c r="D73" s="3">
        <v>51.3</v>
      </c>
      <c r="E73" s="3">
        <v>50.8</v>
      </c>
      <c r="F73" s="4">
        <v>50.8</v>
      </c>
      <c r="G73" s="4">
        <v>51.7</v>
      </c>
      <c r="H73" s="4">
        <v>53.3</v>
      </c>
      <c r="I73" s="4">
        <v>49.5</v>
      </c>
      <c r="J73" s="4">
        <v>45.7</v>
      </c>
      <c r="K73" s="4">
        <v>45.1</v>
      </c>
      <c r="L73" s="4">
        <v>43.1</v>
      </c>
      <c r="M73" s="4">
        <v>48.1</v>
      </c>
      <c r="N73" s="4">
        <v>47</v>
      </c>
    </row>
    <row r="74" spans="2:14" x14ac:dyDescent="0.45">
      <c r="B74" s="2">
        <v>43678</v>
      </c>
      <c r="C74" s="55"/>
      <c r="D74" s="3">
        <v>48.8</v>
      </c>
      <c r="E74" s="3">
        <v>47.2</v>
      </c>
      <c r="F74" s="4">
        <v>49.5</v>
      </c>
      <c r="G74" s="4">
        <v>47.4</v>
      </c>
      <c r="H74" s="4">
        <v>51.4</v>
      </c>
      <c r="I74" s="4">
        <v>49.9</v>
      </c>
      <c r="J74" s="4">
        <v>44.9</v>
      </c>
      <c r="K74" s="4">
        <v>46</v>
      </c>
      <c r="L74" s="4">
        <v>46.3</v>
      </c>
      <c r="M74" s="4">
        <v>43.3</v>
      </c>
      <c r="N74" s="4">
        <v>46</v>
      </c>
    </row>
    <row r="75" spans="2:14" x14ac:dyDescent="0.45">
      <c r="B75" s="2">
        <v>43709</v>
      </c>
      <c r="C75" s="55"/>
      <c r="D75" s="3">
        <v>48.2</v>
      </c>
      <c r="E75" s="3">
        <v>47.3</v>
      </c>
      <c r="F75" s="4">
        <v>47.3</v>
      </c>
      <c r="G75" s="4">
        <v>46.3</v>
      </c>
      <c r="H75" s="4">
        <v>51.1</v>
      </c>
      <c r="I75" s="4">
        <v>46.9</v>
      </c>
      <c r="J75" s="4">
        <v>45.5</v>
      </c>
      <c r="K75" s="4">
        <v>49.7</v>
      </c>
      <c r="L75" s="4">
        <v>45.1</v>
      </c>
      <c r="M75" s="4">
        <v>41</v>
      </c>
      <c r="N75" s="4">
        <v>48.1</v>
      </c>
    </row>
    <row r="76" spans="2:14" x14ac:dyDescent="0.45">
      <c r="B76" s="2">
        <v>43739</v>
      </c>
      <c r="C76" s="55"/>
      <c r="D76" s="3">
        <v>48.5</v>
      </c>
      <c r="E76" s="3">
        <v>48.9</v>
      </c>
      <c r="F76" s="4">
        <v>46.3</v>
      </c>
      <c r="G76" s="4">
        <v>47.9</v>
      </c>
      <c r="H76" s="4">
        <v>50.1</v>
      </c>
      <c r="I76" s="4">
        <v>49.4</v>
      </c>
      <c r="J76" s="4">
        <v>47.8</v>
      </c>
      <c r="K76" s="4">
        <v>45.5</v>
      </c>
      <c r="L76" s="4">
        <v>44.1</v>
      </c>
      <c r="M76" s="4">
        <v>50.4</v>
      </c>
      <c r="N76" s="4">
        <v>45.3</v>
      </c>
    </row>
    <row r="77" spans="2:14" x14ac:dyDescent="0.45">
      <c r="B77" s="2">
        <v>43770</v>
      </c>
      <c r="C77" s="55"/>
      <c r="D77" s="3">
        <v>48.1</v>
      </c>
      <c r="E77" s="3">
        <v>46.8</v>
      </c>
      <c r="F77" s="4">
        <v>48</v>
      </c>
      <c r="G77" s="4">
        <v>46.8</v>
      </c>
      <c r="H77" s="4">
        <v>51.7</v>
      </c>
      <c r="I77" s="4">
        <v>47.2</v>
      </c>
      <c r="J77" s="4">
        <v>45</v>
      </c>
      <c r="K77" s="4">
        <v>46.7</v>
      </c>
      <c r="L77" s="4">
        <v>43</v>
      </c>
      <c r="M77" s="4">
        <v>47.9</v>
      </c>
      <c r="N77" s="4">
        <v>48.3</v>
      </c>
    </row>
    <row r="78" spans="2:14" x14ac:dyDescent="0.45">
      <c r="B78" s="2">
        <v>43800</v>
      </c>
      <c r="C78" s="55"/>
      <c r="D78" s="3">
        <v>47.8</v>
      </c>
      <c r="E78" s="3">
        <v>47.6</v>
      </c>
      <c r="F78" s="4">
        <v>44.8</v>
      </c>
      <c r="G78" s="4">
        <v>45.2</v>
      </c>
      <c r="H78" s="4">
        <v>52.2</v>
      </c>
      <c r="I78" s="4">
        <v>49.2</v>
      </c>
      <c r="J78" s="4">
        <v>41.1</v>
      </c>
      <c r="K78" s="4">
        <v>51.7</v>
      </c>
      <c r="L78" s="4">
        <v>43.3</v>
      </c>
      <c r="M78" s="4">
        <v>47.3</v>
      </c>
      <c r="N78" s="4">
        <v>48.8</v>
      </c>
    </row>
    <row r="79" spans="2:14" x14ac:dyDescent="0.45">
      <c r="B79" s="2">
        <v>43831</v>
      </c>
      <c r="C79" s="55"/>
      <c r="D79" s="3">
        <v>50.9</v>
      </c>
      <c r="E79" s="3">
        <v>52</v>
      </c>
      <c r="F79" s="4">
        <v>54.3</v>
      </c>
      <c r="G79" s="4">
        <v>46.6</v>
      </c>
      <c r="H79" s="4">
        <v>52.9</v>
      </c>
      <c r="I79" s="4">
        <v>48.8</v>
      </c>
      <c r="J79" s="4">
        <v>43.8</v>
      </c>
      <c r="K79" s="4">
        <v>53.3</v>
      </c>
      <c r="L79" s="4">
        <v>45.7</v>
      </c>
      <c r="M79" s="4">
        <v>53.3</v>
      </c>
      <c r="N79" s="4">
        <v>51.3</v>
      </c>
    </row>
    <row r="80" spans="2:14" x14ac:dyDescent="0.45">
      <c r="B80" s="2">
        <v>43862</v>
      </c>
      <c r="C80" s="55"/>
      <c r="D80" s="3">
        <v>50.3</v>
      </c>
      <c r="E80" s="3">
        <v>49.8</v>
      </c>
      <c r="F80" s="4">
        <v>50.3</v>
      </c>
      <c r="G80" s="4">
        <v>46.9</v>
      </c>
      <c r="H80" s="4">
        <v>57.3</v>
      </c>
      <c r="I80" s="4">
        <v>46.5</v>
      </c>
      <c r="J80" s="4">
        <v>41.8</v>
      </c>
      <c r="K80" s="4">
        <v>45.9</v>
      </c>
      <c r="L80" s="4">
        <v>50.3</v>
      </c>
      <c r="M80" s="4">
        <v>51.2</v>
      </c>
      <c r="N80" s="4">
        <v>42.6</v>
      </c>
    </row>
    <row r="81" spans="2:14" x14ac:dyDescent="0.45">
      <c r="B81" s="2">
        <v>43891</v>
      </c>
      <c r="C81" s="55"/>
      <c r="D81" s="3">
        <v>49.7</v>
      </c>
      <c r="E81" s="3">
        <v>42.2</v>
      </c>
      <c r="F81" s="4">
        <v>47.7</v>
      </c>
      <c r="G81" s="4">
        <v>43.8</v>
      </c>
      <c r="H81" s="4">
        <v>65</v>
      </c>
      <c r="I81" s="4">
        <v>46.9</v>
      </c>
      <c r="J81" s="4">
        <v>43.4</v>
      </c>
      <c r="K81" s="4">
        <v>37.4</v>
      </c>
      <c r="L81" s="4">
        <v>45.9</v>
      </c>
      <c r="M81" s="4">
        <v>46.6</v>
      </c>
      <c r="N81" s="4">
        <v>42.1</v>
      </c>
    </row>
    <row r="82" spans="2:14" x14ac:dyDescent="0.45">
      <c r="B82" s="2">
        <v>43922</v>
      </c>
      <c r="C82" s="55"/>
      <c r="D82" s="3">
        <v>41.7</v>
      </c>
      <c r="E82" s="3">
        <v>27.1</v>
      </c>
      <c r="F82" s="4">
        <v>27.5</v>
      </c>
      <c r="G82" s="4">
        <v>27.5</v>
      </c>
      <c r="H82" s="4">
        <v>76</v>
      </c>
      <c r="I82" s="4">
        <v>49.7</v>
      </c>
      <c r="J82" s="4">
        <v>48.8</v>
      </c>
      <c r="K82" s="4">
        <v>35.299999999999997</v>
      </c>
      <c r="L82" s="4">
        <v>37.799999999999997</v>
      </c>
      <c r="M82" s="4">
        <v>35.299999999999997</v>
      </c>
      <c r="N82" s="4">
        <v>42.7</v>
      </c>
    </row>
    <row r="83" spans="2:14" x14ac:dyDescent="0.45">
      <c r="B83" s="2">
        <v>43952</v>
      </c>
      <c r="C83" s="55"/>
      <c r="D83" s="3">
        <v>43.1</v>
      </c>
      <c r="E83" s="3">
        <v>31.8</v>
      </c>
      <c r="F83" s="4">
        <v>33.200000000000003</v>
      </c>
      <c r="G83" s="4">
        <v>32.1</v>
      </c>
      <c r="H83" s="4">
        <v>68</v>
      </c>
      <c r="I83" s="4">
        <v>50.4</v>
      </c>
      <c r="J83" s="4">
        <v>46.2</v>
      </c>
      <c r="K83" s="4">
        <v>40.799999999999997</v>
      </c>
      <c r="L83" s="4">
        <v>38.200000000000003</v>
      </c>
      <c r="M83" s="4">
        <v>39.5</v>
      </c>
      <c r="N83" s="4">
        <v>41.3</v>
      </c>
    </row>
    <row r="84" spans="2:14" x14ac:dyDescent="0.45">
      <c r="B84" s="2">
        <v>43983</v>
      </c>
      <c r="C84" s="55"/>
      <c r="D84" s="3">
        <v>52.2</v>
      </c>
      <c r="E84" s="3">
        <v>56.4</v>
      </c>
      <c r="F84" s="4">
        <v>57.3</v>
      </c>
      <c r="G84" s="4">
        <v>42.1</v>
      </c>
      <c r="H84" s="4">
        <v>56.9</v>
      </c>
      <c r="I84" s="4">
        <v>50.5</v>
      </c>
      <c r="J84" s="4">
        <v>44.6</v>
      </c>
      <c r="K84" s="4">
        <v>51.3</v>
      </c>
      <c r="L84" s="4">
        <v>45.3</v>
      </c>
      <c r="M84" s="4">
        <v>47.6</v>
      </c>
      <c r="N84" s="4">
        <v>48.8</v>
      </c>
    </row>
    <row r="85" spans="2:14" x14ac:dyDescent="0.45">
      <c r="B85" s="2">
        <v>44013</v>
      </c>
      <c r="C85" s="55"/>
      <c r="D85" s="3">
        <v>53.7</v>
      </c>
      <c r="E85" s="3">
        <v>61.5</v>
      </c>
      <c r="F85" s="4">
        <v>62.1</v>
      </c>
      <c r="G85" s="4">
        <v>44.3</v>
      </c>
      <c r="H85" s="4">
        <v>55.8</v>
      </c>
      <c r="I85" s="4">
        <v>47</v>
      </c>
      <c r="J85" s="4">
        <v>41.6</v>
      </c>
      <c r="K85" s="4">
        <v>53.2</v>
      </c>
      <c r="L85" s="4">
        <v>51.8</v>
      </c>
      <c r="M85" s="4">
        <v>50.4</v>
      </c>
      <c r="N85" s="4">
        <v>53.1</v>
      </c>
    </row>
    <row r="86" spans="2:14" x14ac:dyDescent="0.45">
      <c r="B86" s="2">
        <v>44044</v>
      </c>
      <c r="C86" s="55"/>
      <c r="D86" s="3">
        <v>55.6</v>
      </c>
      <c r="E86" s="3">
        <v>67.599999999999994</v>
      </c>
      <c r="F86" s="4">
        <v>63.3</v>
      </c>
      <c r="G86" s="4">
        <v>46.4</v>
      </c>
      <c r="H86" s="4">
        <v>58.2</v>
      </c>
      <c r="I86" s="4">
        <v>44.4</v>
      </c>
      <c r="J86" s="4">
        <v>38.1</v>
      </c>
      <c r="K86" s="4">
        <v>59.5</v>
      </c>
      <c r="L86" s="4">
        <v>54.6</v>
      </c>
      <c r="M86" s="4">
        <v>53.3</v>
      </c>
      <c r="N86" s="4">
        <v>55.6</v>
      </c>
    </row>
    <row r="87" spans="2:14" x14ac:dyDescent="0.45">
      <c r="B87" s="2">
        <v>44075</v>
      </c>
      <c r="C87" s="55"/>
      <c r="D87" s="3">
        <v>55.7</v>
      </c>
      <c r="E87" s="3">
        <v>60.2</v>
      </c>
      <c r="F87" s="4">
        <v>61</v>
      </c>
      <c r="G87" s="4">
        <v>49.6</v>
      </c>
      <c r="H87" s="4">
        <v>59</v>
      </c>
      <c r="I87" s="4">
        <v>47.1</v>
      </c>
      <c r="J87" s="4">
        <v>37.9</v>
      </c>
      <c r="K87" s="4">
        <v>62.8</v>
      </c>
      <c r="L87" s="4">
        <v>55.2</v>
      </c>
      <c r="M87" s="4">
        <v>54.3</v>
      </c>
      <c r="N87" s="4">
        <v>54</v>
      </c>
    </row>
    <row r="88" spans="2:14" x14ac:dyDescent="0.45">
      <c r="B88" s="2">
        <v>44105</v>
      </c>
      <c r="C88" s="55"/>
      <c r="D88" s="3">
        <v>58.8</v>
      </c>
      <c r="E88" s="3">
        <v>66.900000000000006</v>
      </c>
      <c r="F88" s="4">
        <v>63.1</v>
      </c>
      <c r="G88" s="4">
        <v>52.1</v>
      </c>
      <c r="H88" s="4">
        <v>60.5</v>
      </c>
      <c r="I88" s="4">
        <v>51.6</v>
      </c>
      <c r="J88" s="4">
        <v>36.700000000000003</v>
      </c>
      <c r="K88" s="4">
        <v>65.5</v>
      </c>
      <c r="L88" s="4">
        <v>55.7</v>
      </c>
      <c r="M88" s="4">
        <v>55.7</v>
      </c>
      <c r="N88" s="4">
        <v>58.1</v>
      </c>
    </row>
    <row r="89" spans="2:14" x14ac:dyDescent="0.45">
      <c r="B89" s="2">
        <v>44136</v>
      </c>
      <c r="C89" s="55"/>
      <c r="D89" s="3">
        <v>57.7</v>
      </c>
      <c r="E89" s="3">
        <v>65.7</v>
      </c>
      <c r="F89" s="4">
        <v>62.2</v>
      </c>
      <c r="G89" s="4">
        <v>48.3</v>
      </c>
      <c r="H89" s="4">
        <v>61.7</v>
      </c>
      <c r="I89" s="4">
        <v>50.8</v>
      </c>
      <c r="J89" s="4">
        <v>36.299999999999997</v>
      </c>
      <c r="K89" s="4">
        <v>65.400000000000006</v>
      </c>
      <c r="L89" s="4">
        <v>56.9</v>
      </c>
      <c r="M89" s="4">
        <v>57.8</v>
      </c>
      <c r="N89" s="4">
        <v>55.1</v>
      </c>
    </row>
    <row r="90" spans="2:14" x14ac:dyDescent="0.45">
      <c r="B90" s="2">
        <v>44166</v>
      </c>
      <c r="C90" s="55"/>
      <c r="D90" s="3">
        <v>60.5</v>
      </c>
      <c r="E90" s="3">
        <v>67.5</v>
      </c>
      <c r="F90" s="4">
        <v>64.7</v>
      </c>
      <c r="G90" s="4">
        <v>51.7</v>
      </c>
      <c r="H90" s="4">
        <v>67.7</v>
      </c>
      <c r="I90" s="4">
        <v>51</v>
      </c>
      <c r="J90" s="4">
        <v>37.9</v>
      </c>
      <c r="K90" s="4">
        <v>77.599999999999994</v>
      </c>
      <c r="L90" s="4">
        <v>59.1</v>
      </c>
      <c r="M90" s="4">
        <v>57.5</v>
      </c>
      <c r="N90" s="4">
        <v>54.6</v>
      </c>
    </row>
    <row r="91" spans="2:14" x14ac:dyDescent="0.4">
      <c r="B91" s="2">
        <v>44197</v>
      </c>
      <c r="C91" s="55"/>
      <c r="D91" s="9">
        <v>58.7</v>
      </c>
      <c r="E91" s="3">
        <v>61.1</v>
      </c>
      <c r="F91" s="4">
        <v>60.7</v>
      </c>
      <c r="G91" s="4">
        <v>52.6</v>
      </c>
      <c r="H91" s="4">
        <v>68.2</v>
      </c>
      <c r="I91" s="4">
        <v>50.8</v>
      </c>
      <c r="J91" s="4">
        <v>33.1</v>
      </c>
      <c r="K91" s="4">
        <v>82.1</v>
      </c>
      <c r="L91" s="4">
        <v>59.7</v>
      </c>
      <c r="M91" s="4">
        <v>54.9</v>
      </c>
      <c r="N91" s="4">
        <v>56.8</v>
      </c>
    </row>
    <row r="92" spans="2:14" x14ac:dyDescent="0.4">
      <c r="B92" s="2">
        <v>44228</v>
      </c>
      <c r="C92" s="55"/>
      <c r="D92" s="10">
        <v>60.8</v>
      </c>
      <c r="E92" s="3">
        <v>64.8</v>
      </c>
      <c r="F92" s="4">
        <v>63.2</v>
      </c>
      <c r="G92" s="4">
        <v>54.4</v>
      </c>
      <c r="H92" s="4">
        <v>72</v>
      </c>
      <c r="I92" s="4">
        <v>49.7</v>
      </c>
      <c r="J92" s="4">
        <v>32.5</v>
      </c>
      <c r="K92" s="4">
        <v>86</v>
      </c>
      <c r="L92" s="4">
        <v>64</v>
      </c>
      <c r="M92" s="4">
        <v>57.2</v>
      </c>
      <c r="N92" s="4">
        <v>56.1</v>
      </c>
    </row>
    <row r="93" spans="2:14" x14ac:dyDescent="0.4">
      <c r="B93" s="2">
        <v>44256</v>
      </c>
      <c r="C93" s="55"/>
      <c r="D93" s="9">
        <v>64.7</v>
      </c>
      <c r="E93" s="3">
        <v>68</v>
      </c>
      <c r="F93" s="4">
        <v>68.099999999999994</v>
      </c>
      <c r="G93" s="4">
        <v>59.6</v>
      </c>
      <c r="H93" s="4">
        <v>76.599999999999994</v>
      </c>
      <c r="I93" s="4">
        <v>50.8</v>
      </c>
      <c r="J93" s="4">
        <v>29.9</v>
      </c>
      <c r="K93" s="4">
        <v>85.6</v>
      </c>
      <c r="L93" s="4">
        <v>67.5</v>
      </c>
      <c r="M93" s="4">
        <v>54.5</v>
      </c>
      <c r="N93" s="4">
        <v>56.7</v>
      </c>
    </row>
    <row r="94" spans="2:14" x14ac:dyDescent="0.4">
      <c r="B94" s="2">
        <v>44287</v>
      </c>
      <c r="C94" s="55"/>
      <c r="D94" s="10">
        <v>60.7</v>
      </c>
      <c r="E94" s="3">
        <v>64.3</v>
      </c>
      <c r="F94" s="4">
        <v>62.5</v>
      </c>
      <c r="G94" s="4">
        <v>55.1</v>
      </c>
      <c r="H94" s="4">
        <v>75</v>
      </c>
      <c r="I94" s="4">
        <v>46.5</v>
      </c>
      <c r="J94" s="4">
        <v>28.4</v>
      </c>
      <c r="K94" s="4">
        <v>89.6</v>
      </c>
      <c r="L94" s="4">
        <v>68.2</v>
      </c>
      <c r="M94" s="4">
        <v>54.9</v>
      </c>
      <c r="N94" s="4">
        <v>52.2</v>
      </c>
    </row>
    <row r="95" spans="2:14" x14ac:dyDescent="0.4">
      <c r="B95" s="2">
        <v>44317</v>
      </c>
      <c r="C95" s="55"/>
      <c r="D95" s="9">
        <v>61.2</v>
      </c>
      <c r="E95" s="3">
        <v>67</v>
      </c>
      <c r="F95" s="4">
        <v>58.5</v>
      </c>
      <c r="G95" s="4">
        <v>50.9</v>
      </c>
      <c r="H95" s="4">
        <v>78.8</v>
      </c>
      <c r="I95" s="4">
        <v>50.8</v>
      </c>
      <c r="J95" s="4">
        <v>28</v>
      </c>
      <c r="K95" s="4">
        <v>88</v>
      </c>
      <c r="L95" s="4">
        <v>70.599999999999994</v>
      </c>
      <c r="M95" s="4">
        <v>55.4</v>
      </c>
      <c r="N95" s="4">
        <v>54</v>
      </c>
    </row>
    <row r="96" spans="2:14" x14ac:dyDescent="0.4">
      <c r="B96" s="2">
        <v>44348</v>
      </c>
      <c r="C96" s="55"/>
      <c r="D96" s="10">
        <v>60.6</v>
      </c>
      <c r="E96" s="3">
        <v>66</v>
      </c>
      <c r="F96" s="4">
        <v>60.8</v>
      </c>
      <c r="G96" s="4">
        <v>49.9</v>
      </c>
      <c r="H96" s="4">
        <v>75.099999999999994</v>
      </c>
      <c r="I96" s="4">
        <v>51.1</v>
      </c>
      <c r="J96" s="4">
        <v>30.8</v>
      </c>
      <c r="K96" s="4">
        <v>92.1</v>
      </c>
      <c r="L96" s="4">
        <v>64.5</v>
      </c>
      <c r="M96" s="4">
        <v>56.2</v>
      </c>
      <c r="N96" s="4">
        <v>61</v>
      </c>
    </row>
    <row r="97" spans="2:14" x14ac:dyDescent="0.4">
      <c r="B97" s="2">
        <v>44378</v>
      </c>
      <c r="C97" s="55"/>
      <c r="D97" s="9">
        <v>59.5</v>
      </c>
      <c r="E97" s="3">
        <v>64.900000000000006</v>
      </c>
      <c r="F97" s="4">
        <v>58.4</v>
      </c>
      <c r="G97" s="4">
        <v>52.9</v>
      </c>
      <c r="H97" s="4">
        <v>72.5</v>
      </c>
      <c r="I97" s="4">
        <v>48.9</v>
      </c>
      <c r="J97" s="4">
        <v>25</v>
      </c>
      <c r="K97" s="4">
        <v>85.7</v>
      </c>
      <c r="L97" s="4">
        <v>65</v>
      </c>
      <c r="M97" s="4">
        <v>55.7</v>
      </c>
      <c r="N97" s="4">
        <v>53.7</v>
      </c>
    </row>
    <row r="98" spans="2:14" x14ac:dyDescent="0.4">
      <c r="B98" s="2">
        <v>44409</v>
      </c>
      <c r="C98" s="55"/>
      <c r="D98" s="10">
        <v>59.9</v>
      </c>
      <c r="E98" s="3">
        <v>66.7</v>
      </c>
      <c r="F98" s="4">
        <v>60</v>
      </c>
      <c r="G98" s="4">
        <v>49</v>
      </c>
      <c r="H98" s="4">
        <v>69.5</v>
      </c>
      <c r="I98" s="4">
        <v>54.2</v>
      </c>
      <c r="J98" s="4">
        <v>30.2</v>
      </c>
      <c r="K98" s="4">
        <v>79.400000000000006</v>
      </c>
      <c r="L98" s="4">
        <v>68.2</v>
      </c>
      <c r="M98" s="4">
        <v>56.6</v>
      </c>
      <c r="N98" s="4">
        <v>54.3</v>
      </c>
    </row>
    <row r="99" spans="2:14" x14ac:dyDescent="0.4">
      <c r="B99" s="2">
        <v>44440</v>
      </c>
      <c r="C99" s="55"/>
      <c r="D99" s="9">
        <v>61.1</v>
      </c>
      <c r="E99" s="3">
        <v>66.7</v>
      </c>
      <c r="F99" s="4">
        <v>59.4</v>
      </c>
      <c r="G99" s="4">
        <v>50.2</v>
      </c>
      <c r="H99" s="4">
        <v>73.400000000000006</v>
      </c>
      <c r="I99" s="4">
        <v>55.6</v>
      </c>
      <c r="J99" s="4">
        <v>31.7</v>
      </c>
      <c r="K99" s="4">
        <v>81.2</v>
      </c>
      <c r="L99" s="4">
        <v>64.8</v>
      </c>
      <c r="M99" s="4">
        <v>53.4</v>
      </c>
      <c r="N99" s="4">
        <v>54.9</v>
      </c>
    </row>
    <row r="100" spans="2:14" x14ac:dyDescent="0.4">
      <c r="B100" s="2">
        <v>44470</v>
      </c>
      <c r="C100" s="55"/>
      <c r="D100" s="10">
        <v>60.8</v>
      </c>
      <c r="E100" s="3">
        <v>59.8</v>
      </c>
      <c r="F100" s="4">
        <v>59.3</v>
      </c>
      <c r="G100" s="4">
        <v>52</v>
      </c>
      <c r="H100" s="4">
        <v>75.599999999999994</v>
      </c>
      <c r="I100" s="4">
        <v>57</v>
      </c>
      <c r="J100" s="4">
        <v>31.7</v>
      </c>
      <c r="K100" s="4">
        <v>85.7</v>
      </c>
      <c r="L100" s="4">
        <v>63.6</v>
      </c>
      <c r="M100" s="4">
        <v>54.6</v>
      </c>
      <c r="N100" s="4">
        <v>49.1</v>
      </c>
    </row>
    <row r="101" spans="2:14" x14ac:dyDescent="0.4">
      <c r="B101" s="2">
        <v>44501</v>
      </c>
      <c r="C101" s="55"/>
      <c r="D101" s="9">
        <v>61.1</v>
      </c>
      <c r="E101" s="3">
        <v>61.5</v>
      </c>
      <c r="F101" s="4">
        <v>61.5</v>
      </c>
      <c r="G101" s="4">
        <v>53.3</v>
      </c>
      <c r="H101" s="4">
        <v>72.2</v>
      </c>
      <c r="I101" s="4">
        <v>56.8</v>
      </c>
      <c r="J101" s="4">
        <v>25.1</v>
      </c>
      <c r="K101" s="4">
        <v>82.4</v>
      </c>
      <c r="L101" s="4">
        <v>61.9</v>
      </c>
      <c r="M101" s="4">
        <v>54</v>
      </c>
      <c r="N101" s="4">
        <v>52.6</v>
      </c>
    </row>
    <row r="102" spans="2:14" x14ac:dyDescent="0.4">
      <c r="B102" s="2">
        <v>44531</v>
      </c>
      <c r="C102" s="55"/>
      <c r="D102" s="10">
        <v>58.7</v>
      </c>
      <c r="E102" s="3">
        <v>60.4</v>
      </c>
      <c r="F102" s="4">
        <v>59.4</v>
      </c>
      <c r="G102" s="4">
        <v>54.2</v>
      </c>
      <c r="H102" s="4">
        <v>64.900000000000006</v>
      </c>
      <c r="I102" s="4">
        <v>54.6</v>
      </c>
      <c r="J102" s="4">
        <v>31.7</v>
      </c>
      <c r="K102" s="4">
        <v>68.2</v>
      </c>
      <c r="L102" s="4">
        <v>62.8</v>
      </c>
      <c r="M102" s="4">
        <v>53.6</v>
      </c>
      <c r="N102" s="4">
        <v>53.8</v>
      </c>
    </row>
    <row r="103" spans="2:14" x14ac:dyDescent="0.4">
      <c r="B103" s="2">
        <v>44562</v>
      </c>
      <c r="C103" s="55"/>
      <c r="D103" s="9">
        <v>57.6</v>
      </c>
      <c r="E103" s="3">
        <v>57.9</v>
      </c>
      <c r="F103" s="4">
        <v>57.8</v>
      </c>
      <c r="G103" s="4">
        <v>54.5</v>
      </c>
      <c r="H103" s="4">
        <v>64.599999999999994</v>
      </c>
      <c r="I103" s="4">
        <v>53.2</v>
      </c>
      <c r="J103" s="4">
        <v>33</v>
      </c>
      <c r="K103" s="4">
        <v>76.099999999999994</v>
      </c>
      <c r="L103" s="4">
        <v>56.4</v>
      </c>
      <c r="M103" s="4">
        <v>53.7</v>
      </c>
      <c r="N103" s="4">
        <v>55.1</v>
      </c>
    </row>
    <row r="104" spans="2:14" x14ac:dyDescent="0.4">
      <c r="B104" s="2">
        <v>44593</v>
      </c>
      <c r="C104" s="55"/>
      <c r="D104" s="10">
        <v>58.6</v>
      </c>
      <c r="E104" s="3">
        <v>61.7</v>
      </c>
      <c r="F104" s="4">
        <v>58.5</v>
      </c>
      <c r="G104" s="4">
        <v>52.9</v>
      </c>
      <c r="H104" s="4">
        <v>66.099999999999994</v>
      </c>
      <c r="I104" s="4">
        <v>53.6</v>
      </c>
      <c r="J104" s="4">
        <v>31.8</v>
      </c>
      <c r="K104" s="4">
        <v>75.599999999999994</v>
      </c>
      <c r="L104" s="4">
        <v>65</v>
      </c>
      <c r="M104" s="4">
        <v>57.1</v>
      </c>
      <c r="N104" s="4">
        <v>55.4</v>
      </c>
    </row>
    <row r="105" spans="2:14" x14ac:dyDescent="0.4">
      <c r="B105" s="2">
        <v>44621</v>
      </c>
      <c r="C105" s="55"/>
      <c r="D105" s="9">
        <v>57.1</v>
      </c>
      <c r="E105" s="3">
        <v>53.8</v>
      </c>
      <c r="F105" s="4">
        <v>54.5</v>
      </c>
      <c r="G105" s="4">
        <v>56.3</v>
      </c>
      <c r="H105" s="4">
        <v>65.400000000000006</v>
      </c>
      <c r="I105" s="4">
        <v>55.5</v>
      </c>
      <c r="J105" s="4">
        <v>34.1</v>
      </c>
      <c r="K105" s="4">
        <v>87.1</v>
      </c>
      <c r="L105" s="4">
        <v>60</v>
      </c>
      <c r="M105" s="4">
        <v>53.2</v>
      </c>
      <c r="N105" s="4">
        <v>51.8</v>
      </c>
    </row>
    <row r="106" spans="2:14" x14ac:dyDescent="0.4">
      <c r="B106" s="2">
        <v>44652</v>
      </c>
      <c r="C106" s="55"/>
      <c r="D106" s="10">
        <v>55.4</v>
      </c>
      <c r="E106" s="3">
        <v>53.5</v>
      </c>
      <c r="F106" s="4">
        <v>53.6</v>
      </c>
      <c r="G106" s="4">
        <v>50.9</v>
      </c>
      <c r="H106" s="4">
        <v>67.2</v>
      </c>
      <c r="I106" s="4">
        <v>51.6</v>
      </c>
      <c r="J106" s="4">
        <v>37.1</v>
      </c>
      <c r="K106" s="4">
        <v>84.6</v>
      </c>
      <c r="L106" s="4">
        <v>56</v>
      </c>
      <c r="M106" s="4">
        <v>52.7</v>
      </c>
      <c r="N106" s="4">
        <v>51.4</v>
      </c>
    </row>
    <row r="107" spans="2:14" x14ac:dyDescent="0.4">
      <c r="B107" s="2">
        <v>44682</v>
      </c>
      <c r="C107" s="55"/>
      <c r="D107" s="9">
        <v>56.1</v>
      </c>
      <c r="E107" s="3">
        <v>55.1</v>
      </c>
      <c r="F107" s="4">
        <v>54.2</v>
      </c>
      <c r="G107" s="4">
        <v>49.6</v>
      </c>
      <c r="H107" s="4">
        <v>65.7</v>
      </c>
      <c r="I107" s="4">
        <v>55.9</v>
      </c>
      <c r="J107" s="4">
        <v>32.700000000000003</v>
      </c>
      <c r="K107" s="4">
        <v>82.2</v>
      </c>
      <c r="L107" s="4">
        <v>58.7</v>
      </c>
      <c r="M107" s="4">
        <v>52.9</v>
      </c>
      <c r="N107" s="4">
        <v>48.7</v>
      </c>
    </row>
    <row r="108" spans="2:14" x14ac:dyDescent="0.4">
      <c r="B108" s="2">
        <v>44713</v>
      </c>
      <c r="C108" s="55"/>
      <c r="D108" s="10">
        <v>53</v>
      </c>
      <c r="E108" s="3">
        <v>49.2</v>
      </c>
      <c r="F108" s="4">
        <v>54.9</v>
      </c>
      <c r="G108" s="4">
        <v>47.3</v>
      </c>
      <c r="H108" s="4">
        <v>57.3</v>
      </c>
      <c r="I108" s="4">
        <v>56</v>
      </c>
      <c r="J108" s="4">
        <v>35.200000000000003</v>
      </c>
      <c r="K108" s="4">
        <v>78.5</v>
      </c>
      <c r="L108" s="4">
        <v>53.2</v>
      </c>
      <c r="M108" s="4">
        <v>50.7</v>
      </c>
      <c r="N108" s="4">
        <v>50.7</v>
      </c>
    </row>
    <row r="109" spans="2:14" x14ac:dyDescent="0.4">
      <c r="B109" s="2">
        <v>44743</v>
      </c>
      <c r="C109" s="55"/>
      <c r="D109" s="9">
        <v>52.8</v>
      </c>
      <c r="E109" s="3">
        <v>48</v>
      </c>
      <c r="F109" s="4">
        <v>53.5</v>
      </c>
      <c r="G109" s="4">
        <v>49.9</v>
      </c>
      <c r="H109" s="4">
        <v>55.2</v>
      </c>
      <c r="I109" s="4">
        <v>57.3</v>
      </c>
      <c r="J109" s="4">
        <v>39.5</v>
      </c>
      <c r="K109" s="4">
        <v>60</v>
      </c>
      <c r="L109" s="4">
        <v>51.3</v>
      </c>
      <c r="M109" s="4">
        <v>52.6</v>
      </c>
      <c r="N109" s="4">
        <v>54.4</v>
      </c>
    </row>
    <row r="110" spans="2:14" x14ac:dyDescent="0.4">
      <c r="B110" s="2">
        <v>44774</v>
      </c>
      <c r="C110" s="55"/>
      <c r="D110" s="10">
        <v>52.8</v>
      </c>
      <c r="E110" s="3">
        <v>51.3</v>
      </c>
      <c r="F110" s="4">
        <v>50.4</v>
      </c>
      <c r="G110" s="4">
        <v>54.2</v>
      </c>
      <c r="H110" s="4">
        <v>55.1</v>
      </c>
      <c r="I110" s="4">
        <v>53.1</v>
      </c>
      <c r="J110" s="4">
        <v>38.9</v>
      </c>
      <c r="K110" s="4">
        <v>52.5</v>
      </c>
      <c r="L110" s="4">
        <v>53</v>
      </c>
      <c r="M110" s="4">
        <v>49.4</v>
      </c>
      <c r="N110" s="4">
        <v>52.5</v>
      </c>
    </row>
    <row r="111" spans="2:14" x14ac:dyDescent="0.4">
      <c r="B111" s="2">
        <v>44805</v>
      </c>
      <c r="C111" s="55"/>
      <c r="D111" s="9">
        <v>50.9</v>
      </c>
      <c r="E111" s="3">
        <v>47.1</v>
      </c>
      <c r="F111" s="4">
        <v>50.6</v>
      </c>
      <c r="G111" s="4">
        <v>48.7</v>
      </c>
      <c r="H111" s="4">
        <v>52.4</v>
      </c>
      <c r="I111" s="4">
        <v>55.5</v>
      </c>
      <c r="J111" s="4">
        <v>41.6</v>
      </c>
      <c r="K111" s="4">
        <v>51.7</v>
      </c>
      <c r="L111" s="4">
        <v>50.9</v>
      </c>
      <c r="M111" s="4">
        <v>47.8</v>
      </c>
      <c r="N111" s="4">
        <v>52.6</v>
      </c>
    </row>
    <row r="112" spans="2:14" x14ac:dyDescent="0.4">
      <c r="B112" s="2">
        <v>44835</v>
      </c>
      <c r="C112" s="55"/>
      <c r="D112" s="10">
        <v>50.2</v>
      </c>
      <c r="E112" s="3">
        <v>49.2</v>
      </c>
      <c r="F112" s="4">
        <v>52.3</v>
      </c>
      <c r="G112" s="4">
        <v>50</v>
      </c>
      <c r="H112" s="4">
        <v>46.8</v>
      </c>
      <c r="I112" s="4">
        <v>52.5</v>
      </c>
      <c r="J112" s="4">
        <v>41.6</v>
      </c>
      <c r="K112" s="4">
        <v>46.6</v>
      </c>
      <c r="L112" s="4">
        <v>45.3</v>
      </c>
      <c r="M112" s="4">
        <v>46.5</v>
      </c>
      <c r="N112" s="4">
        <v>50.8</v>
      </c>
    </row>
    <row r="113" spans="2:14" x14ac:dyDescent="0.4">
      <c r="B113" s="2">
        <v>44866</v>
      </c>
      <c r="C113" s="55"/>
      <c r="D113" s="9">
        <v>49</v>
      </c>
      <c r="E113" s="3">
        <v>47.2</v>
      </c>
      <c r="F113" s="4">
        <v>51.5</v>
      </c>
      <c r="G113" s="4">
        <v>48.4</v>
      </c>
      <c r="H113" s="4">
        <v>47.2</v>
      </c>
      <c r="I113" s="4">
        <v>50.9</v>
      </c>
      <c r="J113" s="4">
        <v>48.7</v>
      </c>
      <c r="K113" s="4">
        <v>43</v>
      </c>
      <c r="L113" s="4">
        <v>40</v>
      </c>
      <c r="M113" s="4">
        <v>48.4</v>
      </c>
      <c r="N113" s="4">
        <v>46.6</v>
      </c>
    </row>
    <row r="114" spans="2:14" x14ac:dyDescent="0.4">
      <c r="B114" s="2">
        <v>44896</v>
      </c>
      <c r="C114" s="55"/>
      <c r="D114" s="10">
        <v>48.4</v>
      </c>
      <c r="E114" s="3">
        <v>45.2</v>
      </c>
      <c r="F114" s="4">
        <v>48.6</v>
      </c>
      <c r="G114" s="4">
        <v>51.4</v>
      </c>
      <c r="H114" s="4">
        <v>45.1</v>
      </c>
      <c r="I114" s="4">
        <v>52.3</v>
      </c>
      <c r="J114" s="4">
        <v>48.2</v>
      </c>
      <c r="K114" s="4">
        <v>39.4</v>
      </c>
      <c r="L114" s="4">
        <v>41.4</v>
      </c>
      <c r="M114" s="4">
        <v>46.2</v>
      </c>
      <c r="N114" s="4">
        <v>45.1</v>
      </c>
    </row>
    <row r="115" spans="2:14" x14ac:dyDescent="0.4">
      <c r="B115" s="2">
        <v>44927</v>
      </c>
      <c r="C115" s="55"/>
      <c r="D115" s="9">
        <v>47.4</v>
      </c>
      <c r="E115" s="3">
        <v>42.5</v>
      </c>
      <c r="F115" s="4">
        <v>48</v>
      </c>
      <c r="G115" s="4">
        <v>50.6</v>
      </c>
      <c r="H115" s="4">
        <v>45.6</v>
      </c>
      <c r="I115" s="4">
        <v>50.2</v>
      </c>
      <c r="J115" s="4">
        <v>47.4</v>
      </c>
      <c r="K115" s="4">
        <v>44.5</v>
      </c>
      <c r="L115" s="4">
        <v>43.4</v>
      </c>
      <c r="M115" s="4">
        <v>49.4</v>
      </c>
      <c r="N115" s="4">
        <v>47.8</v>
      </c>
    </row>
    <row r="116" spans="2:14" x14ac:dyDescent="0.4">
      <c r="B116" s="2">
        <v>44958</v>
      </c>
      <c r="C116" s="55"/>
      <c r="D116" s="10">
        <v>47.7</v>
      </c>
      <c r="E116" s="3">
        <v>47</v>
      </c>
      <c r="F116" s="4">
        <v>47.3</v>
      </c>
      <c r="G116" s="4">
        <v>49.1</v>
      </c>
      <c r="H116" s="4">
        <v>45.2</v>
      </c>
      <c r="I116" s="4">
        <v>50.1</v>
      </c>
      <c r="J116" s="4">
        <v>46.9</v>
      </c>
      <c r="K116" s="4">
        <v>51.3</v>
      </c>
      <c r="L116" s="4">
        <v>45.1</v>
      </c>
      <c r="M116" s="4">
        <v>49.9</v>
      </c>
      <c r="N116" s="4">
        <v>49.9</v>
      </c>
    </row>
    <row r="117" spans="2:14" x14ac:dyDescent="0.4">
      <c r="B117" s="2">
        <v>44986</v>
      </c>
      <c r="C117" s="55"/>
      <c r="D117" s="9">
        <v>46.3</v>
      </c>
      <c r="E117" s="3">
        <v>44.3</v>
      </c>
      <c r="F117" s="4">
        <v>47.8</v>
      </c>
      <c r="G117" s="4">
        <v>46.9</v>
      </c>
      <c r="H117" s="4">
        <v>44.8</v>
      </c>
      <c r="I117" s="4">
        <v>47.5</v>
      </c>
      <c r="J117" s="4">
        <v>48.9</v>
      </c>
      <c r="K117" s="4">
        <v>49.2</v>
      </c>
      <c r="L117" s="4">
        <v>43.9</v>
      </c>
      <c r="M117" s="4">
        <v>47.6</v>
      </c>
      <c r="N117" s="4">
        <v>47.9</v>
      </c>
    </row>
    <row r="118" spans="2:14" x14ac:dyDescent="0.4">
      <c r="B118" s="2">
        <v>45017</v>
      </c>
      <c r="C118" s="55"/>
      <c r="D118" s="10">
        <v>47.1</v>
      </c>
      <c r="E118" s="3">
        <v>45.7</v>
      </c>
      <c r="F118" s="4">
        <v>48.9</v>
      </c>
      <c r="G118" s="4">
        <v>50.2</v>
      </c>
      <c r="H118" s="4">
        <v>44.6</v>
      </c>
      <c r="I118" s="4">
        <v>46.3</v>
      </c>
      <c r="J118" s="4">
        <v>51.3</v>
      </c>
      <c r="K118" s="4">
        <v>53.2</v>
      </c>
      <c r="L118" s="4">
        <v>43.1</v>
      </c>
      <c r="M118" s="4">
        <v>49.8</v>
      </c>
      <c r="N118" s="4">
        <v>49.9</v>
      </c>
    </row>
    <row r="119" spans="2:14" x14ac:dyDescent="0.4">
      <c r="B119" s="2">
        <v>45047</v>
      </c>
      <c r="C119" s="55"/>
      <c r="D119" s="9">
        <v>46.9</v>
      </c>
      <c r="E119" s="3">
        <v>42.6</v>
      </c>
      <c r="F119" s="4">
        <v>51.1</v>
      </c>
      <c r="G119" s="4">
        <v>51.4</v>
      </c>
      <c r="H119" s="4">
        <v>43.5</v>
      </c>
      <c r="I119" s="4">
        <v>45.8</v>
      </c>
      <c r="J119" s="4">
        <v>51.4</v>
      </c>
      <c r="K119" s="4">
        <v>44.2</v>
      </c>
      <c r="L119" s="4">
        <v>37.5</v>
      </c>
      <c r="M119" s="4">
        <v>50</v>
      </c>
      <c r="N119" s="4">
        <v>47.3</v>
      </c>
    </row>
    <row r="120" spans="2:14" x14ac:dyDescent="0.4">
      <c r="B120" s="2">
        <v>45078</v>
      </c>
      <c r="C120" s="55"/>
      <c r="D120" s="10">
        <v>46</v>
      </c>
      <c r="E120" s="3">
        <v>45.6</v>
      </c>
      <c r="F120" s="4">
        <v>46.7</v>
      </c>
      <c r="G120" s="4">
        <v>48.1</v>
      </c>
      <c r="H120" s="4">
        <v>45.7</v>
      </c>
      <c r="I120" s="4">
        <v>44</v>
      </c>
      <c r="J120" s="4">
        <v>46.2</v>
      </c>
      <c r="K120" s="4">
        <v>41.8</v>
      </c>
      <c r="L120" s="4">
        <v>38.700000000000003</v>
      </c>
      <c r="M120" s="4">
        <v>47.3</v>
      </c>
      <c r="N120" s="4">
        <v>49.3</v>
      </c>
    </row>
    <row r="121" spans="2:14" x14ac:dyDescent="0.4">
      <c r="B121" s="2">
        <v>45108</v>
      </c>
      <c r="C121" s="55"/>
      <c r="D121" s="9">
        <v>46.4</v>
      </c>
      <c r="E121" s="3">
        <v>47.3</v>
      </c>
      <c r="F121" s="4">
        <v>48.3</v>
      </c>
      <c r="G121" s="4">
        <v>44.4</v>
      </c>
      <c r="H121" s="4">
        <v>46.1</v>
      </c>
      <c r="I121" s="4">
        <v>46.1</v>
      </c>
      <c r="J121" s="4">
        <v>48.7</v>
      </c>
      <c r="K121" s="4">
        <v>42.6</v>
      </c>
      <c r="L121" s="4">
        <v>42.8</v>
      </c>
      <c r="M121" s="4">
        <v>46.2</v>
      </c>
      <c r="N121" s="4">
        <v>49.6</v>
      </c>
    </row>
    <row r="122" spans="2:14" x14ac:dyDescent="0.4">
      <c r="B122" s="2">
        <v>45139</v>
      </c>
      <c r="C122" s="55"/>
      <c r="D122" s="10">
        <v>47.6</v>
      </c>
      <c r="E122" s="3">
        <v>46.8</v>
      </c>
      <c r="F122" s="4">
        <v>50</v>
      </c>
      <c r="G122" s="4">
        <v>48.5</v>
      </c>
      <c r="H122" s="4">
        <v>48.6</v>
      </c>
      <c r="I122" s="4">
        <v>44</v>
      </c>
      <c r="J122" s="4">
        <v>48.7</v>
      </c>
      <c r="K122" s="4">
        <v>48.4</v>
      </c>
      <c r="L122" s="4">
        <v>44.1</v>
      </c>
      <c r="M122" s="4">
        <v>46.5</v>
      </c>
      <c r="N122" s="4">
        <v>48</v>
      </c>
    </row>
    <row r="123" spans="2:14" x14ac:dyDescent="0.4">
      <c r="B123" s="2">
        <v>45170</v>
      </c>
      <c r="C123" s="55"/>
      <c r="D123" s="9">
        <v>49</v>
      </c>
      <c r="E123" s="3">
        <v>49.2</v>
      </c>
      <c r="F123" s="4">
        <v>52.5</v>
      </c>
      <c r="G123" s="4">
        <v>51.2</v>
      </c>
      <c r="H123" s="4">
        <v>46.4</v>
      </c>
      <c r="I123" s="4">
        <v>45.8</v>
      </c>
      <c r="J123" s="4">
        <v>47.1</v>
      </c>
      <c r="K123" s="4">
        <v>43.8</v>
      </c>
      <c r="L123" s="4">
        <v>42.4</v>
      </c>
      <c r="M123" s="4">
        <v>47.4</v>
      </c>
      <c r="N123" s="4">
        <v>48.2</v>
      </c>
    </row>
    <row r="124" spans="2:14" x14ac:dyDescent="0.4">
      <c r="B124" s="2">
        <v>45200</v>
      </c>
      <c r="C124" s="55"/>
      <c r="D124" s="10">
        <v>46.7</v>
      </c>
      <c r="E124" s="3">
        <v>45.5</v>
      </c>
      <c r="F124" s="4">
        <v>50.4</v>
      </c>
      <c r="G124" s="4">
        <v>46.8</v>
      </c>
      <c r="H124" s="4">
        <v>47.7</v>
      </c>
      <c r="I124" s="4">
        <v>43.3</v>
      </c>
      <c r="J124" s="4">
        <v>48.6</v>
      </c>
      <c r="K124" s="4">
        <v>45.1</v>
      </c>
      <c r="L124" s="4">
        <v>42.2</v>
      </c>
      <c r="M124" s="4">
        <v>49.4</v>
      </c>
      <c r="N124" s="4">
        <v>47.9</v>
      </c>
    </row>
    <row r="125" spans="2:14" x14ac:dyDescent="0.4">
      <c r="B125" s="2">
        <v>45231</v>
      </c>
      <c r="C125" s="55"/>
      <c r="D125" s="9">
        <v>46.7</v>
      </c>
      <c r="E125" s="3">
        <v>48.3</v>
      </c>
      <c r="F125" s="4">
        <v>48.5</v>
      </c>
      <c r="G125" s="4">
        <v>45.8</v>
      </c>
      <c r="H125" s="4">
        <v>46.2</v>
      </c>
      <c r="I125" s="4">
        <v>44.8</v>
      </c>
      <c r="J125" s="4">
        <v>50.8</v>
      </c>
      <c r="K125" s="4">
        <v>49.9</v>
      </c>
      <c r="L125" s="4">
        <v>39.299999999999997</v>
      </c>
      <c r="M125" s="4">
        <v>46</v>
      </c>
      <c r="N125" s="4">
        <v>46.2</v>
      </c>
    </row>
    <row r="126" spans="2:14" x14ac:dyDescent="0.4">
      <c r="B126" s="2">
        <v>45261</v>
      </c>
      <c r="C126" s="55"/>
      <c r="D126" s="10">
        <v>47.4</v>
      </c>
      <c r="E126" s="3">
        <v>47.1</v>
      </c>
      <c r="F126" s="4">
        <v>49.9</v>
      </c>
      <c r="G126" s="4">
        <v>48.1</v>
      </c>
      <c r="H126" s="4">
        <v>47</v>
      </c>
      <c r="I126" s="4">
        <v>43.9</v>
      </c>
      <c r="J126" s="4">
        <v>48.1</v>
      </c>
      <c r="K126" s="4">
        <v>45.2</v>
      </c>
      <c r="L126" s="4">
        <v>45.3</v>
      </c>
      <c r="M126" s="4">
        <v>49.9</v>
      </c>
      <c r="N126" s="4">
        <v>46.4</v>
      </c>
    </row>
    <row r="127" spans="2:14" x14ac:dyDescent="0.4">
      <c r="B127" s="2">
        <v>45292</v>
      </c>
      <c r="C127" s="55"/>
      <c r="D127" s="9">
        <v>49.1</v>
      </c>
      <c r="E127" s="3">
        <v>52.5</v>
      </c>
      <c r="F127" s="4">
        <v>50.4</v>
      </c>
      <c r="G127" s="4">
        <v>47.1</v>
      </c>
      <c r="H127" s="4">
        <v>49.1</v>
      </c>
      <c r="I127" s="4">
        <v>46.2</v>
      </c>
      <c r="J127" s="4">
        <v>43.7</v>
      </c>
      <c r="K127" s="4">
        <v>52.9</v>
      </c>
      <c r="L127" s="4">
        <v>44.7</v>
      </c>
      <c r="M127" s="4">
        <v>45.2</v>
      </c>
      <c r="N127" s="4">
        <v>50.1</v>
      </c>
    </row>
    <row r="128" spans="2:14" x14ac:dyDescent="0.4">
      <c r="B128" s="2">
        <v>45323</v>
      </c>
      <c r="C128" s="55"/>
      <c r="D128" s="10">
        <v>47.8</v>
      </c>
      <c r="E128" s="3">
        <v>49.2</v>
      </c>
      <c r="F128" s="4">
        <v>48.4</v>
      </c>
      <c r="G128" s="4">
        <v>45.9</v>
      </c>
      <c r="H128" s="4">
        <v>50.1</v>
      </c>
      <c r="I128" s="4">
        <v>45.3</v>
      </c>
      <c r="J128" s="4">
        <v>45.8</v>
      </c>
      <c r="K128" s="4">
        <v>52.5</v>
      </c>
      <c r="L128" s="4">
        <v>46.3</v>
      </c>
      <c r="M128" s="4">
        <v>51.6</v>
      </c>
      <c r="N128" s="4">
        <v>53</v>
      </c>
    </row>
    <row r="129" spans="2:14" x14ac:dyDescent="0.4">
      <c r="B129" s="2">
        <v>45352</v>
      </c>
      <c r="C129" s="55"/>
      <c r="D129" s="9">
        <v>50.3</v>
      </c>
      <c r="E129" s="3">
        <v>51.4</v>
      </c>
      <c r="F129" s="4">
        <v>54.6</v>
      </c>
      <c r="G129" s="4">
        <v>47.4</v>
      </c>
      <c r="H129" s="4">
        <v>49.9</v>
      </c>
      <c r="I129" s="4">
        <v>48.2</v>
      </c>
      <c r="J129" s="4">
        <v>44</v>
      </c>
      <c r="K129" s="4">
        <v>55.8</v>
      </c>
      <c r="L129" s="4">
        <v>46.3</v>
      </c>
      <c r="M129" s="4">
        <v>51.6</v>
      </c>
      <c r="N129" s="4">
        <v>53</v>
      </c>
    </row>
    <row r="130" spans="2:14" x14ac:dyDescent="0.4">
      <c r="B130" s="2">
        <v>45383</v>
      </c>
      <c r="C130" s="55"/>
      <c r="D130" s="10">
        <v>49.2</v>
      </c>
      <c r="E130" s="3">
        <v>49.1</v>
      </c>
      <c r="F130" s="4">
        <v>51.3</v>
      </c>
      <c r="G130" s="4">
        <v>48.6</v>
      </c>
      <c r="H130" s="4">
        <v>48.9</v>
      </c>
      <c r="I130" s="4">
        <v>48.2</v>
      </c>
      <c r="J130" s="4">
        <v>47.8</v>
      </c>
      <c r="K130" s="4">
        <v>60.9</v>
      </c>
      <c r="L130" s="4">
        <v>45.4</v>
      </c>
      <c r="M130" s="4">
        <v>48.7</v>
      </c>
      <c r="N130" s="4">
        <v>51.9</v>
      </c>
    </row>
    <row r="131" spans="2:14" x14ac:dyDescent="0.4">
      <c r="B131" s="2">
        <v>45413</v>
      </c>
      <c r="C131" s="55"/>
      <c r="D131" s="9">
        <v>48.7</v>
      </c>
      <c r="E131" s="3"/>
      <c r="F131" s="4"/>
      <c r="G131" s="4"/>
      <c r="H131" s="4"/>
      <c r="I131" s="4"/>
      <c r="J131" s="4"/>
      <c r="K131" s="4"/>
      <c r="L131" s="4"/>
      <c r="M131" s="4"/>
      <c r="N131" s="4"/>
    </row>
    <row r="132" spans="2:14" x14ac:dyDescent="0.4">
      <c r="B132" s="2">
        <v>45444</v>
      </c>
      <c r="D132" s="9">
        <v>48.5</v>
      </c>
    </row>
  </sheetData>
  <mergeCells count="12">
    <mergeCell ref="H2:H3"/>
    <mergeCell ref="B2:B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</mergeCells>
  <conditionalFormatting sqref="D4:D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D1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9358-00AB-404C-9678-65A266312C42}">
  <sheetPr>
    <tabColor theme="5" tint="0.59999389629810485"/>
  </sheetPr>
  <dimension ref="B3:BG162"/>
  <sheetViews>
    <sheetView zoomScale="80" zoomScaleNormal="80" workbookViewId="0">
      <pane xSplit="2" topLeftCell="C1" activePane="topRight" state="frozen"/>
      <selection pane="topRight" activeCell="I25" sqref="I25"/>
    </sheetView>
  </sheetViews>
  <sheetFormatPr baseColWidth="10" defaultColWidth="9.1328125" defaultRowHeight="14.25" x14ac:dyDescent="0.45"/>
  <cols>
    <col min="1" max="1" width="9.1328125" style="11"/>
    <col min="2" max="2" width="28.73046875" style="11" customWidth="1"/>
    <col min="3" max="3" width="9" style="11" bestFit="1" customWidth="1"/>
    <col min="4" max="4" width="5.265625" style="11" customWidth="1"/>
    <col min="5" max="5" width="9" style="11" bestFit="1" customWidth="1"/>
    <col min="6" max="6" width="5.265625" style="11" customWidth="1"/>
    <col min="7" max="7" width="9" style="11" bestFit="1" customWidth="1"/>
    <col min="8" max="8" width="5" style="11" customWidth="1"/>
    <col min="9" max="9" width="9" style="11" bestFit="1" customWidth="1"/>
    <col min="10" max="10" width="5.1328125" style="11" customWidth="1"/>
    <col min="11" max="11" width="9.1328125" style="11"/>
    <col min="12" max="12" width="6" style="125" customWidth="1"/>
    <col min="13" max="13" width="9.1328125" style="11"/>
    <col min="14" max="14" width="6" style="11" customWidth="1"/>
    <col min="15" max="16" width="10.1328125" style="11" customWidth="1"/>
    <col min="17" max="17" width="10" style="11" customWidth="1"/>
    <col min="18" max="18" width="10.265625" style="11" customWidth="1"/>
    <col min="19" max="53" width="9.1328125" style="11"/>
    <col min="54" max="54" width="39.265625" style="11" bestFit="1" customWidth="1"/>
    <col min="55" max="16384" width="9.1328125" style="11"/>
  </cols>
  <sheetData>
    <row r="3" spans="2:59" x14ac:dyDescent="0.45">
      <c r="K3" s="46"/>
      <c r="L3" s="127"/>
    </row>
    <row r="4" spans="2:59" x14ac:dyDescent="0.45">
      <c r="B4" s="52" t="s">
        <v>10</v>
      </c>
      <c r="C4" s="48">
        <v>45292</v>
      </c>
      <c r="D4" s="49"/>
      <c r="E4" s="48">
        <v>45323</v>
      </c>
      <c r="F4" s="49"/>
      <c r="G4" s="48">
        <v>45352</v>
      </c>
      <c r="H4" s="49"/>
      <c r="I4" s="48">
        <v>45383</v>
      </c>
      <c r="J4" s="49"/>
      <c r="K4" s="48">
        <v>45413</v>
      </c>
      <c r="L4" s="49"/>
      <c r="M4" s="48">
        <v>45444</v>
      </c>
      <c r="N4" s="49"/>
    </row>
    <row r="5" spans="2:59" x14ac:dyDescent="0.45">
      <c r="B5" s="53"/>
      <c r="C5" s="50"/>
      <c r="D5" s="51"/>
      <c r="E5" s="50"/>
      <c r="F5" s="51"/>
      <c r="G5" s="50"/>
      <c r="H5" s="51"/>
      <c r="I5" s="50"/>
      <c r="J5" s="51"/>
      <c r="K5" s="50"/>
      <c r="L5" s="51"/>
      <c r="M5" s="50"/>
      <c r="N5" s="51"/>
      <c r="BB5" s="126" t="s">
        <v>100</v>
      </c>
    </row>
    <row r="6" spans="2:59" x14ac:dyDescent="0.45">
      <c r="B6" s="35"/>
      <c r="C6" s="36"/>
      <c r="D6" s="37"/>
      <c r="E6" s="36"/>
      <c r="F6" s="37"/>
      <c r="G6" s="36"/>
      <c r="H6" s="37"/>
      <c r="I6" s="36"/>
      <c r="J6" s="37"/>
      <c r="K6" s="38"/>
      <c r="L6" s="128"/>
      <c r="M6" s="36"/>
      <c r="N6" s="37"/>
      <c r="O6" s="12"/>
      <c r="P6" s="12"/>
      <c r="Q6" s="12"/>
      <c r="R6" s="12"/>
    </row>
    <row r="7" spans="2:59" x14ac:dyDescent="0.45">
      <c r="B7" s="39" t="s">
        <v>30</v>
      </c>
      <c r="C7" s="40" t="s">
        <v>13</v>
      </c>
      <c r="D7" s="41">
        <v>-4</v>
      </c>
      <c r="E7" s="40" t="s">
        <v>12</v>
      </c>
      <c r="F7" s="41">
        <v>7</v>
      </c>
      <c r="G7" s="40" t="s">
        <v>12</v>
      </c>
      <c r="H7" s="41">
        <v>8</v>
      </c>
      <c r="I7" s="40" t="s">
        <v>12</v>
      </c>
      <c r="J7" s="41">
        <v>9</v>
      </c>
      <c r="K7" s="40" t="s">
        <v>22</v>
      </c>
      <c r="L7" s="129">
        <v>0</v>
      </c>
      <c r="M7" s="40" t="s">
        <v>12</v>
      </c>
      <c r="N7" s="41">
        <v>8</v>
      </c>
      <c r="O7" s="12"/>
      <c r="P7" s="12"/>
      <c r="Q7" s="12"/>
      <c r="R7" s="12"/>
      <c r="BB7" s="11" t="s">
        <v>27</v>
      </c>
      <c r="BC7" s="11">
        <v>18</v>
      </c>
      <c r="BD7" s="11" t="s">
        <v>12</v>
      </c>
      <c r="BF7" s="11" t="s">
        <v>40</v>
      </c>
      <c r="BG7" s="11" t="s">
        <v>13</v>
      </c>
    </row>
    <row r="8" spans="2:59" x14ac:dyDescent="0.45">
      <c r="B8" s="39" t="s">
        <v>29</v>
      </c>
      <c r="C8" s="40" t="s">
        <v>13</v>
      </c>
      <c r="D8" s="41">
        <v>-11</v>
      </c>
      <c r="E8" s="40" t="s">
        <v>12</v>
      </c>
      <c r="F8" s="41">
        <v>2</v>
      </c>
      <c r="G8" s="40" t="s">
        <v>13</v>
      </c>
      <c r="H8" s="41">
        <v>-1</v>
      </c>
      <c r="I8" s="40" t="s">
        <v>13</v>
      </c>
      <c r="J8" s="41">
        <v>-7</v>
      </c>
      <c r="K8" s="40" t="s">
        <v>22</v>
      </c>
      <c r="L8" s="129">
        <v>0</v>
      </c>
      <c r="M8" s="40" t="s">
        <v>12</v>
      </c>
      <c r="N8" s="41">
        <v>7</v>
      </c>
      <c r="O8" s="12"/>
      <c r="P8" s="12"/>
      <c r="Q8" s="12"/>
      <c r="R8" s="12"/>
      <c r="BB8" s="11" t="s">
        <v>26</v>
      </c>
      <c r="BC8" s="11">
        <v>17</v>
      </c>
      <c r="BD8" s="11" t="s">
        <v>12</v>
      </c>
      <c r="BF8" s="11" t="s">
        <v>40</v>
      </c>
      <c r="BG8" s="11" t="s">
        <v>13</v>
      </c>
    </row>
    <row r="9" spans="2:59" x14ac:dyDescent="0.45">
      <c r="B9" s="39" t="s">
        <v>23</v>
      </c>
      <c r="C9" s="40" t="s">
        <v>12</v>
      </c>
      <c r="D9" s="41">
        <v>4</v>
      </c>
      <c r="E9" s="40" t="s">
        <v>12</v>
      </c>
      <c r="F9" s="41">
        <v>3</v>
      </c>
      <c r="G9" s="40" t="s">
        <v>12</v>
      </c>
      <c r="H9" s="41">
        <v>2</v>
      </c>
      <c r="I9" s="40" t="s">
        <v>12</v>
      </c>
      <c r="J9" s="41">
        <v>2</v>
      </c>
      <c r="K9" s="40" t="s">
        <v>12</v>
      </c>
      <c r="L9" s="129">
        <v>1</v>
      </c>
      <c r="M9" s="40" t="s">
        <v>12</v>
      </c>
      <c r="N9" s="41">
        <v>6</v>
      </c>
      <c r="O9" s="12"/>
      <c r="P9" s="12"/>
      <c r="Q9" s="12"/>
      <c r="R9" s="12"/>
      <c r="BB9" s="11" t="s">
        <v>14</v>
      </c>
      <c r="BC9" s="11">
        <v>16</v>
      </c>
      <c r="BD9" s="11" t="s">
        <v>12</v>
      </c>
      <c r="BF9" s="11" t="s">
        <v>40</v>
      </c>
      <c r="BG9" s="11" t="s">
        <v>13</v>
      </c>
    </row>
    <row r="10" spans="2:59" x14ac:dyDescent="0.45">
      <c r="B10" s="39" t="s">
        <v>21</v>
      </c>
      <c r="C10" s="40" t="s">
        <v>13</v>
      </c>
      <c r="D10" s="41">
        <v>-10</v>
      </c>
      <c r="E10" s="40" t="s">
        <v>13</v>
      </c>
      <c r="F10" s="41">
        <v>-2</v>
      </c>
      <c r="G10" s="40" t="s">
        <v>12</v>
      </c>
      <c r="H10" s="41">
        <v>7</v>
      </c>
      <c r="I10" s="40" t="s">
        <v>13</v>
      </c>
      <c r="J10" s="41">
        <v>-1</v>
      </c>
      <c r="K10" s="40" t="s">
        <v>12</v>
      </c>
      <c r="L10" s="129">
        <v>5</v>
      </c>
      <c r="M10" s="40" t="s">
        <v>12</v>
      </c>
      <c r="N10" s="41">
        <v>5</v>
      </c>
      <c r="O10" s="12"/>
      <c r="P10" s="12"/>
      <c r="Q10" s="12"/>
      <c r="R10" s="12"/>
      <c r="BB10" s="11" t="s">
        <v>17</v>
      </c>
      <c r="BC10" s="11">
        <v>15</v>
      </c>
      <c r="BD10" s="11" t="s">
        <v>12</v>
      </c>
      <c r="BF10" s="11" t="s">
        <v>40</v>
      </c>
      <c r="BG10" s="11" t="s">
        <v>13</v>
      </c>
    </row>
    <row r="11" spans="2:59" x14ac:dyDescent="0.45">
      <c r="B11" s="39" t="s">
        <v>14</v>
      </c>
      <c r="C11" s="40" t="s">
        <v>13</v>
      </c>
      <c r="D11" s="41">
        <v>-4</v>
      </c>
      <c r="E11" s="40" t="s">
        <v>13</v>
      </c>
      <c r="F11" s="41">
        <v>-7</v>
      </c>
      <c r="G11" s="40" t="s">
        <v>13</v>
      </c>
      <c r="H11" s="41">
        <v>-6</v>
      </c>
      <c r="I11" s="40" t="s">
        <v>13</v>
      </c>
      <c r="J11" s="41">
        <v>-5</v>
      </c>
      <c r="K11" s="40" t="s">
        <v>13</v>
      </c>
      <c r="L11" s="129">
        <v>-3</v>
      </c>
      <c r="M11" s="40" t="s">
        <v>12</v>
      </c>
      <c r="N11" s="41">
        <v>4</v>
      </c>
      <c r="O11" s="12"/>
      <c r="P11" s="12"/>
      <c r="Q11" s="12"/>
      <c r="R11" s="12"/>
      <c r="BB11" s="11" t="s">
        <v>16</v>
      </c>
      <c r="BC11" s="11">
        <v>14</v>
      </c>
      <c r="BD11" s="11" t="s">
        <v>12</v>
      </c>
      <c r="BF11" s="11" t="s">
        <v>40</v>
      </c>
      <c r="BG11" s="11" t="s">
        <v>13</v>
      </c>
    </row>
    <row r="12" spans="2:59" x14ac:dyDescent="0.45">
      <c r="B12" s="39" t="s">
        <v>25</v>
      </c>
      <c r="C12" s="40" t="s">
        <v>13</v>
      </c>
      <c r="D12" s="41">
        <v>-13</v>
      </c>
      <c r="E12" s="40" t="s">
        <v>12</v>
      </c>
      <c r="F12" s="41">
        <v>6</v>
      </c>
      <c r="G12" s="40" t="s">
        <v>12</v>
      </c>
      <c r="H12" s="41">
        <v>5</v>
      </c>
      <c r="I12" s="40" t="s">
        <v>12</v>
      </c>
      <c r="J12" s="41">
        <v>7</v>
      </c>
      <c r="K12" s="40" t="s">
        <v>12</v>
      </c>
      <c r="L12" s="129">
        <v>3</v>
      </c>
      <c r="M12" s="40" t="s">
        <v>12</v>
      </c>
      <c r="N12" s="41">
        <v>3</v>
      </c>
      <c r="O12" s="12"/>
      <c r="P12" s="12"/>
      <c r="Q12" s="12"/>
      <c r="R12" s="12"/>
      <c r="BB12" s="11" t="s">
        <v>25</v>
      </c>
      <c r="BC12" s="11">
        <v>13</v>
      </c>
      <c r="BD12" s="11" t="s">
        <v>12</v>
      </c>
      <c r="BF12" s="11" t="s">
        <v>40</v>
      </c>
      <c r="BG12" s="11" t="s">
        <v>13</v>
      </c>
    </row>
    <row r="13" spans="2:59" x14ac:dyDescent="0.45">
      <c r="B13" s="39" t="s">
        <v>24</v>
      </c>
      <c r="C13" s="40" t="s">
        <v>13</v>
      </c>
      <c r="D13" s="41">
        <v>-7</v>
      </c>
      <c r="E13" s="40" t="s">
        <v>22</v>
      </c>
      <c r="F13" s="41">
        <v>0</v>
      </c>
      <c r="G13" s="40" t="s">
        <v>12</v>
      </c>
      <c r="H13" s="41">
        <v>6</v>
      </c>
      <c r="I13" s="40" t="s">
        <v>12</v>
      </c>
      <c r="J13" s="41">
        <v>4</v>
      </c>
      <c r="K13" s="40" t="s">
        <v>12</v>
      </c>
      <c r="L13" s="129">
        <v>6</v>
      </c>
      <c r="M13" s="40" t="s">
        <v>12</v>
      </c>
      <c r="N13" s="41">
        <v>2</v>
      </c>
      <c r="O13" s="12"/>
      <c r="P13" s="12"/>
      <c r="Q13" s="12"/>
      <c r="R13" s="12"/>
      <c r="BB13" s="11" t="s">
        <v>29</v>
      </c>
      <c r="BC13" s="11">
        <v>12</v>
      </c>
      <c r="BD13" s="11" t="s">
        <v>12</v>
      </c>
      <c r="BF13" s="11" t="s">
        <v>40</v>
      </c>
      <c r="BG13" s="11" t="s">
        <v>13</v>
      </c>
    </row>
    <row r="14" spans="2:59" x14ac:dyDescent="0.45">
      <c r="B14" s="39" t="s">
        <v>31</v>
      </c>
      <c r="C14" s="40" t="s">
        <v>13</v>
      </c>
      <c r="D14" s="41">
        <v>-12</v>
      </c>
      <c r="E14" s="40" t="s">
        <v>22</v>
      </c>
      <c r="F14" s="41">
        <v>0</v>
      </c>
      <c r="G14" s="40" t="s">
        <v>22</v>
      </c>
      <c r="H14" s="41">
        <v>0</v>
      </c>
      <c r="I14" s="40" t="s">
        <v>12</v>
      </c>
      <c r="J14" s="41">
        <v>8</v>
      </c>
      <c r="K14" s="40" t="s">
        <v>12</v>
      </c>
      <c r="L14" s="129">
        <v>7</v>
      </c>
      <c r="M14" s="40" t="s">
        <v>12</v>
      </c>
      <c r="N14" s="41">
        <v>1</v>
      </c>
      <c r="O14" s="12"/>
      <c r="P14" s="12"/>
      <c r="Q14" s="12"/>
      <c r="R14" s="12"/>
      <c r="BB14" s="11" t="s">
        <v>23</v>
      </c>
      <c r="BC14" s="11">
        <v>11</v>
      </c>
      <c r="BD14" s="11" t="s">
        <v>12</v>
      </c>
      <c r="BF14" s="11" t="s">
        <v>40</v>
      </c>
      <c r="BG14" s="11" t="s">
        <v>13</v>
      </c>
    </row>
    <row r="15" spans="2:59" x14ac:dyDescent="0.45">
      <c r="B15" s="39" t="s">
        <v>11</v>
      </c>
      <c r="C15" s="40" t="s">
        <v>12</v>
      </c>
      <c r="D15" s="41">
        <v>1</v>
      </c>
      <c r="E15" s="40" t="s">
        <v>12</v>
      </c>
      <c r="F15" s="41">
        <v>8</v>
      </c>
      <c r="G15" s="40" t="s">
        <v>22</v>
      </c>
      <c r="H15" s="41">
        <v>0</v>
      </c>
      <c r="I15" s="40" t="s">
        <v>22</v>
      </c>
      <c r="J15" s="41">
        <v>0</v>
      </c>
      <c r="K15" s="40" t="s">
        <v>22</v>
      </c>
      <c r="L15" s="129">
        <v>0</v>
      </c>
      <c r="M15" s="40" t="s">
        <v>22</v>
      </c>
      <c r="N15" s="41">
        <v>0</v>
      </c>
      <c r="O15" s="12"/>
      <c r="P15" s="12"/>
      <c r="Q15" s="12"/>
      <c r="R15" s="12"/>
      <c r="BB15" s="11" t="s">
        <v>20</v>
      </c>
      <c r="BC15" s="11">
        <v>10</v>
      </c>
      <c r="BD15" s="11" t="s">
        <v>12</v>
      </c>
      <c r="BF15" s="11" t="s">
        <v>40</v>
      </c>
      <c r="BG15" s="11" t="s">
        <v>13</v>
      </c>
    </row>
    <row r="16" spans="2:59" x14ac:dyDescent="0.45">
      <c r="B16" s="39" t="s">
        <v>26</v>
      </c>
      <c r="C16" s="40" t="s">
        <v>12</v>
      </c>
      <c r="D16" s="41">
        <v>2</v>
      </c>
      <c r="E16" s="40" t="s">
        <v>22</v>
      </c>
      <c r="F16" s="41">
        <v>0</v>
      </c>
      <c r="G16" s="40" t="s">
        <v>12</v>
      </c>
      <c r="H16" s="41">
        <v>9</v>
      </c>
      <c r="I16" s="40" t="s">
        <v>12</v>
      </c>
      <c r="J16" s="41">
        <v>6</v>
      </c>
      <c r="K16" s="40" t="s">
        <v>12</v>
      </c>
      <c r="L16" s="129">
        <v>4</v>
      </c>
      <c r="M16" s="40" t="s">
        <v>13</v>
      </c>
      <c r="N16" s="41">
        <v>-1</v>
      </c>
      <c r="O16" s="12"/>
      <c r="P16" s="12"/>
      <c r="Q16" s="12"/>
      <c r="R16" s="12"/>
      <c r="BB16" s="11" t="s">
        <v>28</v>
      </c>
      <c r="BC16" s="11">
        <v>9</v>
      </c>
      <c r="BD16" s="11" t="s">
        <v>12</v>
      </c>
      <c r="BF16" s="11" t="s">
        <v>40</v>
      </c>
      <c r="BG16" s="11" t="s">
        <v>13</v>
      </c>
    </row>
    <row r="17" spans="2:59" x14ac:dyDescent="0.45">
      <c r="B17" s="39" t="s">
        <v>17</v>
      </c>
      <c r="C17" s="40" t="s">
        <v>13</v>
      </c>
      <c r="D17" s="41">
        <v>-2</v>
      </c>
      <c r="E17" s="40" t="s">
        <v>13</v>
      </c>
      <c r="F17" s="41">
        <v>-6</v>
      </c>
      <c r="G17" s="40" t="s">
        <v>13</v>
      </c>
      <c r="H17" s="41">
        <v>-3</v>
      </c>
      <c r="I17" s="40" t="s">
        <v>13</v>
      </c>
      <c r="J17" s="41">
        <v>-6</v>
      </c>
      <c r="K17" s="40" t="s">
        <v>13</v>
      </c>
      <c r="L17" s="129">
        <v>-5</v>
      </c>
      <c r="M17" s="40" t="s">
        <v>13</v>
      </c>
      <c r="N17" s="41">
        <v>-2</v>
      </c>
      <c r="O17" s="12"/>
      <c r="P17" s="12"/>
      <c r="Q17" s="12"/>
      <c r="R17" s="12"/>
      <c r="BB17" s="11" t="s">
        <v>18</v>
      </c>
      <c r="BC17" s="11">
        <v>8</v>
      </c>
      <c r="BD17" s="11" t="s">
        <v>12</v>
      </c>
      <c r="BF17" s="11" t="s">
        <v>40</v>
      </c>
      <c r="BG17" s="11" t="s">
        <v>13</v>
      </c>
    </row>
    <row r="18" spans="2:59" x14ac:dyDescent="0.45">
      <c r="B18" s="39" t="s">
        <v>16</v>
      </c>
      <c r="C18" s="40" t="s">
        <v>13</v>
      </c>
      <c r="D18" s="41">
        <v>-6</v>
      </c>
      <c r="E18" s="40" t="s">
        <v>12</v>
      </c>
      <c r="F18" s="41">
        <v>4</v>
      </c>
      <c r="G18" s="40" t="s">
        <v>12</v>
      </c>
      <c r="H18" s="41">
        <v>3</v>
      </c>
      <c r="I18" s="40" t="s">
        <v>13</v>
      </c>
      <c r="J18" s="41">
        <v>-2</v>
      </c>
      <c r="K18" s="40" t="s">
        <v>12</v>
      </c>
      <c r="L18" s="129">
        <v>2</v>
      </c>
      <c r="M18" s="40" t="s">
        <v>13</v>
      </c>
      <c r="N18" s="41">
        <v>-3</v>
      </c>
      <c r="O18" s="12"/>
      <c r="P18" s="12"/>
      <c r="Q18" s="12"/>
      <c r="R18" s="12"/>
      <c r="BB18" s="11" t="s">
        <v>30</v>
      </c>
      <c r="BC18" s="11">
        <v>7</v>
      </c>
      <c r="BD18" s="11" t="s">
        <v>12</v>
      </c>
      <c r="BF18" s="11" t="s">
        <v>40</v>
      </c>
      <c r="BG18" s="11" t="s">
        <v>13</v>
      </c>
    </row>
    <row r="19" spans="2:59" x14ac:dyDescent="0.45">
      <c r="B19" s="39" t="s">
        <v>15</v>
      </c>
      <c r="C19" s="40" t="s">
        <v>13</v>
      </c>
      <c r="D19" s="41">
        <v>-1</v>
      </c>
      <c r="E19" s="40" t="s">
        <v>13</v>
      </c>
      <c r="F19" s="41">
        <v>-5</v>
      </c>
      <c r="G19" s="40" t="s">
        <v>22</v>
      </c>
      <c r="H19" s="41">
        <v>0</v>
      </c>
      <c r="I19" s="40" t="s">
        <v>13</v>
      </c>
      <c r="J19" s="41">
        <v>-4</v>
      </c>
      <c r="K19" s="40" t="s">
        <v>13</v>
      </c>
      <c r="L19" s="129">
        <v>-7</v>
      </c>
      <c r="M19" s="40" t="s">
        <v>13</v>
      </c>
      <c r="N19" s="41">
        <v>-4</v>
      </c>
      <c r="O19" s="12"/>
      <c r="P19" s="12"/>
      <c r="Q19" s="12"/>
      <c r="R19" s="12"/>
      <c r="BB19" s="11" t="s">
        <v>11</v>
      </c>
      <c r="BC19" s="11">
        <v>6</v>
      </c>
      <c r="BD19" s="11" t="s">
        <v>12</v>
      </c>
      <c r="BF19" s="11" t="s">
        <v>40</v>
      </c>
      <c r="BG19" s="11" t="s">
        <v>13</v>
      </c>
    </row>
    <row r="20" spans="2:59" x14ac:dyDescent="0.45">
      <c r="B20" s="39" t="s">
        <v>19</v>
      </c>
      <c r="C20" s="40" t="s">
        <v>12</v>
      </c>
      <c r="D20" s="41">
        <v>3</v>
      </c>
      <c r="E20" s="40" t="s">
        <v>12</v>
      </c>
      <c r="F20" s="41">
        <v>1</v>
      </c>
      <c r="G20" s="40" t="s">
        <v>12</v>
      </c>
      <c r="H20" s="41">
        <v>1</v>
      </c>
      <c r="I20" s="40" t="s">
        <v>12</v>
      </c>
      <c r="J20" s="41">
        <v>3</v>
      </c>
      <c r="K20" s="40" t="s">
        <v>13</v>
      </c>
      <c r="L20" s="129">
        <v>-2</v>
      </c>
      <c r="M20" s="40" t="s">
        <v>13</v>
      </c>
      <c r="N20" s="41">
        <v>-5</v>
      </c>
      <c r="O20" s="12"/>
      <c r="P20" s="12"/>
      <c r="Q20" s="12"/>
      <c r="R20" s="12"/>
      <c r="BB20" s="11" t="s">
        <v>19</v>
      </c>
      <c r="BC20" s="11">
        <v>5</v>
      </c>
      <c r="BD20" s="11" t="s">
        <v>12</v>
      </c>
      <c r="BF20" s="11" t="s">
        <v>40</v>
      </c>
      <c r="BG20" s="11" t="s">
        <v>13</v>
      </c>
    </row>
    <row r="21" spans="2:59" x14ac:dyDescent="0.45">
      <c r="B21" s="39" t="s">
        <v>20</v>
      </c>
      <c r="C21" s="40" t="s">
        <v>13</v>
      </c>
      <c r="D21" s="41">
        <v>-3</v>
      </c>
      <c r="E21" s="40" t="s">
        <v>12</v>
      </c>
      <c r="F21" s="41">
        <v>5</v>
      </c>
      <c r="G21" s="40" t="s">
        <v>13</v>
      </c>
      <c r="H21" s="41">
        <v>-5</v>
      </c>
      <c r="I21" s="40" t="s">
        <v>12</v>
      </c>
      <c r="J21" s="41">
        <v>1</v>
      </c>
      <c r="K21" s="40" t="s">
        <v>13</v>
      </c>
      <c r="L21" s="129">
        <v>-6</v>
      </c>
      <c r="M21" s="40" t="s">
        <v>13</v>
      </c>
      <c r="N21" s="41">
        <v>-6</v>
      </c>
      <c r="O21" s="12"/>
      <c r="P21" s="12"/>
      <c r="Q21" s="12"/>
      <c r="R21" s="12"/>
      <c r="BB21" s="11" t="s">
        <v>21</v>
      </c>
      <c r="BC21" s="11">
        <v>4</v>
      </c>
      <c r="BD21" s="11" t="s">
        <v>12</v>
      </c>
      <c r="BF21" s="11" t="s">
        <v>40</v>
      </c>
      <c r="BG21" s="11" t="s">
        <v>13</v>
      </c>
    </row>
    <row r="22" spans="2:59" x14ac:dyDescent="0.45">
      <c r="B22" s="39" t="s">
        <v>28</v>
      </c>
      <c r="C22" s="40" t="s">
        <v>13</v>
      </c>
      <c r="D22" s="41">
        <v>-8</v>
      </c>
      <c r="E22" s="40" t="s">
        <v>13</v>
      </c>
      <c r="F22" s="41">
        <v>-3</v>
      </c>
      <c r="G22" s="40" t="s">
        <v>12</v>
      </c>
      <c r="H22" s="41">
        <v>4</v>
      </c>
      <c r="I22" s="40" t="s">
        <v>13</v>
      </c>
      <c r="J22" s="41">
        <v>-3</v>
      </c>
      <c r="K22" s="40" t="s">
        <v>13</v>
      </c>
      <c r="L22" s="129">
        <v>-1</v>
      </c>
      <c r="M22" s="40" t="s">
        <v>13</v>
      </c>
      <c r="N22" s="41">
        <v>-7</v>
      </c>
      <c r="O22" s="12"/>
      <c r="P22" s="12"/>
      <c r="Q22" s="12"/>
      <c r="R22" s="12"/>
      <c r="BB22" s="11" t="s">
        <v>24</v>
      </c>
      <c r="BC22" s="11">
        <v>3</v>
      </c>
      <c r="BD22" s="11" t="s">
        <v>12</v>
      </c>
      <c r="BF22" s="11" t="s">
        <v>40</v>
      </c>
      <c r="BG22" s="11" t="s">
        <v>13</v>
      </c>
    </row>
    <row r="23" spans="2:59" x14ac:dyDescent="0.45">
      <c r="B23" s="39" t="s">
        <v>27</v>
      </c>
      <c r="C23" s="40" t="s">
        <v>13</v>
      </c>
      <c r="D23" s="41">
        <v>-9</v>
      </c>
      <c r="E23" s="40" t="s">
        <v>13</v>
      </c>
      <c r="F23" s="41">
        <v>-1</v>
      </c>
      <c r="G23" s="40" t="s">
        <v>13</v>
      </c>
      <c r="H23" s="41">
        <v>-4</v>
      </c>
      <c r="I23" s="40" t="s">
        <v>12</v>
      </c>
      <c r="J23" s="41">
        <v>5</v>
      </c>
      <c r="K23" s="40" t="s">
        <v>22</v>
      </c>
      <c r="L23" s="129">
        <v>0</v>
      </c>
      <c r="M23" s="40" t="s">
        <v>13</v>
      </c>
      <c r="N23" s="41">
        <v>-8</v>
      </c>
      <c r="O23" s="12"/>
      <c r="P23" s="12"/>
      <c r="Q23" s="12"/>
      <c r="R23" s="12"/>
      <c r="BB23" s="11" t="s">
        <v>31</v>
      </c>
      <c r="BC23" s="11">
        <v>2</v>
      </c>
      <c r="BD23" s="11" t="s">
        <v>12</v>
      </c>
      <c r="BF23" s="11" t="s">
        <v>40</v>
      </c>
      <c r="BG23" s="11" t="s">
        <v>13</v>
      </c>
    </row>
    <row r="24" spans="2:59" x14ac:dyDescent="0.45">
      <c r="B24" s="42" t="s">
        <v>18</v>
      </c>
      <c r="C24" s="40" t="s">
        <v>13</v>
      </c>
      <c r="D24" s="41">
        <v>-5</v>
      </c>
      <c r="E24" s="40" t="s">
        <v>13</v>
      </c>
      <c r="F24" s="41">
        <v>-4</v>
      </c>
      <c r="G24" s="40" t="s">
        <v>13</v>
      </c>
      <c r="H24" s="41">
        <v>-2</v>
      </c>
      <c r="I24" s="40" t="s">
        <v>22</v>
      </c>
      <c r="J24" s="41">
        <v>0</v>
      </c>
      <c r="K24" s="40" t="s">
        <v>13</v>
      </c>
      <c r="L24" s="129">
        <v>-4</v>
      </c>
      <c r="M24" s="40" t="s">
        <v>13</v>
      </c>
      <c r="N24" s="41">
        <v>-9</v>
      </c>
      <c r="O24" s="12"/>
      <c r="P24" s="12"/>
      <c r="Q24" s="12"/>
      <c r="R24" s="12"/>
      <c r="BB24" s="11" t="s">
        <v>15</v>
      </c>
      <c r="BC24" s="11">
        <v>1</v>
      </c>
      <c r="BD24" s="11" t="s">
        <v>12</v>
      </c>
      <c r="BF24" s="11" t="s">
        <v>40</v>
      </c>
      <c r="BG24" s="11" t="s">
        <v>13</v>
      </c>
    </row>
    <row r="25" spans="2:59" x14ac:dyDescent="0.45">
      <c r="K25" s="46"/>
      <c r="L25" s="127"/>
    </row>
    <row r="26" spans="2:59" x14ac:dyDescent="0.45">
      <c r="K26" s="46"/>
      <c r="L26" s="127"/>
    </row>
    <row r="27" spans="2:59" x14ac:dyDescent="0.45">
      <c r="B27" s="52" t="s">
        <v>32</v>
      </c>
      <c r="C27" s="48">
        <v>45292</v>
      </c>
      <c r="D27" s="49"/>
      <c r="E27" s="48">
        <v>45323</v>
      </c>
      <c r="F27" s="49"/>
      <c r="G27" s="48">
        <v>45352</v>
      </c>
      <c r="H27" s="49"/>
      <c r="I27" s="48">
        <v>45383</v>
      </c>
      <c r="J27" s="49"/>
      <c r="K27" s="48">
        <v>45413</v>
      </c>
      <c r="L27" s="49"/>
      <c r="M27" s="48">
        <v>45444</v>
      </c>
      <c r="N27" s="49"/>
    </row>
    <row r="28" spans="2:59" x14ac:dyDescent="0.45">
      <c r="B28" s="53"/>
      <c r="C28" s="50"/>
      <c r="D28" s="51"/>
      <c r="E28" s="50"/>
      <c r="F28" s="51"/>
      <c r="G28" s="50"/>
      <c r="H28" s="51"/>
      <c r="I28" s="50"/>
      <c r="J28" s="51"/>
      <c r="K28" s="50"/>
      <c r="L28" s="51"/>
      <c r="M28" s="50"/>
      <c r="N28" s="51"/>
    </row>
    <row r="29" spans="2:59" x14ac:dyDescent="0.45">
      <c r="B29" s="35"/>
      <c r="C29" s="36"/>
      <c r="D29" s="37"/>
      <c r="E29" s="36"/>
      <c r="F29" s="37"/>
      <c r="G29" s="36"/>
      <c r="H29" s="37"/>
      <c r="I29" s="36"/>
      <c r="J29" s="37"/>
      <c r="K29" s="38"/>
      <c r="L29" s="128"/>
      <c r="M29" s="36"/>
      <c r="N29" s="37"/>
    </row>
    <row r="30" spans="2:59" x14ac:dyDescent="0.45">
      <c r="B30" s="43" t="s">
        <v>28</v>
      </c>
      <c r="C30" s="40"/>
      <c r="D30" s="41"/>
      <c r="E30" s="40" t="s">
        <v>13</v>
      </c>
      <c r="F30" s="41">
        <v>-2</v>
      </c>
      <c r="G30" s="40" t="s">
        <v>12</v>
      </c>
      <c r="H30" s="41">
        <v>3</v>
      </c>
      <c r="I30" s="40" t="s">
        <v>13</v>
      </c>
      <c r="J30" s="41">
        <v>-4</v>
      </c>
      <c r="K30" s="40" t="s">
        <v>13</v>
      </c>
      <c r="L30" s="129">
        <v>-7</v>
      </c>
      <c r="M30" s="40" t="s">
        <v>12</v>
      </c>
      <c r="N30" s="41">
        <v>6</v>
      </c>
      <c r="BB30" s="11" t="s">
        <v>27</v>
      </c>
      <c r="BC30" s="11">
        <v>18</v>
      </c>
      <c r="BD30" s="11" t="s">
        <v>12</v>
      </c>
      <c r="BF30" s="11" t="s">
        <v>40</v>
      </c>
      <c r="BG30" s="11" t="s">
        <v>13</v>
      </c>
    </row>
    <row r="31" spans="2:59" x14ac:dyDescent="0.45">
      <c r="B31" s="39" t="s">
        <v>17</v>
      </c>
      <c r="C31" s="40"/>
      <c r="D31" s="41"/>
      <c r="E31" s="40" t="s">
        <v>13</v>
      </c>
      <c r="F31" s="41">
        <v>-1</v>
      </c>
      <c r="G31" s="40" t="s">
        <v>22</v>
      </c>
      <c r="H31" s="41">
        <v>0</v>
      </c>
      <c r="I31" s="40" t="s">
        <v>13</v>
      </c>
      <c r="J31" s="41">
        <v>-3</v>
      </c>
      <c r="K31" s="40" t="s">
        <v>13</v>
      </c>
      <c r="L31" s="129">
        <v>-8</v>
      </c>
      <c r="M31" s="40" t="s">
        <v>12</v>
      </c>
      <c r="N31" s="41">
        <v>5</v>
      </c>
      <c r="BB31" s="11" t="s">
        <v>26</v>
      </c>
      <c r="BC31" s="11">
        <v>17</v>
      </c>
      <c r="BD31" s="11" t="s">
        <v>12</v>
      </c>
      <c r="BF31" s="11" t="s">
        <v>40</v>
      </c>
      <c r="BG31" s="11" t="s">
        <v>13</v>
      </c>
    </row>
    <row r="32" spans="2:59" x14ac:dyDescent="0.45">
      <c r="B32" s="39" t="s">
        <v>25</v>
      </c>
      <c r="C32" s="40"/>
      <c r="D32" s="41"/>
      <c r="E32" s="40" t="s">
        <v>12</v>
      </c>
      <c r="F32" s="41">
        <v>5</v>
      </c>
      <c r="G32" s="40" t="s">
        <v>12</v>
      </c>
      <c r="H32" s="41">
        <v>10</v>
      </c>
      <c r="I32" s="40" t="s">
        <v>12</v>
      </c>
      <c r="J32" s="41">
        <v>4</v>
      </c>
      <c r="K32" s="40" t="s">
        <v>22</v>
      </c>
      <c r="L32" s="129">
        <v>0</v>
      </c>
      <c r="M32" s="40" t="s">
        <v>12</v>
      </c>
      <c r="N32" s="41">
        <v>4</v>
      </c>
      <c r="BB32" s="11" t="s">
        <v>14</v>
      </c>
      <c r="BC32" s="11">
        <v>16</v>
      </c>
      <c r="BD32" s="11" t="s">
        <v>12</v>
      </c>
      <c r="BF32" s="11" t="s">
        <v>40</v>
      </c>
      <c r="BG32" s="11" t="s">
        <v>13</v>
      </c>
    </row>
    <row r="33" spans="2:59" x14ac:dyDescent="0.45">
      <c r="B33" s="39" t="s">
        <v>23</v>
      </c>
      <c r="C33" s="40"/>
      <c r="D33" s="41"/>
      <c r="E33" s="40" t="s">
        <v>12</v>
      </c>
      <c r="F33" s="41">
        <v>6</v>
      </c>
      <c r="G33" s="40" t="s">
        <v>12</v>
      </c>
      <c r="H33" s="41">
        <v>2</v>
      </c>
      <c r="I33" s="40" t="s">
        <v>12</v>
      </c>
      <c r="J33" s="41">
        <v>2</v>
      </c>
      <c r="K33" s="40" t="s">
        <v>12</v>
      </c>
      <c r="L33" s="129">
        <v>4</v>
      </c>
      <c r="M33" s="40" t="s">
        <v>12</v>
      </c>
      <c r="N33" s="41">
        <v>3</v>
      </c>
      <c r="BB33" s="11" t="s">
        <v>17</v>
      </c>
      <c r="BC33" s="11">
        <v>15</v>
      </c>
      <c r="BD33" s="11" t="s">
        <v>12</v>
      </c>
      <c r="BF33" s="11" t="s">
        <v>40</v>
      </c>
      <c r="BG33" s="11" t="s">
        <v>13</v>
      </c>
    </row>
    <row r="34" spans="2:59" x14ac:dyDescent="0.45">
      <c r="B34" s="39" t="s">
        <v>21</v>
      </c>
      <c r="C34" s="40"/>
      <c r="D34" s="41"/>
      <c r="E34" s="40" t="s">
        <v>12</v>
      </c>
      <c r="F34" s="41">
        <v>10</v>
      </c>
      <c r="G34" s="40" t="s">
        <v>12</v>
      </c>
      <c r="H34" s="41">
        <v>11</v>
      </c>
      <c r="I34" s="40" t="s">
        <v>12</v>
      </c>
      <c r="J34" s="41">
        <v>5</v>
      </c>
      <c r="K34" s="40" t="s">
        <v>22</v>
      </c>
      <c r="L34" s="129">
        <v>0</v>
      </c>
      <c r="M34" s="40" t="s">
        <v>12</v>
      </c>
      <c r="N34" s="41">
        <v>2</v>
      </c>
      <c r="BB34" s="11" t="s">
        <v>16</v>
      </c>
      <c r="BC34" s="11">
        <v>14</v>
      </c>
      <c r="BD34" s="11" t="s">
        <v>12</v>
      </c>
      <c r="BF34" s="11" t="s">
        <v>40</v>
      </c>
      <c r="BG34" s="11" t="s">
        <v>13</v>
      </c>
    </row>
    <row r="35" spans="2:59" x14ac:dyDescent="0.45">
      <c r="B35" s="39" t="s">
        <v>26</v>
      </c>
      <c r="C35" s="40"/>
      <c r="D35" s="41"/>
      <c r="E35" s="40" t="s">
        <v>13</v>
      </c>
      <c r="F35" s="41">
        <v>-3</v>
      </c>
      <c r="G35" s="40" t="s">
        <v>22</v>
      </c>
      <c r="H35" s="41">
        <v>0</v>
      </c>
      <c r="I35" s="40" t="s">
        <v>13</v>
      </c>
      <c r="J35" s="41">
        <v>-5</v>
      </c>
      <c r="K35" s="40" t="s">
        <v>13</v>
      </c>
      <c r="L35" s="129">
        <v>-2</v>
      </c>
      <c r="M35" s="40" t="s">
        <v>12</v>
      </c>
      <c r="N35" s="41">
        <v>1</v>
      </c>
      <c r="BB35" s="11" t="s">
        <v>25</v>
      </c>
      <c r="BC35" s="11">
        <v>13</v>
      </c>
      <c r="BD35" s="11" t="s">
        <v>12</v>
      </c>
      <c r="BF35" s="11" t="s">
        <v>40</v>
      </c>
      <c r="BG35" s="11" t="s">
        <v>13</v>
      </c>
    </row>
    <row r="36" spans="2:59" x14ac:dyDescent="0.45">
      <c r="B36" s="39" t="s">
        <v>30</v>
      </c>
      <c r="C36" s="40"/>
      <c r="D36" s="41"/>
      <c r="E36" s="40" t="s">
        <v>22</v>
      </c>
      <c r="F36" s="41">
        <v>0</v>
      </c>
      <c r="G36" s="40" t="s">
        <v>12</v>
      </c>
      <c r="H36" s="41">
        <v>12</v>
      </c>
      <c r="I36" s="40" t="s">
        <v>12</v>
      </c>
      <c r="J36" s="41">
        <v>7</v>
      </c>
      <c r="K36" s="40" t="s">
        <v>13</v>
      </c>
      <c r="L36" s="129">
        <v>-3</v>
      </c>
      <c r="M36" s="40" t="s">
        <v>22</v>
      </c>
      <c r="N36" s="41">
        <v>0</v>
      </c>
      <c r="BB36" s="11" t="s">
        <v>29</v>
      </c>
      <c r="BC36" s="11">
        <v>12</v>
      </c>
      <c r="BD36" s="11" t="s">
        <v>12</v>
      </c>
      <c r="BF36" s="11" t="s">
        <v>40</v>
      </c>
      <c r="BG36" s="11" t="s">
        <v>13</v>
      </c>
    </row>
    <row r="37" spans="2:59" x14ac:dyDescent="0.45">
      <c r="B37" s="39" t="s">
        <v>29</v>
      </c>
      <c r="C37" s="40"/>
      <c r="D37" s="41"/>
      <c r="E37" s="40" t="s">
        <v>12</v>
      </c>
      <c r="F37" s="41">
        <v>2</v>
      </c>
      <c r="G37" s="40" t="s">
        <v>12</v>
      </c>
      <c r="H37" s="41">
        <v>1</v>
      </c>
      <c r="I37" s="40" t="s">
        <v>13</v>
      </c>
      <c r="J37" s="41">
        <v>-1</v>
      </c>
      <c r="K37" s="40" t="s">
        <v>12</v>
      </c>
      <c r="L37" s="129">
        <v>3</v>
      </c>
      <c r="M37" s="40" t="s">
        <v>22</v>
      </c>
      <c r="N37" s="41">
        <v>0</v>
      </c>
      <c r="BB37" s="11" t="s">
        <v>23</v>
      </c>
      <c r="BC37" s="11">
        <v>11</v>
      </c>
      <c r="BD37" s="11" t="s">
        <v>12</v>
      </c>
      <c r="BF37" s="11" t="s">
        <v>40</v>
      </c>
      <c r="BG37" s="11" t="s">
        <v>13</v>
      </c>
    </row>
    <row r="38" spans="2:59" x14ac:dyDescent="0.45">
      <c r="B38" s="39" t="s">
        <v>11</v>
      </c>
      <c r="C38" s="40"/>
      <c r="D38" s="41"/>
      <c r="E38" s="40" t="s">
        <v>12</v>
      </c>
      <c r="F38" s="41">
        <v>11</v>
      </c>
      <c r="G38" s="40" t="s">
        <v>22</v>
      </c>
      <c r="H38" s="41">
        <v>0</v>
      </c>
      <c r="I38" s="40" t="s">
        <v>22</v>
      </c>
      <c r="J38" s="41">
        <v>0</v>
      </c>
      <c r="K38" s="40" t="s">
        <v>22</v>
      </c>
      <c r="L38" s="129">
        <v>0</v>
      </c>
      <c r="M38" s="40" t="s">
        <v>22</v>
      </c>
      <c r="N38" s="41">
        <v>0</v>
      </c>
      <c r="BB38" s="11" t="s">
        <v>20</v>
      </c>
      <c r="BC38" s="11">
        <v>10</v>
      </c>
      <c r="BD38" s="11" t="s">
        <v>12</v>
      </c>
      <c r="BF38" s="11" t="s">
        <v>40</v>
      </c>
      <c r="BG38" s="11" t="s">
        <v>13</v>
      </c>
    </row>
    <row r="39" spans="2:59" x14ac:dyDescent="0.45">
      <c r="B39" s="39" t="s">
        <v>19</v>
      </c>
      <c r="C39" s="40"/>
      <c r="D39" s="41"/>
      <c r="E39" s="40" t="s">
        <v>12</v>
      </c>
      <c r="F39" s="41">
        <v>4</v>
      </c>
      <c r="G39" s="40" t="s">
        <v>13</v>
      </c>
      <c r="H39" s="41">
        <v>-1</v>
      </c>
      <c r="I39" s="40" t="s">
        <v>22</v>
      </c>
      <c r="J39" s="41">
        <v>0</v>
      </c>
      <c r="K39" s="40" t="s">
        <v>13</v>
      </c>
      <c r="L39" s="129">
        <v>-4</v>
      </c>
      <c r="M39" s="40" t="s">
        <v>22</v>
      </c>
      <c r="N39" s="41">
        <v>0</v>
      </c>
      <c r="BB39" s="11" t="s">
        <v>28</v>
      </c>
      <c r="BC39" s="11">
        <v>9</v>
      </c>
      <c r="BD39" s="11" t="s">
        <v>12</v>
      </c>
      <c r="BF39" s="11" t="s">
        <v>40</v>
      </c>
      <c r="BG39" s="11" t="s">
        <v>13</v>
      </c>
    </row>
    <row r="40" spans="2:59" x14ac:dyDescent="0.45">
      <c r="B40" s="39" t="s">
        <v>20</v>
      </c>
      <c r="C40" s="40"/>
      <c r="D40" s="41"/>
      <c r="E40" s="40" t="s">
        <v>12</v>
      </c>
      <c r="F40" s="41">
        <v>9</v>
      </c>
      <c r="G40" s="40" t="s">
        <v>12</v>
      </c>
      <c r="H40" s="41">
        <v>6</v>
      </c>
      <c r="I40" s="40" t="s">
        <v>12</v>
      </c>
      <c r="J40" s="41">
        <v>6</v>
      </c>
      <c r="K40" s="40" t="s">
        <v>22</v>
      </c>
      <c r="L40" s="129">
        <v>0</v>
      </c>
      <c r="M40" s="40" t="s">
        <v>22</v>
      </c>
      <c r="N40" s="41">
        <v>0</v>
      </c>
      <c r="BB40" s="11" t="s">
        <v>18</v>
      </c>
      <c r="BC40" s="11">
        <v>8</v>
      </c>
      <c r="BD40" s="11" t="s">
        <v>12</v>
      </c>
      <c r="BF40" s="11" t="s">
        <v>40</v>
      </c>
      <c r="BG40" s="11" t="s">
        <v>13</v>
      </c>
    </row>
    <row r="41" spans="2:59" x14ac:dyDescent="0.45">
      <c r="B41" s="39" t="s">
        <v>18</v>
      </c>
      <c r="C41" s="40"/>
      <c r="D41" s="41"/>
      <c r="E41" s="40" t="s">
        <v>12</v>
      </c>
      <c r="F41" s="41">
        <v>1</v>
      </c>
      <c r="G41" s="40" t="s">
        <v>12</v>
      </c>
      <c r="H41" s="41">
        <v>5</v>
      </c>
      <c r="I41" s="40" t="s">
        <v>12</v>
      </c>
      <c r="J41" s="41">
        <v>3</v>
      </c>
      <c r="K41" s="40" t="s">
        <v>22</v>
      </c>
      <c r="L41" s="129">
        <v>0</v>
      </c>
      <c r="M41" s="40" t="s">
        <v>22</v>
      </c>
      <c r="N41" s="41">
        <v>0</v>
      </c>
      <c r="BB41" s="11" t="s">
        <v>30</v>
      </c>
      <c r="BC41" s="11">
        <v>7</v>
      </c>
      <c r="BD41" s="11" t="s">
        <v>12</v>
      </c>
      <c r="BF41" s="11" t="s">
        <v>40</v>
      </c>
      <c r="BG41" s="11" t="s">
        <v>13</v>
      </c>
    </row>
    <row r="42" spans="2:59" x14ac:dyDescent="0.45">
      <c r="B42" s="39" t="s">
        <v>24</v>
      </c>
      <c r="C42" s="40"/>
      <c r="D42" s="41"/>
      <c r="E42" s="40" t="s">
        <v>22</v>
      </c>
      <c r="F42" s="41">
        <v>0</v>
      </c>
      <c r="G42" s="40" t="s">
        <v>12</v>
      </c>
      <c r="H42" s="41">
        <v>7</v>
      </c>
      <c r="I42" s="40" t="s">
        <v>22</v>
      </c>
      <c r="J42" s="41">
        <v>0</v>
      </c>
      <c r="K42" s="40" t="s">
        <v>12</v>
      </c>
      <c r="L42" s="129">
        <v>2</v>
      </c>
      <c r="M42" s="40" t="s">
        <v>13</v>
      </c>
      <c r="N42" s="41">
        <v>-1</v>
      </c>
      <c r="BB42" s="11" t="s">
        <v>11</v>
      </c>
      <c r="BC42" s="11">
        <v>6</v>
      </c>
      <c r="BD42" s="11" t="s">
        <v>12</v>
      </c>
      <c r="BF42" s="11" t="s">
        <v>40</v>
      </c>
      <c r="BG42" s="11" t="s">
        <v>13</v>
      </c>
    </row>
    <row r="43" spans="2:59" x14ac:dyDescent="0.45">
      <c r="B43" s="39" t="s">
        <v>27</v>
      </c>
      <c r="C43" s="40"/>
      <c r="D43" s="41"/>
      <c r="E43" s="40" t="s">
        <v>12</v>
      </c>
      <c r="F43" s="41">
        <v>3</v>
      </c>
      <c r="G43" s="40" t="s">
        <v>22</v>
      </c>
      <c r="H43" s="41">
        <v>0</v>
      </c>
      <c r="I43" s="40" t="s">
        <v>13</v>
      </c>
      <c r="J43" s="41">
        <v>-2</v>
      </c>
      <c r="K43" s="40" t="s">
        <v>13</v>
      </c>
      <c r="L43" s="129">
        <v>-5</v>
      </c>
      <c r="M43" s="40" t="s">
        <v>13</v>
      </c>
      <c r="N43" s="41">
        <v>-2</v>
      </c>
      <c r="BB43" s="11" t="s">
        <v>19</v>
      </c>
      <c r="BC43" s="11">
        <v>5</v>
      </c>
      <c r="BD43" s="11" t="s">
        <v>12</v>
      </c>
      <c r="BF43" s="11" t="s">
        <v>40</v>
      </c>
      <c r="BG43" s="11" t="s">
        <v>13</v>
      </c>
    </row>
    <row r="44" spans="2:59" x14ac:dyDescent="0.45">
      <c r="B44" s="39" t="s">
        <v>14</v>
      </c>
      <c r="C44" s="40"/>
      <c r="D44" s="41"/>
      <c r="E44" s="40" t="s">
        <v>13</v>
      </c>
      <c r="F44" s="41">
        <v>-4</v>
      </c>
      <c r="G44" s="40" t="s">
        <v>13</v>
      </c>
      <c r="H44" s="41">
        <v>-2</v>
      </c>
      <c r="I44" s="40" t="s">
        <v>22</v>
      </c>
      <c r="J44" s="41">
        <v>0</v>
      </c>
      <c r="K44" s="40" t="s">
        <v>22</v>
      </c>
      <c r="L44" s="129">
        <v>0</v>
      </c>
      <c r="M44" s="40" t="s">
        <v>13</v>
      </c>
      <c r="N44" s="41">
        <v>-3</v>
      </c>
      <c r="BB44" s="11" t="s">
        <v>21</v>
      </c>
      <c r="BC44" s="11">
        <v>4</v>
      </c>
      <c r="BD44" s="11" t="s">
        <v>12</v>
      </c>
      <c r="BF44" s="11" t="s">
        <v>40</v>
      </c>
      <c r="BG44" s="11" t="s">
        <v>13</v>
      </c>
    </row>
    <row r="45" spans="2:59" x14ac:dyDescent="0.45">
      <c r="B45" s="39" t="s">
        <v>31</v>
      </c>
      <c r="C45" s="40"/>
      <c r="D45" s="41"/>
      <c r="E45" s="40" t="s">
        <v>22</v>
      </c>
      <c r="F45" s="41">
        <v>0</v>
      </c>
      <c r="G45" s="40" t="s">
        <v>12</v>
      </c>
      <c r="H45" s="41">
        <v>9</v>
      </c>
      <c r="I45" s="40" t="s">
        <v>12</v>
      </c>
      <c r="J45" s="41">
        <v>8</v>
      </c>
      <c r="K45" s="40" t="s">
        <v>12</v>
      </c>
      <c r="L45" s="129">
        <v>1</v>
      </c>
      <c r="M45" s="40" t="s">
        <v>13</v>
      </c>
      <c r="N45" s="41">
        <v>-4</v>
      </c>
      <c r="BB45" s="11" t="s">
        <v>24</v>
      </c>
      <c r="BC45" s="11">
        <v>3</v>
      </c>
      <c r="BD45" s="11" t="s">
        <v>12</v>
      </c>
      <c r="BF45" s="11" t="s">
        <v>40</v>
      </c>
      <c r="BG45" s="11" t="s">
        <v>13</v>
      </c>
    </row>
    <row r="46" spans="2:59" x14ac:dyDescent="0.45">
      <c r="B46" s="39" t="s">
        <v>16</v>
      </c>
      <c r="C46" s="40"/>
      <c r="D46" s="41"/>
      <c r="E46" s="40" t="s">
        <v>12</v>
      </c>
      <c r="F46" s="41">
        <v>7</v>
      </c>
      <c r="G46" s="40" t="s">
        <v>12</v>
      </c>
      <c r="H46" s="41">
        <v>4</v>
      </c>
      <c r="I46" s="40" t="s">
        <v>12</v>
      </c>
      <c r="J46" s="41">
        <v>1</v>
      </c>
      <c r="K46" s="40" t="s">
        <v>13</v>
      </c>
      <c r="L46" s="129">
        <v>-6</v>
      </c>
      <c r="M46" s="40" t="s">
        <v>13</v>
      </c>
      <c r="N46" s="41">
        <v>-5</v>
      </c>
      <c r="BB46" s="11" t="s">
        <v>31</v>
      </c>
      <c r="BC46" s="11">
        <v>2</v>
      </c>
      <c r="BD46" s="11" t="s">
        <v>12</v>
      </c>
      <c r="BF46" s="11" t="s">
        <v>40</v>
      </c>
      <c r="BG46" s="11" t="s">
        <v>13</v>
      </c>
    </row>
    <row r="47" spans="2:59" x14ac:dyDescent="0.45">
      <c r="B47" s="42" t="s">
        <v>15</v>
      </c>
      <c r="C47" s="40"/>
      <c r="D47" s="41"/>
      <c r="E47" s="40" t="s">
        <v>12</v>
      </c>
      <c r="F47" s="41">
        <v>8</v>
      </c>
      <c r="G47" s="40" t="s">
        <v>12</v>
      </c>
      <c r="H47" s="41">
        <v>8</v>
      </c>
      <c r="I47" s="40" t="s">
        <v>22</v>
      </c>
      <c r="J47" s="41">
        <v>0</v>
      </c>
      <c r="K47" s="40" t="s">
        <v>13</v>
      </c>
      <c r="L47" s="129">
        <v>-1</v>
      </c>
      <c r="M47" s="40" t="s">
        <v>13</v>
      </c>
      <c r="N47" s="41">
        <v>-6</v>
      </c>
      <c r="BB47" s="11" t="s">
        <v>15</v>
      </c>
      <c r="BC47" s="11">
        <v>1</v>
      </c>
      <c r="BD47" s="11" t="s">
        <v>12</v>
      </c>
      <c r="BF47" s="11" t="s">
        <v>40</v>
      </c>
      <c r="BG47" s="11" t="s">
        <v>13</v>
      </c>
    </row>
    <row r="49" spans="2:59" x14ac:dyDescent="0.45">
      <c r="K49" s="46"/>
      <c r="L49" s="127"/>
    </row>
    <row r="50" spans="2:59" x14ac:dyDescent="0.45">
      <c r="B50" s="52" t="s">
        <v>33</v>
      </c>
      <c r="C50" s="48">
        <v>45292</v>
      </c>
      <c r="D50" s="49"/>
      <c r="E50" s="48">
        <v>45323</v>
      </c>
      <c r="F50" s="49"/>
      <c r="G50" s="48">
        <v>45352</v>
      </c>
      <c r="H50" s="49"/>
      <c r="I50" s="48">
        <v>45383</v>
      </c>
      <c r="J50" s="49"/>
      <c r="K50" s="48">
        <v>45413</v>
      </c>
      <c r="L50" s="49"/>
      <c r="M50" s="48">
        <v>45444</v>
      </c>
      <c r="N50" s="49"/>
    </row>
    <row r="51" spans="2:59" x14ac:dyDescent="0.45">
      <c r="B51" s="53"/>
      <c r="C51" s="50"/>
      <c r="D51" s="51"/>
      <c r="E51" s="50"/>
      <c r="F51" s="51"/>
      <c r="G51" s="50"/>
      <c r="H51" s="51"/>
      <c r="I51" s="50"/>
      <c r="J51" s="51"/>
      <c r="K51" s="50"/>
      <c r="L51" s="51"/>
      <c r="M51" s="50"/>
      <c r="N51" s="51"/>
    </row>
    <row r="52" spans="2:59" x14ac:dyDescent="0.45">
      <c r="B52" s="35"/>
      <c r="C52" s="36"/>
      <c r="D52" s="37"/>
      <c r="E52" s="36"/>
      <c r="F52" s="37"/>
      <c r="G52" s="36"/>
      <c r="H52" s="37"/>
      <c r="I52" s="36"/>
      <c r="J52" s="37"/>
      <c r="K52" s="38"/>
      <c r="L52" s="128"/>
      <c r="M52" s="36"/>
      <c r="N52" s="37"/>
    </row>
    <row r="53" spans="2:59" x14ac:dyDescent="0.45">
      <c r="B53" s="44" t="s">
        <v>11</v>
      </c>
      <c r="C53" s="40"/>
      <c r="D53" s="41"/>
      <c r="E53" s="40"/>
      <c r="F53" s="41"/>
      <c r="G53" s="40"/>
      <c r="H53" s="41"/>
      <c r="I53" s="40"/>
      <c r="J53" s="41"/>
      <c r="K53" s="40"/>
      <c r="L53" s="129"/>
      <c r="M53" s="40"/>
      <c r="N53" s="41"/>
      <c r="BB53" s="11" t="s">
        <v>27</v>
      </c>
      <c r="BC53" s="11">
        <v>18</v>
      </c>
      <c r="BD53" s="11" t="s">
        <v>12</v>
      </c>
      <c r="BF53" s="11" t="s">
        <v>40</v>
      </c>
      <c r="BG53" s="11" t="s">
        <v>13</v>
      </c>
    </row>
    <row r="54" spans="2:59" x14ac:dyDescent="0.45">
      <c r="B54" s="44" t="s">
        <v>31</v>
      </c>
      <c r="C54" s="40"/>
      <c r="D54" s="41"/>
      <c r="E54" s="40"/>
      <c r="F54" s="41"/>
      <c r="G54" s="40"/>
      <c r="H54" s="41"/>
      <c r="I54" s="40"/>
      <c r="J54" s="41"/>
      <c r="K54" s="40"/>
      <c r="L54" s="129"/>
      <c r="M54" s="40"/>
      <c r="N54" s="41"/>
      <c r="BB54" s="11" t="s">
        <v>26</v>
      </c>
      <c r="BC54" s="11">
        <v>17</v>
      </c>
      <c r="BD54" s="11" t="s">
        <v>12</v>
      </c>
      <c r="BF54" s="11" t="s">
        <v>40</v>
      </c>
      <c r="BG54" s="11" t="s">
        <v>13</v>
      </c>
    </row>
    <row r="55" spans="2:59" x14ac:dyDescent="0.45">
      <c r="B55" s="44" t="s">
        <v>15</v>
      </c>
      <c r="C55" s="40"/>
      <c r="D55" s="41"/>
      <c r="E55" s="40"/>
      <c r="F55" s="41"/>
      <c r="G55" s="40"/>
      <c r="H55" s="41"/>
      <c r="I55" s="40"/>
      <c r="J55" s="41"/>
      <c r="K55" s="40"/>
      <c r="L55" s="129"/>
      <c r="M55" s="40"/>
      <c r="N55" s="41"/>
      <c r="BB55" s="11" t="s">
        <v>14</v>
      </c>
      <c r="BC55" s="11">
        <v>16</v>
      </c>
      <c r="BD55" s="11" t="s">
        <v>12</v>
      </c>
      <c r="BF55" s="11" t="s">
        <v>40</v>
      </c>
      <c r="BG55" s="11" t="s">
        <v>13</v>
      </c>
    </row>
    <row r="56" spans="2:59" x14ac:dyDescent="0.45">
      <c r="B56" s="44" t="s">
        <v>14</v>
      </c>
      <c r="C56" s="40"/>
      <c r="D56" s="41"/>
      <c r="E56" s="40"/>
      <c r="F56" s="41"/>
      <c r="G56" s="40"/>
      <c r="H56" s="41"/>
      <c r="I56" s="40"/>
      <c r="J56" s="41"/>
      <c r="K56" s="40"/>
      <c r="L56" s="129"/>
      <c r="M56" s="40"/>
      <c r="N56" s="41"/>
      <c r="BB56" s="11" t="s">
        <v>17</v>
      </c>
      <c r="BC56" s="11">
        <v>15</v>
      </c>
      <c r="BD56" s="11" t="s">
        <v>12</v>
      </c>
      <c r="BF56" s="11" t="s">
        <v>40</v>
      </c>
      <c r="BG56" s="11" t="s">
        <v>13</v>
      </c>
    </row>
    <row r="57" spans="2:59" x14ac:dyDescent="0.45">
      <c r="B57" s="44" t="s">
        <v>16</v>
      </c>
      <c r="C57" s="40"/>
      <c r="D57" s="41"/>
      <c r="E57" s="40"/>
      <c r="F57" s="41"/>
      <c r="G57" s="40"/>
      <c r="H57" s="41"/>
      <c r="I57" s="40"/>
      <c r="J57" s="41"/>
      <c r="K57" s="40"/>
      <c r="L57" s="129"/>
      <c r="M57" s="40"/>
      <c r="N57" s="41"/>
      <c r="BB57" s="11" t="s">
        <v>16</v>
      </c>
      <c r="BC57" s="11">
        <v>14</v>
      </c>
      <c r="BD57" s="11" t="s">
        <v>12</v>
      </c>
      <c r="BF57" s="11" t="s">
        <v>40</v>
      </c>
      <c r="BG57" s="11" t="s">
        <v>13</v>
      </c>
    </row>
    <row r="58" spans="2:59" x14ac:dyDescent="0.45">
      <c r="B58" s="44" t="s">
        <v>25</v>
      </c>
      <c r="C58" s="40"/>
      <c r="D58" s="41"/>
      <c r="E58" s="40"/>
      <c r="F58" s="41"/>
      <c r="G58" s="40"/>
      <c r="H58" s="41"/>
      <c r="I58" s="40"/>
      <c r="J58" s="41"/>
      <c r="K58" s="40"/>
      <c r="L58" s="129"/>
      <c r="M58" s="40"/>
      <c r="N58" s="41"/>
      <c r="BB58" s="11" t="s">
        <v>25</v>
      </c>
      <c r="BC58" s="11">
        <v>13</v>
      </c>
      <c r="BD58" s="11" t="s">
        <v>12</v>
      </c>
      <c r="BF58" s="11" t="s">
        <v>40</v>
      </c>
      <c r="BG58" s="11" t="s">
        <v>13</v>
      </c>
    </row>
    <row r="59" spans="2:59" x14ac:dyDescent="0.45">
      <c r="B59" s="44" t="s">
        <v>18</v>
      </c>
      <c r="C59" s="40"/>
      <c r="D59" s="41"/>
      <c r="E59" s="40"/>
      <c r="F59" s="41"/>
      <c r="G59" s="40"/>
      <c r="H59" s="41"/>
      <c r="I59" s="40"/>
      <c r="J59" s="41"/>
      <c r="K59" s="40"/>
      <c r="L59" s="129"/>
      <c r="M59" s="40"/>
      <c r="N59" s="41"/>
      <c r="BB59" s="11" t="s">
        <v>29</v>
      </c>
      <c r="BC59" s="11">
        <v>12</v>
      </c>
      <c r="BD59" s="11" t="s">
        <v>12</v>
      </c>
      <c r="BF59" s="11" t="s">
        <v>40</v>
      </c>
      <c r="BG59" s="11" t="s">
        <v>13</v>
      </c>
    </row>
    <row r="60" spans="2:59" x14ac:dyDescent="0.45">
      <c r="B60" s="44" t="s">
        <v>20</v>
      </c>
      <c r="C60" s="40"/>
      <c r="D60" s="41"/>
      <c r="E60" s="40"/>
      <c r="F60" s="41"/>
      <c r="G60" s="40"/>
      <c r="H60" s="41"/>
      <c r="I60" s="40"/>
      <c r="J60" s="41"/>
      <c r="K60" s="40"/>
      <c r="L60" s="129"/>
      <c r="M60" s="40"/>
      <c r="N60" s="41"/>
      <c r="BB60" s="11" t="s">
        <v>23</v>
      </c>
      <c r="BC60" s="11">
        <v>11</v>
      </c>
      <c r="BD60" s="11" t="s">
        <v>12</v>
      </c>
      <c r="BF60" s="11" t="s">
        <v>40</v>
      </c>
      <c r="BG60" s="11" t="s">
        <v>13</v>
      </c>
    </row>
    <row r="61" spans="2:59" x14ac:dyDescent="0.45">
      <c r="B61" s="44" t="s">
        <v>24</v>
      </c>
      <c r="C61" s="40"/>
      <c r="D61" s="41"/>
      <c r="E61" s="40"/>
      <c r="F61" s="41"/>
      <c r="G61" s="40"/>
      <c r="H61" s="41"/>
      <c r="I61" s="40"/>
      <c r="J61" s="41"/>
      <c r="K61" s="40"/>
      <c r="L61" s="129"/>
      <c r="M61" s="40"/>
      <c r="N61" s="41"/>
      <c r="BB61" s="11" t="s">
        <v>20</v>
      </c>
      <c r="BC61" s="11">
        <v>10</v>
      </c>
      <c r="BD61" s="11" t="s">
        <v>12</v>
      </c>
      <c r="BF61" s="11" t="s">
        <v>40</v>
      </c>
      <c r="BG61" s="11" t="s">
        <v>13</v>
      </c>
    </row>
    <row r="62" spans="2:59" x14ac:dyDescent="0.45">
      <c r="B62" s="44" t="s">
        <v>17</v>
      </c>
      <c r="C62" s="40"/>
      <c r="D62" s="41"/>
      <c r="E62" s="40"/>
      <c r="F62" s="41"/>
      <c r="G62" s="40"/>
      <c r="H62" s="41"/>
      <c r="I62" s="40"/>
      <c r="J62" s="41"/>
      <c r="K62" s="40"/>
      <c r="L62" s="129"/>
      <c r="M62" s="40"/>
      <c r="N62" s="41"/>
      <c r="BB62" s="11" t="s">
        <v>28</v>
      </c>
      <c r="BC62" s="11">
        <v>9</v>
      </c>
      <c r="BD62" s="11" t="s">
        <v>12</v>
      </c>
      <c r="BF62" s="11" t="s">
        <v>40</v>
      </c>
      <c r="BG62" s="11" t="s">
        <v>13</v>
      </c>
    </row>
    <row r="63" spans="2:59" x14ac:dyDescent="0.45">
      <c r="B63" s="44" t="s">
        <v>19</v>
      </c>
      <c r="C63" s="40"/>
      <c r="D63" s="41"/>
      <c r="E63" s="40"/>
      <c r="F63" s="41"/>
      <c r="G63" s="40"/>
      <c r="H63" s="41"/>
      <c r="I63" s="40"/>
      <c r="J63" s="41"/>
      <c r="K63" s="40"/>
      <c r="L63" s="129"/>
      <c r="M63" s="40"/>
      <c r="N63" s="41"/>
      <c r="BB63" s="11" t="s">
        <v>18</v>
      </c>
      <c r="BC63" s="11">
        <v>8</v>
      </c>
      <c r="BD63" s="11" t="s">
        <v>12</v>
      </c>
      <c r="BF63" s="11" t="s">
        <v>40</v>
      </c>
      <c r="BG63" s="11" t="s">
        <v>13</v>
      </c>
    </row>
    <row r="64" spans="2:59" x14ac:dyDescent="0.45">
      <c r="B64" s="44" t="s">
        <v>27</v>
      </c>
      <c r="C64" s="40"/>
      <c r="D64" s="41"/>
      <c r="E64" s="40"/>
      <c r="F64" s="41"/>
      <c r="G64" s="40"/>
      <c r="H64" s="41"/>
      <c r="I64" s="40"/>
      <c r="J64" s="41"/>
      <c r="K64" s="40"/>
      <c r="L64" s="129"/>
      <c r="M64" s="40"/>
      <c r="N64" s="41"/>
      <c r="BB64" s="11" t="s">
        <v>30</v>
      </c>
      <c r="BC64" s="11">
        <v>7</v>
      </c>
      <c r="BD64" s="11" t="s">
        <v>12</v>
      </c>
      <c r="BF64" s="11" t="s">
        <v>40</v>
      </c>
      <c r="BG64" s="11" t="s">
        <v>13</v>
      </c>
    </row>
    <row r="65" spans="2:59" x14ac:dyDescent="0.45">
      <c r="B65" s="44" t="s">
        <v>23</v>
      </c>
      <c r="C65" s="40"/>
      <c r="D65" s="41"/>
      <c r="E65" s="40"/>
      <c r="F65" s="41"/>
      <c r="G65" s="40"/>
      <c r="H65" s="41"/>
      <c r="I65" s="40"/>
      <c r="J65" s="41"/>
      <c r="K65" s="40"/>
      <c r="L65" s="129"/>
      <c r="M65" s="40"/>
      <c r="N65" s="41"/>
      <c r="BB65" s="11" t="s">
        <v>11</v>
      </c>
      <c r="BC65" s="11">
        <v>6</v>
      </c>
      <c r="BD65" s="11" t="s">
        <v>12</v>
      </c>
      <c r="BF65" s="11" t="s">
        <v>40</v>
      </c>
      <c r="BG65" s="11" t="s">
        <v>13</v>
      </c>
    </row>
    <row r="66" spans="2:59" x14ac:dyDescent="0.45">
      <c r="B66" s="44" t="s">
        <v>26</v>
      </c>
      <c r="C66" s="40"/>
      <c r="D66" s="41"/>
      <c r="E66" s="40"/>
      <c r="F66" s="41"/>
      <c r="G66" s="40"/>
      <c r="H66" s="41"/>
      <c r="I66" s="40"/>
      <c r="J66" s="41"/>
      <c r="K66" s="40"/>
      <c r="L66" s="129"/>
      <c r="M66" s="40"/>
      <c r="N66" s="41"/>
      <c r="BB66" s="11" t="s">
        <v>19</v>
      </c>
      <c r="BC66" s="11">
        <v>5</v>
      </c>
      <c r="BD66" s="11" t="s">
        <v>12</v>
      </c>
      <c r="BF66" s="11" t="s">
        <v>40</v>
      </c>
      <c r="BG66" s="11" t="s">
        <v>13</v>
      </c>
    </row>
    <row r="67" spans="2:59" x14ac:dyDescent="0.45">
      <c r="B67" s="39" t="s">
        <v>21</v>
      </c>
      <c r="C67" s="40"/>
      <c r="D67" s="41"/>
      <c r="E67" s="40"/>
      <c r="F67" s="41"/>
      <c r="G67" s="40"/>
      <c r="H67" s="41"/>
      <c r="I67" s="40"/>
      <c r="J67" s="41"/>
      <c r="K67" s="40"/>
      <c r="L67" s="129"/>
      <c r="M67" s="40"/>
      <c r="N67" s="41"/>
      <c r="BB67" s="11" t="s">
        <v>21</v>
      </c>
      <c r="BC67" s="11">
        <v>4</v>
      </c>
      <c r="BD67" s="11" t="s">
        <v>12</v>
      </c>
      <c r="BF67" s="11" t="s">
        <v>40</v>
      </c>
      <c r="BG67" s="11" t="s">
        <v>13</v>
      </c>
    </row>
    <row r="68" spans="2:59" x14ac:dyDescent="0.45">
      <c r="B68" s="44" t="s">
        <v>28</v>
      </c>
      <c r="C68" s="40"/>
      <c r="D68" s="41"/>
      <c r="E68" s="40"/>
      <c r="F68" s="41"/>
      <c r="G68" s="40"/>
      <c r="H68" s="41"/>
      <c r="I68" s="40"/>
      <c r="J68" s="41"/>
      <c r="K68" s="40"/>
      <c r="L68" s="129"/>
      <c r="M68" s="40"/>
      <c r="N68" s="41"/>
      <c r="BB68" s="11" t="s">
        <v>24</v>
      </c>
      <c r="BC68" s="11">
        <v>3</v>
      </c>
      <c r="BD68" s="11" t="s">
        <v>12</v>
      </c>
      <c r="BF68" s="11" t="s">
        <v>40</v>
      </c>
      <c r="BG68" s="11" t="s">
        <v>13</v>
      </c>
    </row>
    <row r="69" spans="2:59" x14ac:dyDescent="0.45">
      <c r="B69" s="44" t="s">
        <v>29</v>
      </c>
      <c r="C69" s="40"/>
      <c r="D69" s="41"/>
      <c r="E69" s="40"/>
      <c r="F69" s="41"/>
      <c r="G69" s="40"/>
      <c r="H69" s="41"/>
      <c r="I69" s="40"/>
      <c r="J69" s="41"/>
      <c r="K69" s="40"/>
      <c r="L69" s="129"/>
      <c r="M69" s="40"/>
      <c r="N69" s="41"/>
      <c r="BB69" s="11" t="s">
        <v>31</v>
      </c>
      <c r="BC69" s="11">
        <v>2</v>
      </c>
      <c r="BD69" s="11" t="s">
        <v>12</v>
      </c>
      <c r="BF69" s="11" t="s">
        <v>40</v>
      </c>
      <c r="BG69" s="11" t="s">
        <v>13</v>
      </c>
    </row>
    <row r="70" spans="2:59" x14ac:dyDescent="0.45">
      <c r="B70" s="45" t="s">
        <v>30</v>
      </c>
      <c r="C70" s="40"/>
      <c r="D70" s="41"/>
      <c r="E70" s="40"/>
      <c r="F70" s="41"/>
      <c r="G70" s="40"/>
      <c r="H70" s="41"/>
      <c r="I70" s="40"/>
      <c r="J70" s="41"/>
      <c r="K70" s="40"/>
      <c r="L70" s="129"/>
      <c r="M70" s="40"/>
      <c r="N70" s="41"/>
      <c r="BB70" s="11" t="s">
        <v>15</v>
      </c>
      <c r="BC70" s="11">
        <v>1</v>
      </c>
      <c r="BD70" s="11" t="s">
        <v>12</v>
      </c>
      <c r="BF70" s="11" t="s">
        <v>40</v>
      </c>
      <c r="BG70" s="11" t="s">
        <v>13</v>
      </c>
    </row>
    <row r="72" spans="2:59" x14ac:dyDescent="0.45">
      <c r="K72" s="46"/>
      <c r="L72" s="127"/>
    </row>
    <row r="73" spans="2:59" x14ac:dyDescent="0.45">
      <c r="B73" s="52" t="s">
        <v>34</v>
      </c>
      <c r="C73" s="48">
        <v>45292</v>
      </c>
      <c r="D73" s="49"/>
      <c r="E73" s="48">
        <v>45323</v>
      </c>
      <c r="F73" s="49"/>
      <c r="G73" s="48">
        <v>45352</v>
      </c>
      <c r="H73" s="49"/>
      <c r="I73" s="48">
        <v>45383</v>
      </c>
      <c r="J73" s="49"/>
      <c r="K73" s="48">
        <v>45413</v>
      </c>
      <c r="L73" s="49"/>
      <c r="M73" s="48">
        <v>45444</v>
      </c>
      <c r="N73" s="49"/>
    </row>
    <row r="74" spans="2:59" x14ac:dyDescent="0.45">
      <c r="B74" s="53"/>
      <c r="C74" s="50"/>
      <c r="D74" s="51"/>
      <c r="E74" s="50"/>
      <c r="F74" s="51"/>
      <c r="G74" s="50"/>
      <c r="H74" s="51"/>
      <c r="I74" s="50"/>
      <c r="J74" s="51"/>
      <c r="K74" s="50"/>
      <c r="L74" s="51"/>
      <c r="M74" s="50"/>
      <c r="N74" s="51"/>
    </row>
    <row r="75" spans="2:59" x14ac:dyDescent="0.45">
      <c r="B75" s="35"/>
      <c r="C75" s="36"/>
      <c r="D75" s="37"/>
      <c r="E75" s="36"/>
      <c r="F75" s="37"/>
      <c r="G75" s="36"/>
      <c r="H75" s="37"/>
      <c r="I75" s="36"/>
      <c r="J75" s="37"/>
      <c r="K75" s="38"/>
      <c r="L75" s="128"/>
      <c r="M75" s="36"/>
      <c r="N75" s="37"/>
    </row>
    <row r="76" spans="2:59" x14ac:dyDescent="0.45">
      <c r="B76" s="44" t="s">
        <v>11</v>
      </c>
      <c r="C76" s="40"/>
      <c r="D76" s="41"/>
      <c r="E76" s="40"/>
      <c r="F76" s="41"/>
      <c r="G76" s="40"/>
      <c r="H76" s="41"/>
      <c r="I76" s="40"/>
      <c r="J76" s="41"/>
      <c r="K76" s="40"/>
      <c r="L76" s="129"/>
      <c r="M76" s="40"/>
      <c r="N76" s="41"/>
      <c r="BB76" s="11" t="s">
        <v>27</v>
      </c>
      <c r="BC76" s="11">
        <v>18</v>
      </c>
      <c r="BD76" s="11" t="s">
        <v>12</v>
      </c>
      <c r="BF76" s="11" t="s">
        <v>40</v>
      </c>
      <c r="BG76" s="11" t="s">
        <v>13</v>
      </c>
    </row>
    <row r="77" spans="2:59" x14ac:dyDescent="0.45">
      <c r="B77" s="44" t="s">
        <v>14</v>
      </c>
      <c r="C77" s="40"/>
      <c r="D77" s="41"/>
      <c r="E77" s="40"/>
      <c r="F77" s="41"/>
      <c r="G77" s="40"/>
      <c r="H77" s="41"/>
      <c r="I77" s="40"/>
      <c r="J77" s="41"/>
      <c r="K77" s="40"/>
      <c r="L77" s="129"/>
      <c r="M77" s="40"/>
      <c r="N77" s="41"/>
      <c r="BB77" s="11" t="s">
        <v>26</v>
      </c>
      <c r="BC77" s="11">
        <v>17</v>
      </c>
      <c r="BD77" s="11" t="s">
        <v>12</v>
      </c>
      <c r="BF77" s="11" t="s">
        <v>40</v>
      </c>
      <c r="BG77" s="11" t="s">
        <v>13</v>
      </c>
    </row>
    <row r="78" spans="2:59" x14ac:dyDescent="0.45">
      <c r="B78" s="44" t="s">
        <v>25</v>
      </c>
      <c r="C78" s="40"/>
      <c r="D78" s="41"/>
      <c r="E78" s="40"/>
      <c r="F78" s="41"/>
      <c r="G78" s="40"/>
      <c r="H78" s="41"/>
      <c r="I78" s="40"/>
      <c r="J78" s="41"/>
      <c r="K78" s="40"/>
      <c r="L78" s="129"/>
      <c r="M78" s="40"/>
      <c r="N78" s="41"/>
      <c r="BB78" s="11" t="s">
        <v>14</v>
      </c>
      <c r="BC78" s="11">
        <v>16</v>
      </c>
      <c r="BD78" s="11" t="s">
        <v>12</v>
      </c>
      <c r="BF78" s="11" t="s">
        <v>40</v>
      </c>
      <c r="BG78" s="11" t="s">
        <v>13</v>
      </c>
    </row>
    <row r="79" spans="2:59" x14ac:dyDescent="0.45">
      <c r="B79" s="44" t="s">
        <v>29</v>
      </c>
      <c r="C79" s="40"/>
      <c r="D79" s="41"/>
      <c r="E79" s="40"/>
      <c r="F79" s="41"/>
      <c r="G79" s="40"/>
      <c r="H79" s="41"/>
      <c r="I79" s="40"/>
      <c r="J79" s="41"/>
      <c r="K79" s="40"/>
      <c r="L79" s="129"/>
      <c r="M79" s="40"/>
      <c r="N79" s="41"/>
      <c r="BB79" s="11" t="s">
        <v>17</v>
      </c>
      <c r="BC79" s="11">
        <v>15</v>
      </c>
      <c r="BD79" s="11" t="s">
        <v>12</v>
      </c>
      <c r="BF79" s="11" t="s">
        <v>40</v>
      </c>
      <c r="BG79" s="11" t="s">
        <v>13</v>
      </c>
    </row>
    <row r="80" spans="2:59" x14ac:dyDescent="0.45">
      <c r="B80" s="44" t="s">
        <v>16</v>
      </c>
      <c r="C80" s="40"/>
      <c r="D80" s="41"/>
      <c r="E80" s="40"/>
      <c r="F80" s="41"/>
      <c r="G80" s="40"/>
      <c r="H80" s="41"/>
      <c r="I80" s="40"/>
      <c r="J80" s="41"/>
      <c r="K80" s="40"/>
      <c r="L80" s="129"/>
      <c r="M80" s="40"/>
      <c r="N80" s="41"/>
      <c r="BB80" s="11" t="s">
        <v>16</v>
      </c>
      <c r="BC80" s="11">
        <v>14</v>
      </c>
      <c r="BD80" s="11" t="s">
        <v>12</v>
      </c>
      <c r="BF80" s="11" t="s">
        <v>40</v>
      </c>
      <c r="BG80" s="11" t="s">
        <v>13</v>
      </c>
    </row>
    <row r="81" spans="2:59" x14ac:dyDescent="0.45">
      <c r="B81" s="44" t="s">
        <v>18</v>
      </c>
      <c r="C81" s="40"/>
      <c r="D81" s="41"/>
      <c r="E81" s="40"/>
      <c r="F81" s="41"/>
      <c r="G81" s="40"/>
      <c r="H81" s="41"/>
      <c r="I81" s="40"/>
      <c r="J81" s="41"/>
      <c r="K81" s="40"/>
      <c r="L81" s="129"/>
      <c r="M81" s="40"/>
      <c r="N81" s="41"/>
      <c r="BB81" s="11" t="s">
        <v>25</v>
      </c>
      <c r="BC81" s="11">
        <v>13</v>
      </c>
      <c r="BD81" s="11" t="s">
        <v>12</v>
      </c>
      <c r="BF81" s="11" t="s">
        <v>40</v>
      </c>
      <c r="BG81" s="11" t="s">
        <v>13</v>
      </c>
    </row>
    <row r="82" spans="2:59" x14ac:dyDescent="0.45">
      <c r="B82" s="44" t="s">
        <v>23</v>
      </c>
      <c r="C82" s="40"/>
      <c r="D82" s="41"/>
      <c r="E82" s="40"/>
      <c r="F82" s="41"/>
      <c r="G82" s="40"/>
      <c r="H82" s="41"/>
      <c r="I82" s="40"/>
      <c r="J82" s="41"/>
      <c r="K82" s="40"/>
      <c r="L82" s="129"/>
      <c r="M82" s="40"/>
      <c r="N82" s="41"/>
      <c r="BB82" s="11" t="s">
        <v>29</v>
      </c>
      <c r="BC82" s="11">
        <v>12</v>
      </c>
      <c r="BD82" s="11" t="s">
        <v>12</v>
      </c>
      <c r="BF82" s="11" t="s">
        <v>40</v>
      </c>
      <c r="BG82" s="11" t="s">
        <v>13</v>
      </c>
    </row>
    <row r="83" spans="2:59" x14ac:dyDescent="0.45">
      <c r="B83" s="44" t="s">
        <v>17</v>
      </c>
      <c r="C83" s="40"/>
      <c r="D83" s="41"/>
      <c r="E83" s="40"/>
      <c r="F83" s="41"/>
      <c r="G83" s="40"/>
      <c r="H83" s="41"/>
      <c r="I83" s="40"/>
      <c r="J83" s="41"/>
      <c r="K83" s="40"/>
      <c r="L83" s="129"/>
      <c r="M83" s="40"/>
      <c r="N83" s="41"/>
      <c r="BB83" s="11" t="s">
        <v>23</v>
      </c>
      <c r="BC83" s="11">
        <v>11</v>
      </c>
      <c r="BD83" s="11" t="s">
        <v>12</v>
      </c>
      <c r="BF83" s="11" t="s">
        <v>40</v>
      </c>
      <c r="BG83" s="11" t="s">
        <v>13</v>
      </c>
    </row>
    <row r="84" spans="2:59" x14ac:dyDescent="0.45">
      <c r="B84" s="44" t="s">
        <v>15</v>
      </c>
      <c r="C84" s="40"/>
      <c r="D84" s="41"/>
      <c r="E84" s="40"/>
      <c r="F84" s="41"/>
      <c r="G84" s="40"/>
      <c r="H84" s="41"/>
      <c r="I84" s="40"/>
      <c r="J84" s="41"/>
      <c r="K84" s="40"/>
      <c r="L84" s="129"/>
      <c r="M84" s="40"/>
      <c r="N84" s="41"/>
      <c r="BB84" s="11" t="s">
        <v>20</v>
      </c>
      <c r="BC84" s="11">
        <v>10</v>
      </c>
      <c r="BD84" s="11" t="s">
        <v>12</v>
      </c>
      <c r="BF84" s="11" t="s">
        <v>40</v>
      </c>
      <c r="BG84" s="11" t="s">
        <v>13</v>
      </c>
    </row>
    <row r="85" spans="2:59" x14ac:dyDescent="0.45">
      <c r="B85" s="44" t="s">
        <v>26</v>
      </c>
      <c r="C85" s="40"/>
      <c r="D85" s="41"/>
      <c r="E85" s="40"/>
      <c r="F85" s="41"/>
      <c r="G85" s="40"/>
      <c r="H85" s="41"/>
      <c r="I85" s="40"/>
      <c r="J85" s="41"/>
      <c r="K85" s="40"/>
      <c r="L85" s="129"/>
      <c r="M85" s="40"/>
      <c r="N85" s="41"/>
      <c r="BB85" s="11" t="s">
        <v>28</v>
      </c>
      <c r="BC85" s="11">
        <v>9</v>
      </c>
      <c r="BD85" s="11" t="s">
        <v>12</v>
      </c>
      <c r="BF85" s="11" t="s">
        <v>40</v>
      </c>
      <c r="BG85" s="11" t="s">
        <v>13</v>
      </c>
    </row>
    <row r="86" spans="2:59" x14ac:dyDescent="0.45">
      <c r="B86" s="44" t="s">
        <v>30</v>
      </c>
      <c r="C86" s="40"/>
      <c r="D86" s="41"/>
      <c r="E86" s="40"/>
      <c r="F86" s="41"/>
      <c r="G86" s="40"/>
      <c r="H86" s="41"/>
      <c r="I86" s="40"/>
      <c r="J86" s="41"/>
      <c r="K86" s="40"/>
      <c r="L86" s="129"/>
      <c r="M86" s="40"/>
      <c r="N86" s="41"/>
      <c r="BB86" s="11" t="s">
        <v>18</v>
      </c>
      <c r="BC86" s="11">
        <v>8</v>
      </c>
      <c r="BD86" s="11" t="s">
        <v>12</v>
      </c>
      <c r="BF86" s="11" t="s">
        <v>40</v>
      </c>
      <c r="BG86" s="11" t="s">
        <v>13</v>
      </c>
    </row>
    <row r="87" spans="2:59" x14ac:dyDescent="0.45">
      <c r="B87" s="39" t="s">
        <v>19</v>
      </c>
      <c r="C87" s="40"/>
      <c r="D87" s="41"/>
      <c r="E87" s="40"/>
      <c r="F87" s="41"/>
      <c r="G87" s="40"/>
      <c r="H87" s="41"/>
      <c r="I87" s="40"/>
      <c r="J87" s="41"/>
      <c r="K87" s="40"/>
      <c r="L87" s="129"/>
      <c r="M87" s="40"/>
      <c r="N87" s="41"/>
      <c r="BB87" s="11" t="s">
        <v>30</v>
      </c>
      <c r="BC87" s="11">
        <v>7</v>
      </c>
      <c r="BD87" s="11" t="s">
        <v>12</v>
      </c>
      <c r="BF87" s="11" t="s">
        <v>40</v>
      </c>
      <c r="BG87" s="11" t="s">
        <v>13</v>
      </c>
    </row>
    <row r="88" spans="2:59" x14ac:dyDescent="0.45">
      <c r="B88" s="44" t="s">
        <v>21</v>
      </c>
      <c r="C88" s="40"/>
      <c r="D88" s="41"/>
      <c r="E88" s="40"/>
      <c r="F88" s="41"/>
      <c r="G88" s="40"/>
      <c r="H88" s="41"/>
      <c r="I88" s="40"/>
      <c r="J88" s="41"/>
      <c r="K88" s="40"/>
      <c r="L88" s="129"/>
      <c r="M88" s="40"/>
      <c r="N88" s="41"/>
      <c r="BB88" s="11" t="s">
        <v>11</v>
      </c>
      <c r="BC88" s="11">
        <v>6</v>
      </c>
      <c r="BD88" s="11" t="s">
        <v>12</v>
      </c>
      <c r="BF88" s="11" t="s">
        <v>40</v>
      </c>
      <c r="BG88" s="11" t="s">
        <v>13</v>
      </c>
    </row>
    <row r="89" spans="2:59" x14ac:dyDescent="0.45">
      <c r="B89" s="44" t="s">
        <v>27</v>
      </c>
      <c r="C89" s="40"/>
      <c r="D89" s="41"/>
      <c r="E89" s="40"/>
      <c r="F89" s="41"/>
      <c r="G89" s="40"/>
      <c r="H89" s="41"/>
      <c r="I89" s="40"/>
      <c r="J89" s="41"/>
      <c r="K89" s="40"/>
      <c r="L89" s="129"/>
      <c r="M89" s="40"/>
      <c r="N89" s="41"/>
      <c r="BB89" s="11" t="s">
        <v>19</v>
      </c>
      <c r="BC89" s="11">
        <v>5</v>
      </c>
      <c r="BD89" s="11" t="s">
        <v>12</v>
      </c>
      <c r="BF89" s="11" t="s">
        <v>40</v>
      </c>
      <c r="BG89" s="11" t="s">
        <v>13</v>
      </c>
    </row>
    <row r="90" spans="2:59" x14ac:dyDescent="0.45">
      <c r="B90" s="44" t="s">
        <v>20</v>
      </c>
      <c r="C90" s="40"/>
      <c r="D90" s="41"/>
      <c r="E90" s="40"/>
      <c r="F90" s="41"/>
      <c r="G90" s="40"/>
      <c r="H90" s="41"/>
      <c r="I90" s="40"/>
      <c r="J90" s="41"/>
      <c r="K90" s="40"/>
      <c r="L90" s="129"/>
      <c r="M90" s="40"/>
      <c r="N90" s="41"/>
      <c r="BB90" s="11" t="s">
        <v>21</v>
      </c>
      <c r="BC90" s="11">
        <v>4</v>
      </c>
      <c r="BD90" s="11" t="s">
        <v>12</v>
      </c>
      <c r="BF90" s="11" t="s">
        <v>40</v>
      </c>
      <c r="BG90" s="11" t="s">
        <v>13</v>
      </c>
    </row>
    <row r="91" spans="2:59" x14ac:dyDescent="0.45">
      <c r="B91" s="44" t="s">
        <v>28</v>
      </c>
      <c r="C91" s="40"/>
      <c r="D91" s="41"/>
      <c r="E91" s="40"/>
      <c r="F91" s="41"/>
      <c r="G91" s="40"/>
      <c r="H91" s="41"/>
      <c r="I91" s="40"/>
      <c r="J91" s="41"/>
      <c r="K91" s="40"/>
      <c r="L91" s="129"/>
      <c r="M91" s="40"/>
      <c r="N91" s="41"/>
      <c r="BB91" s="11" t="s">
        <v>24</v>
      </c>
      <c r="BC91" s="11">
        <v>3</v>
      </c>
      <c r="BD91" s="11" t="s">
        <v>12</v>
      </c>
      <c r="BF91" s="11" t="s">
        <v>40</v>
      </c>
      <c r="BG91" s="11" t="s">
        <v>13</v>
      </c>
    </row>
    <row r="92" spans="2:59" x14ac:dyDescent="0.45">
      <c r="B92" s="44" t="s">
        <v>24</v>
      </c>
      <c r="C92" s="40"/>
      <c r="D92" s="41"/>
      <c r="E92" s="40"/>
      <c r="F92" s="41"/>
      <c r="G92" s="40"/>
      <c r="H92" s="41"/>
      <c r="I92" s="40"/>
      <c r="J92" s="41"/>
      <c r="K92" s="40"/>
      <c r="L92" s="129"/>
      <c r="M92" s="40"/>
      <c r="N92" s="41"/>
      <c r="BB92" s="11" t="s">
        <v>31</v>
      </c>
      <c r="BC92" s="11">
        <v>2</v>
      </c>
      <c r="BD92" s="11" t="s">
        <v>12</v>
      </c>
      <c r="BF92" s="11" t="s">
        <v>40</v>
      </c>
      <c r="BG92" s="11" t="s">
        <v>13</v>
      </c>
    </row>
    <row r="93" spans="2:59" x14ac:dyDescent="0.45">
      <c r="B93" s="45" t="s">
        <v>31</v>
      </c>
      <c r="C93" s="40"/>
      <c r="D93" s="41"/>
      <c r="E93" s="40"/>
      <c r="F93" s="41"/>
      <c r="G93" s="40"/>
      <c r="H93" s="41"/>
      <c r="I93" s="40"/>
      <c r="J93" s="41"/>
      <c r="K93" s="40"/>
      <c r="L93" s="129"/>
      <c r="M93" s="40"/>
      <c r="N93" s="41"/>
      <c r="BB93" s="11" t="s">
        <v>15</v>
      </c>
      <c r="BC93" s="11">
        <v>1</v>
      </c>
      <c r="BD93" s="11" t="s">
        <v>12</v>
      </c>
      <c r="BF93" s="11" t="s">
        <v>40</v>
      </c>
      <c r="BG93" s="11" t="s">
        <v>13</v>
      </c>
    </row>
    <row r="95" spans="2:59" x14ac:dyDescent="0.45">
      <c r="K95" s="46"/>
      <c r="L95" s="127"/>
    </row>
    <row r="96" spans="2:59" x14ac:dyDescent="0.45">
      <c r="B96" s="52" t="s">
        <v>35</v>
      </c>
      <c r="C96" s="48">
        <v>45292</v>
      </c>
      <c r="D96" s="49"/>
      <c r="E96" s="48">
        <v>45323</v>
      </c>
      <c r="F96" s="49"/>
      <c r="G96" s="48">
        <v>45352</v>
      </c>
      <c r="H96" s="49"/>
      <c r="I96" s="48">
        <v>45383</v>
      </c>
      <c r="J96" s="49"/>
      <c r="K96" s="48">
        <v>45413</v>
      </c>
      <c r="L96" s="49"/>
      <c r="M96" s="48">
        <v>45444</v>
      </c>
      <c r="N96" s="49"/>
    </row>
    <row r="97" spans="2:59" x14ac:dyDescent="0.45">
      <c r="B97" s="53"/>
      <c r="C97" s="50"/>
      <c r="D97" s="51"/>
      <c r="E97" s="50"/>
      <c r="F97" s="51"/>
      <c r="G97" s="50"/>
      <c r="H97" s="51"/>
      <c r="I97" s="50"/>
      <c r="J97" s="51"/>
      <c r="K97" s="50"/>
      <c r="L97" s="51"/>
      <c r="M97" s="50"/>
      <c r="N97" s="51"/>
    </row>
    <row r="98" spans="2:59" x14ac:dyDescent="0.45">
      <c r="B98" s="35"/>
      <c r="C98" s="36"/>
      <c r="D98" s="37"/>
      <c r="E98" s="36"/>
      <c r="F98" s="37"/>
      <c r="G98" s="36"/>
      <c r="H98" s="37"/>
      <c r="I98" s="36"/>
      <c r="J98" s="37"/>
      <c r="K98" s="38"/>
      <c r="L98" s="128"/>
      <c r="M98" s="36"/>
      <c r="N98" s="37"/>
    </row>
    <row r="99" spans="2:59" x14ac:dyDescent="0.45">
      <c r="B99" s="44" t="s">
        <v>16</v>
      </c>
      <c r="C99" s="40"/>
      <c r="D99" s="41"/>
      <c r="E99" s="40"/>
      <c r="F99" s="41"/>
      <c r="G99" s="40"/>
      <c r="H99" s="41"/>
      <c r="I99" s="40"/>
      <c r="J99" s="41"/>
      <c r="K99" s="40"/>
      <c r="L99" s="129"/>
      <c r="M99" s="40"/>
      <c r="N99" s="41"/>
      <c r="BB99" s="11" t="s">
        <v>27</v>
      </c>
      <c r="BC99" s="11">
        <v>18</v>
      </c>
      <c r="BD99" s="11" t="s">
        <v>12</v>
      </c>
      <c r="BF99" s="11" t="s">
        <v>40</v>
      </c>
      <c r="BG99" s="11" t="s">
        <v>13</v>
      </c>
    </row>
    <row r="100" spans="2:59" x14ac:dyDescent="0.45">
      <c r="B100" s="44" t="s">
        <v>21</v>
      </c>
      <c r="C100" s="40"/>
      <c r="D100" s="41"/>
      <c r="E100" s="40"/>
      <c r="F100" s="41"/>
      <c r="G100" s="40"/>
      <c r="H100" s="41"/>
      <c r="I100" s="40"/>
      <c r="J100" s="41"/>
      <c r="K100" s="40"/>
      <c r="L100" s="129"/>
      <c r="M100" s="40"/>
      <c r="N100" s="41"/>
      <c r="BB100" s="11" t="s">
        <v>26</v>
      </c>
      <c r="BC100" s="11">
        <v>17</v>
      </c>
      <c r="BD100" s="11" t="s">
        <v>12</v>
      </c>
      <c r="BF100" s="11" t="s">
        <v>40</v>
      </c>
      <c r="BG100" s="11" t="s">
        <v>13</v>
      </c>
    </row>
    <row r="101" spans="2:59" x14ac:dyDescent="0.45">
      <c r="B101" s="44" t="s">
        <v>20</v>
      </c>
      <c r="C101" s="40"/>
      <c r="D101" s="41"/>
      <c r="E101" s="40"/>
      <c r="F101" s="41"/>
      <c r="G101" s="40"/>
      <c r="H101" s="41"/>
      <c r="I101" s="40"/>
      <c r="J101" s="41"/>
      <c r="K101" s="40"/>
      <c r="L101" s="129"/>
      <c r="M101" s="40"/>
      <c r="N101" s="41"/>
      <c r="BB101" s="11" t="s">
        <v>14</v>
      </c>
      <c r="BC101" s="11">
        <v>16</v>
      </c>
      <c r="BD101" s="11" t="s">
        <v>12</v>
      </c>
      <c r="BF101" s="11" t="s">
        <v>40</v>
      </c>
      <c r="BG101" s="11" t="s">
        <v>13</v>
      </c>
    </row>
    <row r="102" spans="2:59" x14ac:dyDescent="0.45">
      <c r="B102" s="44" t="s">
        <v>31</v>
      </c>
      <c r="C102" s="40"/>
      <c r="D102" s="41"/>
      <c r="E102" s="40"/>
      <c r="F102" s="41"/>
      <c r="G102" s="40"/>
      <c r="H102" s="41"/>
      <c r="I102" s="40"/>
      <c r="J102" s="41"/>
      <c r="K102" s="40"/>
      <c r="L102" s="129"/>
      <c r="M102" s="40"/>
      <c r="N102" s="41"/>
      <c r="BB102" s="11" t="s">
        <v>17</v>
      </c>
      <c r="BC102" s="11">
        <v>15</v>
      </c>
      <c r="BD102" s="11" t="s">
        <v>12</v>
      </c>
      <c r="BF102" s="11" t="s">
        <v>40</v>
      </c>
      <c r="BG102" s="11" t="s">
        <v>13</v>
      </c>
    </row>
    <row r="103" spans="2:59" x14ac:dyDescent="0.45">
      <c r="B103" s="44" t="s">
        <v>14</v>
      </c>
      <c r="C103" s="40"/>
      <c r="D103" s="41"/>
      <c r="E103" s="40"/>
      <c r="F103" s="41"/>
      <c r="G103" s="40"/>
      <c r="H103" s="41"/>
      <c r="I103" s="40"/>
      <c r="J103" s="41"/>
      <c r="K103" s="40"/>
      <c r="L103" s="129"/>
      <c r="M103" s="40"/>
      <c r="N103" s="41"/>
      <c r="BB103" s="11" t="s">
        <v>16</v>
      </c>
      <c r="BC103" s="11">
        <v>14</v>
      </c>
      <c r="BD103" s="11" t="s">
        <v>12</v>
      </c>
      <c r="BF103" s="11" t="s">
        <v>40</v>
      </c>
      <c r="BG103" s="11" t="s">
        <v>13</v>
      </c>
    </row>
    <row r="104" spans="2:59" x14ac:dyDescent="0.45">
      <c r="B104" s="44" t="s">
        <v>26</v>
      </c>
      <c r="C104" s="40"/>
      <c r="D104" s="41"/>
      <c r="E104" s="40"/>
      <c r="F104" s="41"/>
      <c r="G104" s="40"/>
      <c r="H104" s="41"/>
      <c r="I104" s="40"/>
      <c r="J104" s="41"/>
      <c r="K104" s="40"/>
      <c r="L104" s="129"/>
      <c r="M104" s="40"/>
      <c r="N104" s="41"/>
      <c r="BB104" s="11" t="s">
        <v>25</v>
      </c>
      <c r="BC104" s="11">
        <v>13</v>
      </c>
      <c r="BD104" s="11" t="s">
        <v>12</v>
      </c>
      <c r="BF104" s="11" t="s">
        <v>40</v>
      </c>
      <c r="BG104" s="11" t="s">
        <v>13</v>
      </c>
    </row>
    <row r="105" spans="2:59" x14ac:dyDescent="0.45">
      <c r="B105" s="44" t="s">
        <v>27</v>
      </c>
      <c r="C105" s="40"/>
      <c r="D105" s="41"/>
      <c r="E105" s="40"/>
      <c r="F105" s="41"/>
      <c r="G105" s="40"/>
      <c r="H105" s="41"/>
      <c r="I105" s="40"/>
      <c r="J105" s="41"/>
      <c r="K105" s="40"/>
      <c r="L105" s="129"/>
      <c r="M105" s="40"/>
      <c r="N105" s="41"/>
      <c r="BB105" s="11" t="s">
        <v>29</v>
      </c>
      <c r="BC105" s="11">
        <v>12</v>
      </c>
      <c r="BD105" s="11" t="s">
        <v>12</v>
      </c>
      <c r="BF105" s="11" t="s">
        <v>40</v>
      </c>
      <c r="BG105" s="11" t="s">
        <v>13</v>
      </c>
    </row>
    <row r="106" spans="2:59" x14ac:dyDescent="0.45">
      <c r="B106" s="44" t="s">
        <v>17</v>
      </c>
      <c r="C106" s="40"/>
      <c r="D106" s="41"/>
      <c r="E106" s="40"/>
      <c r="F106" s="41"/>
      <c r="G106" s="40"/>
      <c r="H106" s="41"/>
      <c r="I106" s="40"/>
      <c r="J106" s="41"/>
      <c r="K106" s="40"/>
      <c r="L106" s="129"/>
      <c r="M106" s="40"/>
      <c r="N106" s="41"/>
      <c r="BB106" s="11" t="s">
        <v>23</v>
      </c>
      <c r="BC106" s="11">
        <v>11</v>
      </c>
      <c r="BD106" s="11" t="s">
        <v>12</v>
      </c>
      <c r="BF106" s="11" t="s">
        <v>40</v>
      </c>
      <c r="BG106" s="11" t="s">
        <v>13</v>
      </c>
    </row>
    <row r="107" spans="2:59" x14ac:dyDescent="0.45">
      <c r="B107" s="44" t="s">
        <v>28</v>
      </c>
      <c r="C107" s="40"/>
      <c r="D107" s="41"/>
      <c r="E107" s="40"/>
      <c r="F107" s="41"/>
      <c r="G107" s="40"/>
      <c r="H107" s="41"/>
      <c r="I107" s="40"/>
      <c r="J107" s="41"/>
      <c r="K107" s="40"/>
      <c r="L107" s="129"/>
      <c r="M107" s="40"/>
      <c r="N107" s="41"/>
      <c r="BB107" s="11" t="s">
        <v>20</v>
      </c>
      <c r="BC107" s="11">
        <v>10</v>
      </c>
      <c r="BD107" s="11" t="s">
        <v>12</v>
      </c>
      <c r="BF107" s="11" t="s">
        <v>40</v>
      </c>
      <c r="BG107" s="11" t="s">
        <v>13</v>
      </c>
    </row>
    <row r="108" spans="2:59" x14ac:dyDescent="0.45">
      <c r="B108" s="44" t="s">
        <v>29</v>
      </c>
      <c r="C108" s="40"/>
      <c r="D108" s="41"/>
      <c r="E108" s="40"/>
      <c r="F108" s="41"/>
      <c r="G108" s="40"/>
      <c r="H108" s="41"/>
      <c r="I108" s="40"/>
      <c r="J108" s="41"/>
      <c r="K108" s="40"/>
      <c r="L108" s="129"/>
      <c r="M108" s="40"/>
      <c r="N108" s="41"/>
      <c r="BB108" s="11" t="s">
        <v>28</v>
      </c>
      <c r="BC108" s="11">
        <v>9</v>
      </c>
      <c r="BD108" s="11" t="s">
        <v>12</v>
      </c>
      <c r="BF108" s="11" t="s">
        <v>40</v>
      </c>
      <c r="BG108" s="11" t="s">
        <v>13</v>
      </c>
    </row>
    <row r="109" spans="2:59" x14ac:dyDescent="0.45">
      <c r="B109" s="44" t="s">
        <v>23</v>
      </c>
      <c r="C109" s="40"/>
      <c r="D109" s="41"/>
      <c r="E109" s="40"/>
      <c r="F109" s="41"/>
      <c r="G109" s="40"/>
      <c r="H109" s="41"/>
      <c r="I109" s="40"/>
      <c r="J109" s="41"/>
      <c r="K109" s="40"/>
      <c r="L109" s="129"/>
      <c r="M109" s="40"/>
      <c r="N109" s="41"/>
      <c r="BB109" s="11" t="s">
        <v>18</v>
      </c>
      <c r="BC109" s="11">
        <v>8</v>
      </c>
      <c r="BD109" s="11" t="s">
        <v>12</v>
      </c>
      <c r="BF109" s="11" t="s">
        <v>40</v>
      </c>
      <c r="BG109" s="11" t="s">
        <v>13</v>
      </c>
    </row>
    <row r="110" spans="2:59" x14ac:dyDescent="0.45">
      <c r="B110" s="44" t="s">
        <v>19</v>
      </c>
      <c r="C110" s="40"/>
      <c r="D110" s="41"/>
      <c r="E110" s="40"/>
      <c r="F110" s="41"/>
      <c r="G110" s="40"/>
      <c r="H110" s="41"/>
      <c r="I110" s="40"/>
      <c r="J110" s="41"/>
      <c r="K110" s="40"/>
      <c r="L110" s="129"/>
      <c r="M110" s="40"/>
      <c r="N110" s="41"/>
      <c r="BB110" s="11" t="s">
        <v>30</v>
      </c>
      <c r="BC110" s="11">
        <v>7</v>
      </c>
      <c r="BD110" s="11" t="s">
        <v>12</v>
      </c>
      <c r="BF110" s="11" t="s">
        <v>40</v>
      </c>
      <c r="BG110" s="11" t="s">
        <v>13</v>
      </c>
    </row>
    <row r="111" spans="2:59" x14ac:dyDescent="0.45">
      <c r="B111" s="44" t="s">
        <v>15</v>
      </c>
      <c r="C111" s="40"/>
      <c r="D111" s="41"/>
      <c r="E111" s="40"/>
      <c r="F111" s="41"/>
      <c r="G111" s="40"/>
      <c r="H111" s="41"/>
      <c r="I111" s="40"/>
      <c r="J111" s="41"/>
      <c r="K111" s="40"/>
      <c r="L111" s="129"/>
      <c r="M111" s="40"/>
      <c r="N111" s="41"/>
      <c r="BB111" s="11" t="s">
        <v>11</v>
      </c>
      <c r="BC111" s="11">
        <v>6</v>
      </c>
      <c r="BD111" s="11" t="s">
        <v>12</v>
      </c>
      <c r="BF111" s="11" t="s">
        <v>40</v>
      </c>
      <c r="BG111" s="11" t="s">
        <v>13</v>
      </c>
    </row>
    <row r="112" spans="2:59" x14ac:dyDescent="0.45">
      <c r="B112" s="39" t="s">
        <v>18</v>
      </c>
      <c r="C112" s="40"/>
      <c r="D112" s="41"/>
      <c r="E112" s="40"/>
      <c r="F112" s="41"/>
      <c r="G112" s="40"/>
      <c r="H112" s="41"/>
      <c r="I112" s="40"/>
      <c r="J112" s="41"/>
      <c r="K112" s="40"/>
      <c r="L112" s="129"/>
      <c r="M112" s="40"/>
      <c r="N112" s="41"/>
      <c r="BB112" s="11" t="s">
        <v>19</v>
      </c>
      <c r="BC112" s="11">
        <v>5</v>
      </c>
      <c r="BD112" s="11" t="s">
        <v>12</v>
      </c>
      <c r="BF112" s="11" t="s">
        <v>40</v>
      </c>
      <c r="BG112" s="11" t="s">
        <v>13</v>
      </c>
    </row>
    <row r="113" spans="2:59" x14ac:dyDescent="0.45">
      <c r="B113" s="44" t="s">
        <v>30</v>
      </c>
      <c r="C113" s="40"/>
      <c r="D113" s="41"/>
      <c r="E113" s="40"/>
      <c r="F113" s="41"/>
      <c r="G113" s="40"/>
      <c r="H113" s="41"/>
      <c r="I113" s="40"/>
      <c r="J113" s="41"/>
      <c r="K113" s="40"/>
      <c r="L113" s="129"/>
      <c r="M113" s="40"/>
      <c r="N113" s="41"/>
      <c r="BB113" s="11" t="s">
        <v>21</v>
      </c>
      <c r="BC113" s="11">
        <v>4</v>
      </c>
      <c r="BD113" s="11" t="s">
        <v>12</v>
      </c>
      <c r="BF113" s="11" t="s">
        <v>40</v>
      </c>
      <c r="BG113" s="11" t="s">
        <v>13</v>
      </c>
    </row>
    <row r="114" spans="2:59" x14ac:dyDescent="0.45">
      <c r="B114" s="44" t="s">
        <v>25</v>
      </c>
      <c r="C114" s="40"/>
      <c r="D114" s="41"/>
      <c r="E114" s="40"/>
      <c r="F114" s="41"/>
      <c r="G114" s="40"/>
      <c r="H114" s="41"/>
      <c r="I114" s="40"/>
      <c r="J114" s="41"/>
      <c r="K114" s="40"/>
      <c r="L114" s="129"/>
      <c r="M114" s="40"/>
      <c r="N114" s="41"/>
      <c r="BB114" s="11" t="s">
        <v>24</v>
      </c>
      <c r="BC114" s="11">
        <v>3</v>
      </c>
      <c r="BD114" s="11" t="s">
        <v>12</v>
      </c>
      <c r="BF114" s="11" t="s">
        <v>40</v>
      </c>
      <c r="BG114" s="11" t="s">
        <v>13</v>
      </c>
    </row>
    <row r="115" spans="2:59" x14ac:dyDescent="0.45">
      <c r="B115" s="44" t="s">
        <v>24</v>
      </c>
      <c r="C115" s="40"/>
      <c r="D115" s="41"/>
      <c r="E115" s="40"/>
      <c r="F115" s="41"/>
      <c r="G115" s="40"/>
      <c r="H115" s="41"/>
      <c r="I115" s="40"/>
      <c r="J115" s="41"/>
      <c r="K115" s="40"/>
      <c r="L115" s="129"/>
      <c r="M115" s="40"/>
      <c r="N115" s="41"/>
      <c r="BB115" s="11" t="s">
        <v>31</v>
      </c>
      <c r="BC115" s="11">
        <v>2</v>
      </c>
      <c r="BD115" s="11" t="s">
        <v>12</v>
      </c>
      <c r="BF115" s="11" t="s">
        <v>40</v>
      </c>
      <c r="BG115" s="11" t="s">
        <v>13</v>
      </c>
    </row>
    <row r="116" spans="2:59" x14ac:dyDescent="0.45">
      <c r="B116" s="45" t="s">
        <v>11</v>
      </c>
      <c r="C116" s="40"/>
      <c r="D116" s="41"/>
      <c r="E116" s="40"/>
      <c r="F116" s="41"/>
      <c r="G116" s="40"/>
      <c r="H116" s="41"/>
      <c r="I116" s="40"/>
      <c r="J116" s="41"/>
      <c r="K116" s="40"/>
      <c r="L116" s="129"/>
      <c r="M116" s="40"/>
      <c r="N116" s="41"/>
      <c r="BB116" s="11" t="s">
        <v>15</v>
      </c>
      <c r="BC116" s="11">
        <v>1</v>
      </c>
      <c r="BD116" s="11" t="s">
        <v>12</v>
      </c>
      <c r="BF116" s="11" t="s">
        <v>40</v>
      </c>
      <c r="BG116" s="11" t="s">
        <v>13</v>
      </c>
    </row>
    <row r="118" spans="2:59" x14ac:dyDescent="0.45">
      <c r="K118" s="46"/>
      <c r="L118" s="127"/>
    </row>
    <row r="119" spans="2:59" x14ac:dyDescent="0.45">
      <c r="B119" s="52" t="s">
        <v>36</v>
      </c>
      <c r="C119" s="48">
        <v>45292</v>
      </c>
      <c r="D119" s="49"/>
      <c r="E119" s="48">
        <v>45323</v>
      </c>
      <c r="F119" s="49"/>
      <c r="G119" s="48">
        <v>45352</v>
      </c>
      <c r="H119" s="49"/>
      <c r="I119" s="48">
        <v>45383</v>
      </c>
      <c r="J119" s="49"/>
      <c r="K119" s="48">
        <v>45413</v>
      </c>
      <c r="L119" s="49"/>
      <c r="M119" s="48">
        <v>45444</v>
      </c>
      <c r="N119" s="49"/>
    </row>
    <row r="120" spans="2:59" x14ac:dyDescent="0.45">
      <c r="B120" s="53"/>
      <c r="C120" s="50"/>
      <c r="D120" s="51"/>
      <c r="E120" s="50"/>
      <c r="F120" s="51"/>
      <c r="G120" s="50"/>
      <c r="H120" s="51"/>
      <c r="I120" s="50"/>
      <c r="J120" s="51"/>
      <c r="K120" s="50"/>
      <c r="L120" s="51"/>
      <c r="M120" s="50"/>
      <c r="N120" s="51"/>
    </row>
    <row r="121" spans="2:59" x14ac:dyDescent="0.45">
      <c r="B121" s="35"/>
      <c r="C121" s="36"/>
      <c r="D121" s="37"/>
      <c r="E121" s="36"/>
      <c r="F121" s="37"/>
      <c r="G121" s="36"/>
      <c r="H121" s="37"/>
      <c r="I121" s="36"/>
      <c r="J121" s="37"/>
      <c r="K121" s="38"/>
      <c r="L121" s="128"/>
      <c r="M121" s="36"/>
      <c r="N121" s="37"/>
    </row>
    <row r="122" spans="2:59" x14ac:dyDescent="0.45">
      <c r="B122" s="44" t="s">
        <v>11</v>
      </c>
      <c r="C122" s="40"/>
      <c r="D122" s="41"/>
      <c r="E122" s="40"/>
      <c r="F122" s="41"/>
      <c r="G122" s="40"/>
      <c r="H122" s="41"/>
      <c r="I122" s="40"/>
      <c r="J122" s="41"/>
      <c r="K122" s="40"/>
      <c r="L122" s="129"/>
      <c r="M122" s="40"/>
      <c r="N122" s="41"/>
      <c r="BB122" s="11" t="s">
        <v>27</v>
      </c>
      <c r="BC122" s="11">
        <v>18</v>
      </c>
      <c r="BD122" s="11" t="s">
        <v>12</v>
      </c>
      <c r="BF122" s="11" t="s">
        <v>40</v>
      </c>
      <c r="BG122" s="11" t="s">
        <v>13</v>
      </c>
    </row>
    <row r="123" spans="2:59" x14ac:dyDescent="0.45">
      <c r="B123" s="44" t="s">
        <v>15</v>
      </c>
      <c r="C123" s="40"/>
      <c r="D123" s="41"/>
      <c r="E123" s="40"/>
      <c r="F123" s="41"/>
      <c r="G123" s="40"/>
      <c r="H123" s="41"/>
      <c r="I123" s="40"/>
      <c r="J123" s="41"/>
      <c r="K123" s="40"/>
      <c r="L123" s="129"/>
      <c r="M123" s="40"/>
      <c r="N123" s="41"/>
      <c r="BB123" s="11" t="s">
        <v>26</v>
      </c>
      <c r="BC123" s="11">
        <v>17</v>
      </c>
      <c r="BD123" s="11" t="s">
        <v>12</v>
      </c>
      <c r="BF123" s="11" t="s">
        <v>40</v>
      </c>
      <c r="BG123" s="11" t="s">
        <v>13</v>
      </c>
    </row>
    <row r="124" spans="2:59" x14ac:dyDescent="0.45">
      <c r="B124" s="44" t="s">
        <v>26</v>
      </c>
      <c r="C124" s="40"/>
      <c r="D124" s="41"/>
      <c r="E124" s="40"/>
      <c r="F124" s="41"/>
      <c r="G124" s="40"/>
      <c r="H124" s="41"/>
      <c r="I124" s="40"/>
      <c r="J124" s="41"/>
      <c r="K124" s="40"/>
      <c r="L124" s="129"/>
      <c r="M124" s="40"/>
      <c r="N124" s="41"/>
      <c r="BB124" s="11" t="s">
        <v>14</v>
      </c>
      <c r="BC124" s="11">
        <v>16</v>
      </c>
      <c r="BD124" s="11" t="s">
        <v>12</v>
      </c>
      <c r="BF124" s="11" t="s">
        <v>40</v>
      </c>
      <c r="BG124" s="11" t="s">
        <v>13</v>
      </c>
    </row>
    <row r="125" spans="2:59" x14ac:dyDescent="0.45">
      <c r="B125" s="44" t="s">
        <v>21</v>
      </c>
      <c r="C125" s="40"/>
      <c r="D125" s="41"/>
      <c r="E125" s="40"/>
      <c r="F125" s="41"/>
      <c r="G125" s="40"/>
      <c r="H125" s="41"/>
      <c r="I125" s="40"/>
      <c r="J125" s="41"/>
      <c r="K125" s="40"/>
      <c r="L125" s="129"/>
      <c r="M125" s="40"/>
      <c r="N125" s="41"/>
      <c r="BB125" s="11" t="s">
        <v>17</v>
      </c>
      <c r="BC125" s="11">
        <v>15</v>
      </c>
      <c r="BD125" s="11" t="s">
        <v>12</v>
      </c>
      <c r="BF125" s="11" t="s">
        <v>40</v>
      </c>
      <c r="BG125" s="11" t="s">
        <v>13</v>
      </c>
    </row>
    <row r="126" spans="2:59" x14ac:dyDescent="0.45">
      <c r="B126" s="44" t="s">
        <v>17</v>
      </c>
      <c r="C126" s="40"/>
      <c r="D126" s="41"/>
      <c r="E126" s="40"/>
      <c r="F126" s="41"/>
      <c r="G126" s="40"/>
      <c r="H126" s="41"/>
      <c r="I126" s="40"/>
      <c r="J126" s="41"/>
      <c r="K126" s="40"/>
      <c r="L126" s="129"/>
      <c r="M126" s="40"/>
      <c r="N126" s="41"/>
      <c r="BB126" s="11" t="s">
        <v>16</v>
      </c>
      <c r="BC126" s="11">
        <v>14</v>
      </c>
      <c r="BD126" s="11" t="s">
        <v>12</v>
      </c>
      <c r="BF126" s="11" t="s">
        <v>40</v>
      </c>
      <c r="BG126" s="11" t="s">
        <v>13</v>
      </c>
    </row>
    <row r="127" spans="2:59" x14ac:dyDescent="0.45">
      <c r="B127" s="44" t="s">
        <v>23</v>
      </c>
      <c r="C127" s="40"/>
      <c r="D127" s="41"/>
      <c r="E127" s="40"/>
      <c r="F127" s="41"/>
      <c r="G127" s="40"/>
      <c r="H127" s="41"/>
      <c r="I127" s="40"/>
      <c r="J127" s="41"/>
      <c r="K127" s="40"/>
      <c r="L127" s="129"/>
      <c r="M127" s="40"/>
      <c r="N127" s="41"/>
      <c r="BB127" s="11" t="s">
        <v>25</v>
      </c>
      <c r="BC127" s="11">
        <v>13</v>
      </c>
      <c r="BD127" s="11" t="s">
        <v>12</v>
      </c>
      <c r="BF127" s="11" t="s">
        <v>40</v>
      </c>
      <c r="BG127" s="11" t="s">
        <v>13</v>
      </c>
    </row>
    <row r="128" spans="2:59" x14ac:dyDescent="0.45">
      <c r="B128" s="44" t="s">
        <v>16</v>
      </c>
      <c r="C128" s="40"/>
      <c r="D128" s="41"/>
      <c r="E128" s="40"/>
      <c r="F128" s="41"/>
      <c r="G128" s="40"/>
      <c r="H128" s="41"/>
      <c r="I128" s="40"/>
      <c r="J128" s="41"/>
      <c r="K128" s="40"/>
      <c r="L128" s="129"/>
      <c r="M128" s="40"/>
      <c r="N128" s="41"/>
      <c r="BB128" s="11" t="s">
        <v>29</v>
      </c>
      <c r="BC128" s="11">
        <v>12</v>
      </c>
      <c r="BD128" s="11" t="s">
        <v>12</v>
      </c>
      <c r="BF128" s="11" t="s">
        <v>40</v>
      </c>
      <c r="BG128" s="11" t="s">
        <v>13</v>
      </c>
    </row>
    <row r="129" spans="2:59" x14ac:dyDescent="0.45">
      <c r="B129" s="44" t="s">
        <v>19</v>
      </c>
      <c r="C129" s="40"/>
      <c r="D129" s="41"/>
      <c r="E129" s="40"/>
      <c r="F129" s="41"/>
      <c r="G129" s="40"/>
      <c r="H129" s="41"/>
      <c r="I129" s="40"/>
      <c r="J129" s="41"/>
      <c r="K129" s="40"/>
      <c r="L129" s="129"/>
      <c r="M129" s="40"/>
      <c r="N129" s="41"/>
      <c r="BB129" s="11" t="s">
        <v>23</v>
      </c>
      <c r="BC129" s="11">
        <v>11</v>
      </c>
      <c r="BD129" s="11" t="s">
        <v>12</v>
      </c>
      <c r="BF129" s="11" t="s">
        <v>40</v>
      </c>
      <c r="BG129" s="11" t="s">
        <v>13</v>
      </c>
    </row>
    <row r="130" spans="2:59" x14ac:dyDescent="0.45">
      <c r="B130" s="44" t="s">
        <v>30</v>
      </c>
      <c r="C130" s="40"/>
      <c r="D130" s="41"/>
      <c r="E130" s="40"/>
      <c r="F130" s="41"/>
      <c r="G130" s="40"/>
      <c r="H130" s="41"/>
      <c r="I130" s="40"/>
      <c r="J130" s="41"/>
      <c r="K130" s="40"/>
      <c r="L130" s="129"/>
      <c r="M130" s="40"/>
      <c r="N130" s="41"/>
      <c r="BB130" s="11" t="s">
        <v>20</v>
      </c>
      <c r="BC130" s="11">
        <v>10</v>
      </c>
      <c r="BD130" s="11" t="s">
        <v>12</v>
      </c>
      <c r="BF130" s="11" t="s">
        <v>40</v>
      </c>
      <c r="BG130" s="11" t="s">
        <v>13</v>
      </c>
    </row>
    <row r="131" spans="2:59" x14ac:dyDescent="0.45">
      <c r="B131" s="39" t="s">
        <v>24</v>
      </c>
      <c r="C131" s="40"/>
      <c r="D131" s="41"/>
      <c r="E131" s="40"/>
      <c r="F131" s="41"/>
      <c r="G131" s="40"/>
      <c r="H131" s="41"/>
      <c r="I131" s="40"/>
      <c r="J131" s="41"/>
      <c r="K131" s="40"/>
      <c r="L131" s="129"/>
      <c r="M131" s="40"/>
      <c r="N131" s="41"/>
      <c r="BB131" s="11" t="s">
        <v>28</v>
      </c>
      <c r="BC131" s="11">
        <v>9</v>
      </c>
      <c r="BD131" s="11" t="s">
        <v>12</v>
      </c>
      <c r="BF131" s="11" t="s">
        <v>40</v>
      </c>
      <c r="BG131" s="11" t="s">
        <v>13</v>
      </c>
    </row>
    <row r="132" spans="2:59" x14ac:dyDescent="0.45">
      <c r="B132" s="44" t="s">
        <v>29</v>
      </c>
      <c r="C132" s="40"/>
      <c r="D132" s="41"/>
      <c r="E132" s="40"/>
      <c r="F132" s="41"/>
      <c r="G132" s="40"/>
      <c r="H132" s="41"/>
      <c r="I132" s="40"/>
      <c r="J132" s="41"/>
      <c r="K132" s="40"/>
      <c r="L132" s="129"/>
      <c r="M132" s="40"/>
      <c r="N132" s="41"/>
      <c r="BB132" s="11" t="s">
        <v>18</v>
      </c>
      <c r="BC132" s="11">
        <v>8</v>
      </c>
      <c r="BD132" s="11" t="s">
        <v>12</v>
      </c>
      <c r="BF132" s="11" t="s">
        <v>40</v>
      </c>
      <c r="BG132" s="11" t="s">
        <v>13</v>
      </c>
    </row>
    <row r="133" spans="2:59" x14ac:dyDescent="0.45">
      <c r="B133" s="44" t="s">
        <v>28</v>
      </c>
      <c r="C133" s="40"/>
      <c r="D133" s="41"/>
      <c r="E133" s="40"/>
      <c r="F133" s="41"/>
      <c r="G133" s="40"/>
      <c r="H133" s="41"/>
      <c r="I133" s="40"/>
      <c r="J133" s="41"/>
      <c r="K133" s="40"/>
      <c r="L133" s="129"/>
      <c r="M133" s="40"/>
      <c r="N133" s="41"/>
      <c r="BB133" s="11" t="s">
        <v>30</v>
      </c>
      <c r="BC133" s="11">
        <v>7</v>
      </c>
      <c r="BD133" s="11" t="s">
        <v>12</v>
      </c>
      <c r="BF133" s="11" t="s">
        <v>40</v>
      </c>
      <c r="BG133" s="11" t="s">
        <v>13</v>
      </c>
    </row>
    <row r="134" spans="2:59" x14ac:dyDescent="0.45">
      <c r="B134" s="44" t="s">
        <v>18</v>
      </c>
      <c r="C134" s="40"/>
      <c r="D134" s="41"/>
      <c r="E134" s="40"/>
      <c r="F134" s="41"/>
      <c r="G134" s="40"/>
      <c r="H134" s="41"/>
      <c r="I134" s="40"/>
      <c r="J134" s="41"/>
      <c r="K134" s="40"/>
      <c r="L134" s="129"/>
      <c r="M134" s="40"/>
      <c r="N134" s="41"/>
      <c r="BB134" s="11" t="s">
        <v>11</v>
      </c>
      <c r="BC134" s="11">
        <v>6</v>
      </c>
      <c r="BD134" s="11" t="s">
        <v>12</v>
      </c>
      <c r="BF134" s="11" t="s">
        <v>40</v>
      </c>
      <c r="BG134" s="11" t="s">
        <v>13</v>
      </c>
    </row>
    <row r="135" spans="2:59" x14ac:dyDescent="0.45">
      <c r="B135" s="44" t="s">
        <v>27</v>
      </c>
      <c r="C135" s="40"/>
      <c r="D135" s="41"/>
      <c r="E135" s="40"/>
      <c r="F135" s="41"/>
      <c r="G135" s="40"/>
      <c r="H135" s="41"/>
      <c r="I135" s="40"/>
      <c r="J135" s="41"/>
      <c r="K135" s="40"/>
      <c r="L135" s="129"/>
      <c r="M135" s="40"/>
      <c r="N135" s="41"/>
      <c r="BB135" s="11" t="s">
        <v>19</v>
      </c>
      <c r="BC135" s="11">
        <v>5</v>
      </c>
      <c r="BD135" s="11" t="s">
        <v>12</v>
      </c>
      <c r="BF135" s="11" t="s">
        <v>40</v>
      </c>
      <c r="BG135" s="11" t="s">
        <v>13</v>
      </c>
    </row>
    <row r="136" spans="2:59" x14ac:dyDescent="0.45">
      <c r="B136" s="44" t="s">
        <v>20</v>
      </c>
      <c r="C136" s="40"/>
      <c r="D136" s="41"/>
      <c r="E136" s="40"/>
      <c r="F136" s="41"/>
      <c r="G136" s="40"/>
      <c r="H136" s="41"/>
      <c r="I136" s="40"/>
      <c r="J136" s="41"/>
      <c r="K136" s="40"/>
      <c r="L136" s="129"/>
      <c r="M136" s="40"/>
      <c r="N136" s="41"/>
      <c r="BB136" s="11" t="s">
        <v>21</v>
      </c>
      <c r="BC136" s="11">
        <v>4</v>
      </c>
      <c r="BD136" s="11" t="s">
        <v>12</v>
      </c>
      <c r="BF136" s="11" t="s">
        <v>40</v>
      </c>
      <c r="BG136" s="11" t="s">
        <v>13</v>
      </c>
    </row>
    <row r="137" spans="2:59" x14ac:dyDescent="0.45">
      <c r="B137" s="44" t="s">
        <v>14</v>
      </c>
      <c r="C137" s="40"/>
      <c r="D137" s="41"/>
      <c r="E137" s="40"/>
      <c r="F137" s="41"/>
      <c r="G137" s="40"/>
      <c r="H137" s="41"/>
      <c r="I137" s="40"/>
      <c r="J137" s="41"/>
      <c r="K137" s="40"/>
      <c r="L137" s="129"/>
      <c r="M137" s="40"/>
      <c r="N137" s="41"/>
      <c r="BB137" s="11" t="s">
        <v>24</v>
      </c>
      <c r="BC137" s="11">
        <v>3</v>
      </c>
      <c r="BD137" s="11" t="s">
        <v>12</v>
      </c>
      <c r="BF137" s="11" t="s">
        <v>40</v>
      </c>
      <c r="BG137" s="11" t="s">
        <v>13</v>
      </c>
    </row>
    <row r="138" spans="2:59" x14ac:dyDescent="0.45">
      <c r="B138" s="44" t="s">
        <v>25</v>
      </c>
      <c r="C138" s="40"/>
      <c r="D138" s="41"/>
      <c r="E138" s="40"/>
      <c r="F138" s="41"/>
      <c r="G138" s="40"/>
      <c r="H138" s="41"/>
      <c r="I138" s="40"/>
      <c r="J138" s="41"/>
      <c r="K138" s="40"/>
      <c r="L138" s="129"/>
      <c r="M138" s="40"/>
      <c r="N138" s="41"/>
      <c r="BB138" s="11" t="s">
        <v>31</v>
      </c>
      <c r="BC138" s="11">
        <v>2</v>
      </c>
      <c r="BD138" s="11" t="s">
        <v>12</v>
      </c>
      <c r="BF138" s="11" t="s">
        <v>40</v>
      </c>
      <c r="BG138" s="11" t="s">
        <v>13</v>
      </c>
    </row>
    <row r="139" spans="2:59" x14ac:dyDescent="0.45">
      <c r="B139" s="45" t="s">
        <v>31</v>
      </c>
      <c r="C139" s="40"/>
      <c r="D139" s="41"/>
      <c r="E139" s="40"/>
      <c r="F139" s="41"/>
      <c r="G139" s="40"/>
      <c r="H139" s="41"/>
      <c r="I139" s="40"/>
      <c r="J139" s="41"/>
      <c r="K139" s="40"/>
      <c r="L139" s="129"/>
      <c r="M139" s="40"/>
      <c r="N139" s="41"/>
      <c r="BB139" s="11" t="s">
        <v>15</v>
      </c>
      <c r="BC139" s="11">
        <v>1</v>
      </c>
      <c r="BD139" s="11" t="s">
        <v>12</v>
      </c>
      <c r="BF139" s="11" t="s">
        <v>40</v>
      </c>
      <c r="BG139" s="11" t="s">
        <v>13</v>
      </c>
    </row>
    <row r="141" spans="2:59" x14ac:dyDescent="0.45">
      <c r="K141" s="46"/>
      <c r="L141" s="127"/>
    </row>
    <row r="142" spans="2:59" x14ac:dyDescent="0.45">
      <c r="B142" s="52" t="s">
        <v>37</v>
      </c>
      <c r="C142" s="48">
        <v>45292</v>
      </c>
      <c r="D142" s="49"/>
      <c r="E142" s="48">
        <v>45323</v>
      </c>
      <c r="F142" s="49"/>
      <c r="G142" s="48">
        <v>45352</v>
      </c>
      <c r="H142" s="49"/>
      <c r="I142" s="48">
        <v>45383</v>
      </c>
      <c r="J142" s="49"/>
      <c r="K142" s="48">
        <v>45413</v>
      </c>
      <c r="L142" s="49"/>
      <c r="M142" s="48">
        <v>45444</v>
      </c>
      <c r="N142" s="49"/>
    </row>
    <row r="143" spans="2:59" x14ac:dyDescent="0.45">
      <c r="B143" s="53"/>
      <c r="C143" s="50"/>
      <c r="D143" s="51"/>
      <c r="E143" s="50"/>
      <c r="F143" s="51"/>
      <c r="G143" s="50"/>
      <c r="H143" s="51"/>
      <c r="I143" s="50"/>
      <c r="J143" s="51"/>
      <c r="K143" s="50"/>
      <c r="L143" s="51"/>
      <c r="M143" s="50"/>
      <c r="N143" s="51"/>
    </row>
    <row r="144" spans="2:59" x14ac:dyDescent="0.45">
      <c r="B144" s="35"/>
      <c r="C144" s="36"/>
      <c r="D144" s="37"/>
      <c r="E144" s="36"/>
      <c r="F144" s="37"/>
      <c r="G144" s="36"/>
      <c r="H144" s="37"/>
      <c r="I144" s="36"/>
      <c r="J144" s="37"/>
      <c r="K144" s="38"/>
      <c r="L144" s="128"/>
      <c r="M144" s="36"/>
      <c r="N144" s="37"/>
    </row>
    <row r="145" spans="2:59" x14ac:dyDescent="0.45">
      <c r="B145" s="44" t="s">
        <v>31</v>
      </c>
      <c r="C145" s="40"/>
      <c r="D145" s="41"/>
      <c r="E145" s="40"/>
      <c r="F145" s="41"/>
      <c r="G145" s="40"/>
      <c r="H145" s="41"/>
      <c r="I145" s="40"/>
      <c r="J145" s="41"/>
      <c r="K145" s="40"/>
      <c r="L145" s="129"/>
      <c r="M145" s="40"/>
      <c r="N145" s="41"/>
      <c r="BB145" s="11" t="s">
        <v>27</v>
      </c>
      <c r="BC145" s="11">
        <v>18</v>
      </c>
      <c r="BD145" s="11" t="s">
        <v>12</v>
      </c>
      <c r="BF145" s="11" t="s">
        <v>40</v>
      </c>
      <c r="BG145" s="11" t="s">
        <v>13</v>
      </c>
    </row>
    <row r="146" spans="2:59" x14ac:dyDescent="0.45">
      <c r="B146" s="44" t="s">
        <v>11</v>
      </c>
      <c r="C146" s="40"/>
      <c r="D146" s="41"/>
      <c r="E146" s="40"/>
      <c r="F146" s="41"/>
      <c r="G146" s="40"/>
      <c r="H146" s="41"/>
      <c r="I146" s="40"/>
      <c r="J146" s="41"/>
      <c r="K146" s="40"/>
      <c r="L146" s="129"/>
      <c r="M146" s="40"/>
      <c r="N146" s="41"/>
      <c r="BB146" s="11" t="s">
        <v>26</v>
      </c>
      <c r="BC146" s="11">
        <v>17</v>
      </c>
      <c r="BD146" s="11" t="s">
        <v>12</v>
      </c>
      <c r="BF146" s="11" t="s">
        <v>40</v>
      </c>
      <c r="BG146" s="11" t="s">
        <v>13</v>
      </c>
    </row>
    <row r="147" spans="2:59" x14ac:dyDescent="0.45">
      <c r="B147" s="44" t="s">
        <v>24</v>
      </c>
      <c r="C147" s="40"/>
      <c r="D147" s="41"/>
      <c r="E147" s="40"/>
      <c r="F147" s="41"/>
      <c r="G147" s="40"/>
      <c r="H147" s="41"/>
      <c r="I147" s="40"/>
      <c r="J147" s="41"/>
      <c r="K147" s="40"/>
      <c r="L147" s="129"/>
      <c r="M147" s="40"/>
      <c r="N147" s="41"/>
      <c r="BB147" s="11" t="s">
        <v>14</v>
      </c>
      <c r="BC147" s="11">
        <v>16</v>
      </c>
      <c r="BD147" s="11" t="s">
        <v>12</v>
      </c>
      <c r="BF147" s="11" t="s">
        <v>40</v>
      </c>
      <c r="BG147" s="11" t="s">
        <v>13</v>
      </c>
    </row>
    <row r="148" spans="2:59" x14ac:dyDescent="0.45">
      <c r="B148" s="44" t="s">
        <v>21</v>
      </c>
      <c r="C148" s="40"/>
      <c r="D148" s="41"/>
      <c r="E148" s="40"/>
      <c r="F148" s="41"/>
      <c r="G148" s="40"/>
      <c r="H148" s="41"/>
      <c r="I148" s="40"/>
      <c r="J148" s="41"/>
      <c r="K148" s="40"/>
      <c r="L148" s="129"/>
      <c r="M148" s="40"/>
      <c r="N148" s="41"/>
      <c r="BB148" s="11" t="s">
        <v>17</v>
      </c>
      <c r="BC148" s="11">
        <v>15</v>
      </c>
      <c r="BD148" s="11" t="s">
        <v>12</v>
      </c>
      <c r="BF148" s="11" t="s">
        <v>40</v>
      </c>
      <c r="BG148" s="11" t="s">
        <v>13</v>
      </c>
    </row>
    <row r="149" spans="2:59" x14ac:dyDescent="0.45">
      <c r="B149" s="44" t="s">
        <v>28</v>
      </c>
      <c r="C149" s="40"/>
      <c r="D149" s="41"/>
      <c r="E149" s="40"/>
      <c r="F149" s="41"/>
      <c r="G149" s="40"/>
      <c r="H149" s="41"/>
      <c r="I149" s="40"/>
      <c r="J149" s="41"/>
      <c r="K149" s="40"/>
      <c r="L149" s="129"/>
      <c r="M149" s="40"/>
      <c r="N149" s="41"/>
      <c r="BB149" s="11" t="s">
        <v>16</v>
      </c>
      <c r="BC149" s="11">
        <v>14</v>
      </c>
      <c r="BD149" s="11" t="s">
        <v>12</v>
      </c>
      <c r="BF149" s="11" t="s">
        <v>40</v>
      </c>
      <c r="BG149" s="11" t="s">
        <v>13</v>
      </c>
    </row>
    <row r="150" spans="2:59" x14ac:dyDescent="0.45">
      <c r="B150" s="44" t="s">
        <v>29</v>
      </c>
      <c r="C150" s="40"/>
      <c r="D150" s="41"/>
      <c r="E150" s="40"/>
      <c r="F150" s="41"/>
      <c r="G150" s="40"/>
      <c r="H150" s="41"/>
      <c r="I150" s="40"/>
      <c r="J150" s="41"/>
      <c r="K150" s="40"/>
      <c r="L150" s="129"/>
      <c r="M150" s="40"/>
      <c r="N150" s="41"/>
      <c r="BB150" s="11" t="s">
        <v>25</v>
      </c>
      <c r="BC150" s="11">
        <v>13</v>
      </c>
      <c r="BD150" s="11" t="s">
        <v>12</v>
      </c>
      <c r="BF150" s="11" t="s">
        <v>40</v>
      </c>
      <c r="BG150" s="11" t="s">
        <v>13</v>
      </c>
    </row>
    <row r="151" spans="2:59" x14ac:dyDescent="0.45">
      <c r="B151" s="44" t="s">
        <v>23</v>
      </c>
      <c r="C151" s="40"/>
      <c r="D151" s="41"/>
      <c r="E151" s="40"/>
      <c r="F151" s="41"/>
      <c r="G151" s="40"/>
      <c r="H151" s="41"/>
      <c r="I151" s="40"/>
      <c r="J151" s="41"/>
      <c r="K151" s="40"/>
      <c r="L151" s="129"/>
      <c r="M151" s="40"/>
      <c r="N151" s="41"/>
      <c r="BB151" s="11" t="s">
        <v>29</v>
      </c>
      <c r="BC151" s="11">
        <v>12</v>
      </c>
      <c r="BD151" s="11" t="s">
        <v>12</v>
      </c>
      <c r="BF151" s="11" t="s">
        <v>40</v>
      </c>
      <c r="BG151" s="11" t="s">
        <v>13</v>
      </c>
    </row>
    <row r="152" spans="2:59" x14ac:dyDescent="0.45">
      <c r="B152" s="44" t="s">
        <v>18</v>
      </c>
      <c r="C152" s="40"/>
      <c r="D152" s="41"/>
      <c r="E152" s="40"/>
      <c r="F152" s="41"/>
      <c r="G152" s="40"/>
      <c r="H152" s="41"/>
      <c r="I152" s="40"/>
      <c r="J152" s="41"/>
      <c r="K152" s="40"/>
      <c r="L152" s="129"/>
      <c r="M152" s="40"/>
      <c r="N152" s="41"/>
      <c r="BB152" s="11" t="s">
        <v>23</v>
      </c>
      <c r="BC152" s="11">
        <v>11</v>
      </c>
      <c r="BD152" s="11" t="s">
        <v>12</v>
      </c>
      <c r="BF152" s="11" t="s">
        <v>40</v>
      </c>
      <c r="BG152" s="11" t="s">
        <v>13</v>
      </c>
    </row>
    <row r="153" spans="2:59" x14ac:dyDescent="0.45">
      <c r="B153" s="44" t="s">
        <v>30</v>
      </c>
      <c r="C153" s="40"/>
      <c r="D153" s="41"/>
      <c r="E153" s="40"/>
      <c r="F153" s="41"/>
      <c r="G153" s="40"/>
      <c r="H153" s="41"/>
      <c r="I153" s="40"/>
      <c r="J153" s="41"/>
      <c r="K153" s="40"/>
      <c r="L153" s="129"/>
      <c r="M153" s="40"/>
      <c r="N153" s="41"/>
      <c r="BB153" s="11" t="s">
        <v>20</v>
      </c>
      <c r="BC153" s="11">
        <v>10</v>
      </c>
      <c r="BD153" s="11" t="s">
        <v>12</v>
      </c>
      <c r="BF153" s="11" t="s">
        <v>40</v>
      </c>
      <c r="BG153" s="11" t="s">
        <v>13</v>
      </c>
    </row>
    <row r="154" spans="2:59" x14ac:dyDescent="0.45">
      <c r="B154" s="39" t="s">
        <v>19</v>
      </c>
      <c r="C154" s="40"/>
      <c r="D154" s="41"/>
      <c r="E154" s="40"/>
      <c r="F154" s="41"/>
      <c r="G154" s="40"/>
      <c r="H154" s="41"/>
      <c r="I154" s="40"/>
      <c r="J154" s="41"/>
      <c r="K154" s="40"/>
      <c r="L154" s="129"/>
      <c r="M154" s="40"/>
      <c r="N154" s="41"/>
      <c r="BB154" s="11" t="s">
        <v>28</v>
      </c>
      <c r="BC154" s="11">
        <v>9</v>
      </c>
      <c r="BD154" s="11" t="s">
        <v>12</v>
      </c>
      <c r="BF154" s="11" t="s">
        <v>40</v>
      </c>
      <c r="BG154" s="11" t="s">
        <v>13</v>
      </c>
    </row>
    <row r="155" spans="2:59" x14ac:dyDescent="0.45">
      <c r="B155" s="44" t="s">
        <v>27</v>
      </c>
      <c r="C155" s="40"/>
      <c r="D155" s="41"/>
      <c r="E155" s="40"/>
      <c r="F155" s="41"/>
      <c r="G155" s="40"/>
      <c r="H155" s="41"/>
      <c r="I155" s="40"/>
      <c r="J155" s="41"/>
      <c r="K155" s="40"/>
      <c r="L155" s="129"/>
      <c r="M155" s="40"/>
      <c r="N155" s="41"/>
      <c r="BB155" s="11" t="s">
        <v>18</v>
      </c>
      <c r="BC155" s="11">
        <v>8</v>
      </c>
      <c r="BD155" s="11" t="s">
        <v>12</v>
      </c>
      <c r="BF155" s="11" t="s">
        <v>40</v>
      </c>
      <c r="BG155" s="11" t="s">
        <v>13</v>
      </c>
    </row>
    <row r="156" spans="2:59" x14ac:dyDescent="0.45">
      <c r="B156" s="44" t="s">
        <v>17</v>
      </c>
      <c r="C156" s="40"/>
      <c r="D156" s="41"/>
      <c r="E156" s="40"/>
      <c r="F156" s="41"/>
      <c r="G156" s="40"/>
      <c r="H156" s="41"/>
      <c r="I156" s="40"/>
      <c r="J156" s="41"/>
      <c r="K156" s="40"/>
      <c r="L156" s="129"/>
      <c r="M156" s="40"/>
      <c r="N156" s="41"/>
      <c r="BB156" s="11" t="s">
        <v>30</v>
      </c>
      <c r="BC156" s="11">
        <v>7</v>
      </c>
      <c r="BD156" s="11" t="s">
        <v>12</v>
      </c>
      <c r="BF156" s="11" t="s">
        <v>40</v>
      </c>
      <c r="BG156" s="11" t="s">
        <v>13</v>
      </c>
    </row>
    <row r="157" spans="2:59" x14ac:dyDescent="0.45">
      <c r="B157" s="44" t="s">
        <v>16</v>
      </c>
      <c r="C157" s="40"/>
      <c r="D157" s="41"/>
      <c r="E157" s="40"/>
      <c r="F157" s="41"/>
      <c r="G157" s="40"/>
      <c r="H157" s="41"/>
      <c r="I157" s="40"/>
      <c r="J157" s="41"/>
      <c r="K157" s="40"/>
      <c r="L157" s="129"/>
      <c r="M157" s="40"/>
      <c r="N157" s="41"/>
      <c r="BB157" s="11" t="s">
        <v>11</v>
      </c>
      <c r="BC157" s="11">
        <v>6</v>
      </c>
      <c r="BD157" s="11" t="s">
        <v>12</v>
      </c>
      <c r="BF157" s="11" t="s">
        <v>40</v>
      </c>
      <c r="BG157" s="11" t="s">
        <v>13</v>
      </c>
    </row>
    <row r="158" spans="2:59" x14ac:dyDescent="0.45">
      <c r="B158" s="44" t="s">
        <v>14</v>
      </c>
      <c r="C158" s="40"/>
      <c r="D158" s="41"/>
      <c r="E158" s="40"/>
      <c r="F158" s="41"/>
      <c r="G158" s="40"/>
      <c r="H158" s="41"/>
      <c r="I158" s="40"/>
      <c r="J158" s="41"/>
      <c r="K158" s="40"/>
      <c r="L158" s="129"/>
      <c r="M158" s="40"/>
      <c r="N158" s="41"/>
      <c r="BB158" s="11" t="s">
        <v>19</v>
      </c>
      <c r="BC158" s="11">
        <v>5</v>
      </c>
      <c r="BD158" s="11" t="s">
        <v>12</v>
      </c>
      <c r="BF158" s="11" t="s">
        <v>40</v>
      </c>
      <c r="BG158" s="11" t="s">
        <v>13</v>
      </c>
    </row>
    <row r="159" spans="2:59" x14ac:dyDescent="0.45">
      <c r="B159" s="44" t="s">
        <v>20</v>
      </c>
      <c r="C159" s="40"/>
      <c r="D159" s="41"/>
      <c r="E159" s="40"/>
      <c r="F159" s="41"/>
      <c r="G159" s="40"/>
      <c r="H159" s="41"/>
      <c r="I159" s="40"/>
      <c r="J159" s="41"/>
      <c r="K159" s="40"/>
      <c r="L159" s="129"/>
      <c r="M159" s="40"/>
      <c r="N159" s="41"/>
      <c r="BB159" s="11" t="s">
        <v>21</v>
      </c>
      <c r="BC159" s="11">
        <v>4</v>
      </c>
      <c r="BD159" s="11" t="s">
        <v>12</v>
      </c>
      <c r="BF159" s="11" t="s">
        <v>40</v>
      </c>
      <c r="BG159" s="11" t="s">
        <v>13</v>
      </c>
    </row>
    <row r="160" spans="2:59" x14ac:dyDescent="0.45">
      <c r="B160" s="44" t="s">
        <v>26</v>
      </c>
      <c r="C160" s="40"/>
      <c r="D160" s="41"/>
      <c r="E160" s="40"/>
      <c r="F160" s="41"/>
      <c r="G160" s="40"/>
      <c r="H160" s="41"/>
      <c r="I160" s="40"/>
      <c r="J160" s="41"/>
      <c r="K160" s="40"/>
      <c r="L160" s="129"/>
      <c r="M160" s="40"/>
      <c r="N160" s="41"/>
      <c r="BB160" s="11" t="s">
        <v>24</v>
      </c>
      <c r="BC160" s="11">
        <v>3</v>
      </c>
      <c r="BD160" s="11" t="s">
        <v>12</v>
      </c>
      <c r="BF160" s="11" t="s">
        <v>40</v>
      </c>
      <c r="BG160" s="11" t="s">
        <v>13</v>
      </c>
    </row>
    <row r="161" spans="2:59" x14ac:dyDescent="0.45">
      <c r="B161" s="44" t="s">
        <v>25</v>
      </c>
      <c r="C161" s="40"/>
      <c r="D161" s="41"/>
      <c r="E161" s="40"/>
      <c r="F161" s="41"/>
      <c r="G161" s="40"/>
      <c r="H161" s="41"/>
      <c r="I161" s="40"/>
      <c r="J161" s="41"/>
      <c r="K161" s="40"/>
      <c r="L161" s="129"/>
      <c r="M161" s="40"/>
      <c r="N161" s="41"/>
      <c r="BB161" s="11" t="s">
        <v>31</v>
      </c>
      <c r="BC161" s="11">
        <v>2</v>
      </c>
      <c r="BD161" s="11" t="s">
        <v>12</v>
      </c>
      <c r="BF161" s="11" t="s">
        <v>40</v>
      </c>
      <c r="BG161" s="11" t="s">
        <v>13</v>
      </c>
    </row>
    <row r="162" spans="2:59" x14ac:dyDescent="0.45">
      <c r="B162" s="45" t="s">
        <v>15</v>
      </c>
      <c r="C162" s="40"/>
      <c r="D162" s="41"/>
      <c r="E162" s="40"/>
      <c r="F162" s="41"/>
      <c r="G162" s="40"/>
      <c r="H162" s="41"/>
      <c r="I162" s="40"/>
      <c r="J162" s="41"/>
      <c r="K162" s="40"/>
      <c r="L162" s="129"/>
      <c r="M162" s="40"/>
      <c r="N162" s="41"/>
      <c r="BB162" s="11" t="s">
        <v>15</v>
      </c>
      <c r="BC162" s="11">
        <v>1</v>
      </c>
      <c r="BD162" s="11" t="s">
        <v>12</v>
      </c>
      <c r="BF162" s="11" t="s">
        <v>40</v>
      </c>
      <c r="BG162" s="11" t="s">
        <v>13</v>
      </c>
    </row>
  </sheetData>
  <mergeCells count="49">
    <mergeCell ref="M4:N5"/>
    <mergeCell ref="B27:B28"/>
    <mergeCell ref="C27:D28"/>
    <mergeCell ref="E27:F28"/>
    <mergeCell ref="G27:H28"/>
    <mergeCell ref="I27:J28"/>
    <mergeCell ref="K27:L28"/>
    <mergeCell ref="M27:N28"/>
    <mergeCell ref="B4:B5"/>
    <mergeCell ref="C4:D5"/>
    <mergeCell ref="E4:F5"/>
    <mergeCell ref="G4:H5"/>
    <mergeCell ref="I4:J5"/>
    <mergeCell ref="K4:L5"/>
    <mergeCell ref="M50:N51"/>
    <mergeCell ref="B73:B74"/>
    <mergeCell ref="C73:D74"/>
    <mergeCell ref="E73:F74"/>
    <mergeCell ref="G73:H74"/>
    <mergeCell ref="I73:J74"/>
    <mergeCell ref="K73:L74"/>
    <mergeCell ref="M73:N74"/>
    <mergeCell ref="B50:B51"/>
    <mergeCell ref="C50:D51"/>
    <mergeCell ref="E50:F51"/>
    <mergeCell ref="G50:H51"/>
    <mergeCell ref="I50:J51"/>
    <mergeCell ref="K50:L51"/>
    <mergeCell ref="M96:N97"/>
    <mergeCell ref="B119:B120"/>
    <mergeCell ref="C119:D120"/>
    <mergeCell ref="E119:F120"/>
    <mergeCell ref="G119:H120"/>
    <mergeCell ref="I119:J120"/>
    <mergeCell ref="K119:L120"/>
    <mergeCell ref="M119:N120"/>
    <mergeCell ref="B96:B97"/>
    <mergeCell ref="C96:D97"/>
    <mergeCell ref="E96:F97"/>
    <mergeCell ref="G96:H97"/>
    <mergeCell ref="I96:J97"/>
    <mergeCell ref="K96:L97"/>
    <mergeCell ref="M142:N143"/>
    <mergeCell ref="B142:B143"/>
    <mergeCell ref="C142:D143"/>
    <mergeCell ref="E142:F143"/>
    <mergeCell ref="G142:H143"/>
    <mergeCell ref="I142:J143"/>
    <mergeCell ref="K142:L143"/>
  </mergeCells>
  <conditionalFormatting sqref="C30:C47">
    <cfRule type="containsText" dxfId="75" priority="113" operator="containsText" text="Growth">
      <formula>NOT(ISERROR(SEARCH("Growth",C30)))</formula>
    </cfRule>
  </conditionalFormatting>
  <conditionalFormatting sqref="C53:C70 E53:E70 G53:G70 I53:I70">
    <cfRule type="containsText" dxfId="74" priority="100" operator="containsText" text="Contraction">
      <formula>NOT(ISERROR(SEARCH("Contraction",C53)))</formula>
    </cfRule>
    <cfRule type="containsText" dxfId="73" priority="101" operator="containsText" text="Growth">
      <formula>NOT(ISERROR(SEARCH("Growth",C53)))</formula>
    </cfRule>
  </conditionalFormatting>
  <conditionalFormatting sqref="C76:C93 E76:E93 G76:G93 I76:I93">
    <cfRule type="containsText" dxfId="72" priority="94" operator="containsText" text="Contraction">
      <formula>NOT(ISERROR(SEARCH("Contraction",C76)))</formula>
    </cfRule>
    <cfRule type="containsText" dxfId="71" priority="95" operator="containsText" text="Growth">
      <formula>NOT(ISERROR(SEARCH("Growth",C76)))</formula>
    </cfRule>
  </conditionalFormatting>
  <conditionalFormatting sqref="C99:C116 E99:E116 G99:G116 I99:I116">
    <cfRule type="containsText" dxfId="70" priority="88" operator="containsText" text="Contraction">
      <formula>NOT(ISERROR(SEARCH("Contraction",C99)))</formula>
    </cfRule>
    <cfRule type="containsText" dxfId="69" priority="89" operator="containsText" text="Growth">
      <formula>NOT(ISERROR(SEARCH("Growth",C99)))</formula>
    </cfRule>
  </conditionalFormatting>
  <conditionalFormatting sqref="C122:C139 E122:E139 G122:G139 I122:I139">
    <cfRule type="containsText" dxfId="68" priority="106" operator="containsText" text="Contraction">
      <formula>NOT(ISERROR(SEARCH("Contraction",C122)))</formula>
    </cfRule>
    <cfRule type="containsText" dxfId="67" priority="107" operator="containsText" text="Growth">
      <formula>NOT(ISERROR(SEARCH("Growth",C122)))</formula>
    </cfRule>
  </conditionalFormatting>
  <conditionalFormatting sqref="C145:C162">
    <cfRule type="containsText" dxfId="66" priority="34" operator="containsText" text="Contraction">
      <formula>NOT(ISERROR(SEARCH("Contraction",C145)))</formula>
    </cfRule>
    <cfRule type="containsText" dxfId="65" priority="35" operator="containsText" text="Growth">
      <formula>NOT(ISERROR(SEARCH("Growth",C145)))</formula>
    </cfRule>
  </conditionalFormatting>
  <conditionalFormatting sqref="D7:D2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7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D9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D1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:D13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:D16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5:E162">
    <cfRule type="containsText" dxfId="64" priority="37" operator="containsText" text="Contraction">
      <formula>NOT(ISERROR(SEARCH("Contraction",E145)))</formula>
    </cfRule>
    <cfRule type="containsText" dxfId="63" priority="38" operator="containsText" text="Growth">
      <formula>NOT(ISERROR(SEARCH("Growth",E145)))</formula>
    </cfRule>
  </conditionalFormatting>
  <conditionalFormatting sqref="F7:F2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7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F9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F11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3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:F16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62">
    <cfRule type="containsText" dxfId="62" priority="40" operator="containsText" text="Contraction">
      <formula>NOT(ISERROR(SEARCH("Contraction",G145)))</formula>
    </cfRule>
    <cfRule type="containsText" dxfId="61" priority="41" operator="containsText" text="Growth">
      <formula>NOT(ISERROR(SEARCH("Growth",G145)))</formula>
    </cfRule>
  </conditionalFormatting>
  <conditionalFormatting sqref="H7:H2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7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H11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3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6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47">
    <cfRule type="containsText" dxfId="60" priority="112" operator="containsText" text="Contraction">
      <formula>NOT(ISERROR(SEARCH("Contraction",C30)))</formula>
    </cfRule>
  </conditionalFormatting>
  <conditionalFormatting sqref="I145:I162">
    <cfRule type="containsText" dxfId="57" priority="49" operator="containsText" text="Contraction">
      <formula>NOT(ISERROR(SEARCH("Contraction",I145)))</formula>
    </cfRule>
    <cfRule type="containsText" dxfId="56" priority="50" operator="containsText" text="Growth">
      <formula>NOT(ISERROR(SEARCH("Growth",I145)))</formula>
    </cfRule>
  </conditionalFormatting>
  <conditionalFormatting sqref="L7:L24 J7:J2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7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9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:J1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:J13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:J16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70">
    <cfRule type="containsText" dxfId="53" priority="79" operator="containsText" text="Contraction">
      <formula>NOT(ISERROR(SEARCH("Contraction",K53)))</formula>
    </cfRule>
    <cfRule type="containsText" dxfId="52" priority="80" operator="containsText" text="Growth">
      <formula>NOT(ISERROR(SEARCH("Growth",K53)))</formula>
    </cfRule>
  </conditionalFormatting>
  <conditionalFormatting sqref="K76:K93">
    <cfRule type="containsText" dxfId="51" priority="76" operator="containsText" text="Contraction">
      <formula>NOT(ISERROR(SEARCH("Contraction",K76)))</formula>
    </cfRule>
    <cfRule type="containsText" dxfId="50" priority="77" operator="containsText" text="Growth">
      <formula>NOT(ISERROR(SEARCH("Growth",K76)))</formula>
    </cfRule>
  </conditionalFormatting>
  <conditionalFormatting sqref="K99:K116">
    <cfRule type="containsText" dxfId="49" priority="73" operator="containsText" text="Contraction">
      <formula>NOT(ISERROR(SEARCH("Contraction",K99)))</formula>
    </cfRule>
    <cfRule type="containsText" dxfId="48" priority="74" operator="containsText" text="Growth">
      <formula>NOT(ISERROR(SEARCH("Growth",K99)))</formula>
    </cfRule>
  </conditionalFormatting>
  <conditionalFormatting sqref="K122:K139">
    <cfRule type="containsText" dxfId="47" priority="70" operator="containsText" text="Contraction">
      <formula>NOT(ISERROR(SEARCH("Contraction",K122)))</formula>
    </cfRule>
    <cfRule type="containsText" dxfId="46" priority="71" operator="containsText" text="Growth">
      <formula>NOT(ISERROR(SEARCH("Growth",K122)))</formula>
    </cfRule>
  </conditionalFormatting>
  <conditionalFormatting sqref="K145:K162">
    <cfRule type="containsText" dxfId="45" priority="46" operator="containsText" text="Contraction">
      <formula>NOT(ISERROR(SEARCH("Contraction",K145)))</formula>
    </cfRule>
    <cfRule type="containsText" dxfId="44" priority="47" operator="containsText" text="Growth">
      <formula>NOT(ISERROR(SEARCH("Growth",K145)))</formula>
    </cfRule>
  </conditionalFormatting>
  <conditionalFormatting sqref="L30:L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7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:L9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3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5:L16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4">
    <cfRule type="containsText" dxfId="43" priority="67" operator="containsText" text="Contraction">
      <formula>NOT(ISERROR(SEARCH("Contraction",M7)))</formula>
    </cfRule>
    <cfRule type="containsText" dxfId="42" priority="68" operator="containsText" text="Growth">
      <formula>NOT(ISERROR(SEARCH("Growth",M7)))</formula>
    </cfRule>
  </conditionalFormatting>
  <conditionalFormatting sqref="M53:M70">
    <cfRule type="containsText" dxfId="39" priority="61" operator="containsText" text="Contraction">
      <formula>NOT(ISERROR(SEARCH("Contraction",M53)))</formula>
    </cfRule>
    <cfRule type="containsText" dxfId="38" priority="62" operator="containsText" text="Growth">
      <formula>NOT(ISERROR(SEARCH("Growth",M53)))</formula>
    </cfRule>
  </conditionalFormatting>
  <conditionalFormatting sqref="M76:M93">
    <cfRule type="containsText" dxfId="37" priority="58" operator="containsText" text="Contraction">
      <formula>NOT(ISERROR(SEARCH("Contraction",M76)))</formula>
    </cfRule>
    <cfRule type="containsText" dxfId="36" priority="59" operator="containsText" text="Growth">
      <formula>NOT(ISERROR(SEARCH("Growth",M76)))</formula>
    </cfRule>
  </conditionalFormatting>
  <conditionalFormatting sqref="M99:M116">
    <cfRule type="containsText" dxfId="35" priority="55" operator="containsText" text="Contraction">
      <formula>NOT(ISERROR(SEARCH("Contraction",M99)))</formula>
    </cfRule>
    <cfRule type="containsText" dxfId="34" priority="56" operator="containsText" text="Growth">
      <formula>NOT(ISERROR(SEARCH("Growth",M99)))</formula>
    </cfRule>
  </conditionalFormatting>
  <conditionalFormatting sqref="M122:M139">
    <cfRule type="containsText" dxfId="33" priority="52" operator="containsText" text="Contraction">
      <formula>NOT(ISERROR(SEARCH("Contraction",M122)))</formula>
    </cfRule>
    <cfRule type="containsText" dxfId="32" priority="53" operator="containsText" text="Growth">
      <formula>NOT(ISERROR(SEARCH("Growth",M122)))</formula>
    </cfRule>
  </conditionalFormatting>
  <conditionalFormatting sqref="M145:M162">
    <cfRule type="containsText" dxfId="31" priority="43" operator="containsText" text="Contraction">
      <formula>NOT(ISERROR(SEARCH("Contraction",M145)))</formula>
    </cfRule>
    <cfRule type="containsText" dxfId="30" priority="44" operator="containsText" text="Growth">
      <formula>NOT(ISERROR(SEARCH("Growth",M145)))</formula>
    </cfRule>
  </conditionalFormatting>
  <conditionalFormatting sqref="N7:N2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:N7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:N9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N11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:N13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5:N16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93">
    <cfRule type="containsText" dxfId="29" priority="120" operator="containsText" text="Contraction">
      <formula>NOT(ISERROR(SEARCH("Contraction",O76)))</formula>
    </cfRule>
    <cfRule type="containsText" dxfId="28" priority="121" operator="containsText" text="Growth">
      <formula>NOT(ISERROR(SEARCH("Growth",O76)))</formula>
    </cfRule>
  </conditionalFormatting>
  <conditionalFormatting sqref="K7:K24">
    <cfRule type="containsText" dxfId="27" priority="25" operator="containsText" text="Contraction">
      <formula>NOT(ISERROR(SEARCH("Contraction",K7)))</formula>
    </cfRule>
    <cfRule type="containsText" dxfId="26" priority="26" operator="containsText" text="Growth">
      <formula>NOT(ISERROR(SEARCH("Growth",K7)))</formula>
    </cfRule>
  </conditionalFormatting>
  <conditionalFormatting sqref="I7:I24">
    <cfRule type="containsText" dxfId="25" priority="23" operator="containsText" text="Contraction">
      <formula>NOT(ISERROR(SEARCH("Contraction",I7)))</formula>
    </cfRule>
    <cfRule type="containsText" dxfId="24" priority="24" operator="containsText" text="Growth">
      <formula>NOT(ISERROR(SEARCH("Growth",I7)))</formula>
    </cfRule>
  </conditionalFormatting>
  <conditionalFormatting sqref="G7:G24">
    <cfRule type="containsText" dxfId="23" priority="21" operator="containsText" text="Contraction">
      <formula>NOT(ISERROR(SEARCH("Contraction",G7)))</formula>
    </cfRule>
    <cfRule type="containsText" dxfId="22" priority="22" operator="containsText" text="Growth">
      <formula>NOT(ISERROR(SEARCH("Growth",G7)))</formula>
    </cfRule>
  </conditionalFormatting>
  <conditionalFormatting sqref="E7:E24">
    <cfRule type="containsText" dxfId="21" priority="19" operator="containsText" text="Contraction">
      <formula>NOT(ISERROR(SEARCH("Contraction",E7)))</formula>
    </cfRule>
    <cfRule type="containsText" dxfId="20" priority="20" operator="containsText" text="Growth">
      <formula>NOT(ISERROR(SEARCH("Growth",E7)))</formula>
    </cfRule>
  </conditionalFormatting>
  <conditionalFormatting sqref="C7:C24">
    <cfRule type="containsText" dxfId="19" priority="17" operator="containsText" text="Contraction">
      <formula>NOT(ISERROR(SEARCH("Contraction",C7)))</formula>
    </cfRule>
    <cfRule type="containsText" dxfId="18" priority="18" operator="containsText" text="Growth">
      <formula>NOT(ISERROR(SEARCH("Growth",C7)))</formula>
    </cfRule>
  </conditionalFormatting>
  <conditionalFormatting sqref="K30:K47">
    <cfRule type="containsText" dxfId="17" priority="15" operator="containsText" text="Contraction">
      <formula>NOT(ISERROR(SEARCH("Contraction",K30)))</formula>
    </cfRule>
    <cfRule type="containsText" dxfId="16" priority="16" operator="containsText" text="Growth">
      <formula>NOT(ISERROR(SEARCH("Growth",K30)))</formula>
    </cfRule>
  </conditionalFormatting>
  <conditionalFormatting sqref="I30:I47">
    <cfRule type="containsText" dxfId="9" priority="7" operator="containsText" text="Contraction">
      <formula>NOT(ISERROR(SEARCH("Contraction",I30)))</formula>
    </cfRule>
    <cfRule type="containsText" dxfId="8" priority="8" operator="containsText" text="Growth">
      <formula>NOT(ISERROR(SEARCH("Growth",I30)))</formula>
    </cfRule>
  </conditionalFormatting>
  <conditionalFormatting sqref="G30:G47">
    <cfRule type="containsText" dxfId="7" priority="5" operator="containsText" text="Contraction">
      <formula>NOT(ISERROR(SEARCH("Contraction",G30)))</formula>
    </cfRule>
    <cfRule type="containsText" dxfId="6" priority="6" operator="containsText" text="Growth">
      <formula>NOT(ISERROR(SEARCH("Growth",G30)))</formula>
    </cfRule>
  </conditionalFormatting>
  <conditionalFormatting sqref="E30:E47">
    <cfRule type="containsText" dxfId="5" priority="3" operator="containsText" text="Contraction">
      <formula>NOT(ISERROR(SEARCH("Contraction",E30)))</formula>
    </cfRule>
    <cfRule type="containsText" dxfId="4" priority="4" operator="containsText" text="Growth">
      <formula>NOT(ISERROR(SEARCH("Growth",E30)))</formula>
    </cfRule>
  </conditionalFormatting>
  <conditionalFormatting sqref="M30:M47">
    <cfRule type="containsText" dxfId="1" priority="1" operator="containsText" text="Contraction">
      <formula>NOT(ISERROR(SEARCH("Contraction",M30)))</formula>
    </cfRule>
    <cfRule type="containsText" dxfId="0" priority="2" operator="containsText" text="Growth">
      <formula>NOT(ISERROR(SEARCH("Growth",M30)))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CC2D-DA31-4D03-B937-4C490090E79A}">
  <sheetPr>
    <tabColor theme="5" tint="0.59999389629810485"/>
  </sheetPr>
  <dimension ref="A1:C73"/>
  <sheetViews>
    <sheetView zoomScaleNormal="100" workbookViewId="0">
      <selection activeCell="C51" sqref="C51"/>
    </sheetView>
  </sheetViews>
  <sheetFormatPr baseColWidth="10" defaultColWidth="9" defaultRowHeight="10.5" x14ac:dyDescent="0.35"/>
  <cols>
    <col min="1" max="1" width="19.1328125" style="138" customWidth="1"/>
    <col min="2" max="2" width="10.53125" style="144" customWidth="1"/>
    <col min="3" max="3" width="141.1328125" style="47" customWidth="1"/>
    <col min="4" max="256" width="9" style="47"/>
    <col min="257" max="257" width="19.1328125" style="47" customWidth="1"/>
    <col min="258" max="258" width="9" style="47"/>
    <col min="259" max="259" width="141.1328125" style="47" customWidth="1"/>
    <col min="260" max="512" width="9" style="47"/>
    <col min="513" max="513" width="19.1328125" style="47" customWidth="1"/>
    <col min="514" max="514" width="9" style="47"/>
    <col min="515" max="515" width="141.1328125" style="47" customWidth="1"/>
    <col min="516" max="768" width="9" style="47"/>
    <col min="769" max="769" width="19.1328125" style="47" customWidth="1"/>
    <col min="770" max="770" width="9" style="47"/>
    <col min="771" max="771" width="141.1328125" style="47" customWidth="1"/>
    <col min="772" max="1024" width="9" style="47"/>
    <col min="1025" max="1025" width="19.1328125" style="47" customWidth="1"/>
    <col min="1026" max="1026" width="9" style="47"/>
    <col min="1027" max="1027" width="141.1328125" style="47" customWidth="1"/>
    <col min="1028" max="1280" width="9" style="47"/>
    <col min="1281" max="1281" width="19.1328125" style="47" customWidth="1"/>
    <col min="1282" max="1282" width="9" style="47"/>
    <col min="1283" max="1283" width="141.1328125" style="47" customWidth="1"/>
    <col min="1284" max="1536" width="9" style="47"/>
    <col min="1537" max="1537" width="19.1328125" style="47" customWidth="1"/>
    <col min="1538" max="1538" width="9" style="47"/>
    <col min="1539" max="1539" width="141.1328125" style="47" customWidth="1"/>
    <col min="1540" max="1792" width="9" style="47"/>
    <col min="1793" max="1793" width="19.1328125" style="47" customWidth="1"/>
    <col min="1794" max="1794" width="9" style="47"/>
    <col min="1795" max="1795" width="141.1328125" style="47" customWidth="1"/>
    <col min="1796" max="2048" width="9" style="47"/>
    <col min="2049" max="2049" width="19.1328125" style="47" customWidth="1"/>
    <col min="2050" max="2050" width="9" style="47"/>
    <col min="2051" max="2051" width="141.1328125" style="47" customWidth="1"/>
    <col min="2052" max="2304" width="9" style="47"/>
    <col min="2305" max="2305" width="19.1328125" style="47" customWidth="1"/>
    <col min="2306" max="2306" width="9" style="47"/>
    <col min="2307" max="2307" width="141.1328125" style="47" customWidth="1"/>
    <col min="2308" max="2560" width="9" style="47"/>
    <col min="2561" max="2561" width="19.1328125" style="47" customWidth="1"/>
    <col min="2562" max="2562" width="9" style="47"/>
    <col min="2563" max="2563" width="141.1328125" style="47" customWidth="1"/>
    <col min="2564" max="2816" width="9" style="47"/>
    <col min="2817" max="2817" width="19.1328125" style="47" customWidth="1"/>
    <col min="2818" max="2818" width="9" style="47"/>
    <col min="2819" max="2819" width="141.1328125" style="47" customWidth="1"/>
    <col min="2820" max="3072" width="9" style="47"/>
    <col min="3073" max="3073" width="19.1328125" style="47" customWidth="1"/>
    <col min="3074" max="3074" width="9" style="47"/>
    <col min="3075" max="3075" width="141.1328125" style="47" customWidth="1"/>
    <col min="3076" max="3328" width="9" style="47"/>
    <col min="3329" max="3329" width="19.1328125" style="47" customWidth="1"/>
    <col min="3330" max="3330" width="9" style="47"/>
    <col min="3331" max="3331" width="141.1328125" style="47" customWidth="1"/>
    <col min="3332" max="3584" width="9" style="47"/>
    <col min="3585" max="3585" width="19.1328125" style="47" customWidth="1"/>
    <col min="3586" max="3586" width="9" style="47"/>
    <col min="3587" max="3587" width="141.1328125" style="47" customWidth="1"/>
    <col min="3588" max="3840" width="9" style="47"/>
    <col min="3841" max="3841" width="19.1328125" style="47" customWidth="1"/>
    <col min="3842" max="3842" width="9" style="47"/>
    <col min="3843" max="3843" width="141.1328125" style="47" customWidth="1"/>
    <col min="3844" max="4096" width="9" style="47"/>
    <col min="4097" max="4097" width="19.1328125" style="47" customWidth="1"/>
    <col min="4098" max="4098" width="9" style="47"/>
    <col min="4099" max="4099" width="141.1328125" style="47" customWidth="1"/>
    <col min="4100" max="4352" width="9" style="47"/>
    <col min="4353" max="4353" width="19.1328125" style="47" customWidth="1"/>
    <col min="4354" max="4354" width="9" style="47"/>
    <col min="4355" max="4355" width="141.1328125" style="47" customWidth="1"/>
    <col min="4356" max="4608" width="9" style="47"/>
    <col min="4609" max="4609" width="19.1328125" style="47" customWidth="1"/>
    <col min="4610" max="4610" width="9" style="47"/>
    <col min="4611" max="4611" width="141.1328125" style="47" customWidth="1"/>
    <col min="4612" max="4864" width="9" style="47"/>
    <col min="4865" max="4865" width="19.1328125" style="47" customWidth="1"/>
    <col min="4866" max="4866" width="9" style="47"/>
    <col min="4867" max="4867" width="141.1328125" style="47" customWidth="1"/>
    <col min="4868" max="5120" width="9" style="47"/>
    <col min="5121" max="5121" width="19.1328125" style="47" customWidth="1"/>
    <col min="5122" max="5122" width="9" style="47"/>
    <col min="5123" max="5123" width="141.1328125" style="47" customWidth="1"/>
    <col min="5124" max="5376" width="9" style="47"/>
    <col min="5377" max="5377" width="19.1328125" style="47" customWidth="1"/>
    <col min="5378" max="5378" width="9" style="47"/>
    <col min="5379" max="5379" width="141.1328125" style="47" customWidth="1"/>
    <col min="5380" max="5632" width="9" style="47"/>
    <col min="5633" max="5633" width="19.1328125" style="47" customWidth="1"/>
    <col min="5634" max="5634" width="9" style="47"/>
    <col min="5635" max="5635" width="141.1328125" style="47" customWidth="1"/>
    <col min="5636" max="5888" width="9" style="47"/>
    <col min="5889" max="5889" width="19.1328125" style="47" customWidth="1"/>
    <col min="5890" max="5890" width="9" style="47"/>
    <col min="5891" max="5891" width="141.1328125" style="47" customWidth="1"/>
    <col min="5892" max="6144" width="9" style="47"/>
    <col min="6145" max="6145" width="19.1328125" style="47" customWidth="1"/>
    <col min="6146" max="6146" width="9" style="47"/>
    <col min="6147" max="6147" width="141.1328125" style="47" customWidth="1"/>
    <col min="6148" max="6400" width="9" style="47"/>
    <col min="6401" max="6401" width="19.1328125" style="47" customWidth="1"/>
    <col min="6402" max="6402" width="9" style="47"/>
    <col min="6403" max="6403" width="141.1328125" style="47" customWidth="1"/>
    <col min="6404" max="6656" width="9" style="47"/>
    <col min="6657" max="6657" width="19.1328125" style="47" customWidth="1"/>
    <col min="6658" max="6658" width="9" style="47"/>
    <col min="6659" max="6659" width="141.1328125" style="47" customWidth="1"/>
    <col min="6660" max="6912" width="9" style="47"/>
    <col min="6913" max="6913" width="19.1328125" style="47" customWidth="1"/>
    <col min="6914" max="6914" width="9" style="47"/>
    <col min="6915" max="6915" width="141.1328125" style="47" customWidth="1"/>
    <col min="6916" max="7168" width="9" style="47"/>
    <col min="7169" max="7169" width="19.1328125" style="47" customWidth="1"/>
    <col min="7170" max="7170" width="9" style="47"/>
    <col min="7171" max="7171" width="141.1328125" style="47" customWidth="1"/>
    <col min="7172" max="7424" width="9" style="47"/>
    <col min="7425" max="7425" width="19.1328125" style="47" customWidth="1"/>
    <col min="7426" max="7426" width="9" style="47"/>
    <col min="7427" max="7427" width="141.1328125" style="47" customWidth="1"/>
    <col min="7428" max="7680" width="9" style="47"/>
    <col min="7681" max="7681" width="19.1328125" style="47" customWidth="1"/>
    <col min="7682" max="7682" width="9" style="47"/>
    <col min="7683" max="7683" width="141.1328125" style="47" customWidth="1"/>
    <col min="7684" max="7936" width="9" style="47"/>
    <col min="7937" max="7937" width="19.1328125" style="47" customWidth="1"/>
    <col min="7938" max="7938" width="9" style="47"/>
    <col min="7939" max="7939" width="141.1328125" style="47" customWidth="1"/>
    <col min="7940" max="8192" width="9" style="47"/>
    <col min="8193" max="8193" width="19.1328125" style="47" customWidth="1"/>
    <col min="8194" max="8194" width="9" style="47"/>
    <col min="8195" max="8195" width="141.1328125" style="47" customWidth="1"/>
    <col min="8196" max="8448" width="9" style="47"/>
    <col min="8449" max="8449" width="19.1328125" style="47" customWidth="1"/>
    <col min="8450" max="8450" width="9" style="47"/>
    <col min="8451" max="8451" width="141.1328125" style="47" customWidth="1"/>
    <col min="8452" max="8704" width="9" style="47"/>
    <col min="8705" max="8705" width="19.1328125" style="47" customWidth="1"/>
    <col min="8706" max="8706" width="9" style="47"/>
    <col min="8707" max="8707" width="141.1328125" style="47" customWidth="1"/>
    <col min="8708" max="8960" width="9" style="47"/>
    <col min="8961" max="8961" width="19.1328125" style="47" customWidth="1"/>
    <col min="8962" max="8962" width="9" style="47"/>
    <col min="8963" max="8963" width="141.1328125" style="47" customWidth="1"/>
    <col min="8964" max="9216" width="9" style="47"/>
    <col min="9217" max="9217" width="19.1328125" style="47" customWidth="1"/>
    <col min="9218" max="9218" width="9" style="47"/>
    <col min="9219" max="9219" width="141.1328125" style="47" customWidth="1"/>
    <col min="9220" max="9472" width="9" style="47"/>
    <col min="9473" max="9473" width="19.1328125" style="47" customWidth="1"/>
    <col min="9474" max="9474" width="9" style="47"/>
    <col min="9475" max="9475" width="141.1328125" style="47" customWidth="1"/>
    <col min="9476" max="9728" width="9" style="47"/>
    <col min="9729" max="9729" width="19.1328125" style="47" customWidth="1"/>
    <col min="9730" max="9730" width="9" style="47"/>
    <col min="9731" max="9731" width="141.1328125" style="47" customWidth="1"/>
    <col min="9732" max="9984" width="9" style="47"/>
    <col min="9985" max="9985" width="19.1328125" style="47" customWidth="1"/>
    <col min="9986" max="9986" width="9" style="47"/>
    <col min="9987" max="9987" width="141.1328125" style="47" customWidth="1"/>
    <col min="9988" max="10240" width="9" style="47"/>
    <col min="10241" max="10241" width="19.1328125" style="47" customWidth="1"/>
    <col min="10242" max="10242" width="9" style="47"/>
    <col min="10243" max="10243" width="141.1328125" style="47" customWidth="1"/>
    <col min="10244" max="10496" width="9" style="47"/>
    <col min="10497" max="10497" width="19.1328125" style="47" customWidth="1"/>
    <col min="10498" max="10498" width="9" style="47"/>
    <col min="10499" max="10499" width="141.1328125" style="47" customWidth="1"/>
    <col min="10500" max="10752" width="9" style="47"/>
    <col min="10753" max="10753" width="19.1328125" style="47" customWidth="1"/>
    <col min="10754" max="10754" width="9" style="47"/>
    <col min="10755" max="10755" width="141.1328125" style="47" customWidth="1"/>
    <col min="10756" max="11008" width="9" style="47"/>
    <col min="11009" max="11009" width="19.1328125" style="47" customWidth="1"/>
    <col min="11010" max="11010" width="9" style="47"/>
    <col min="11011" max="11011" width="141.1328125" style="47" customWidth="1"/>
    <col min="11012" max="11264" width="9" style="47"/>
    <col min="11265" max="11265" width="19.1328125" style="47" customWidth="1"/>
    <col min="11266" max="11266" width="9" style="47"/>
    <col min="11267" max="11267" width="141.1328125" style="47" customWidth="1"/>
    <col min="11268" max="11520" width="9" style="47"/>
    <col min="11521" max="11521" width="19.1328125" style="47" customWidth="1"/>
    <col min="11522" max="11522" width="9" style="47"/>
    <col min="11523" max="11523" width="141.1328125" style="47" customWidth="1"/>
    <col min="11524" max="11776" width="9" style="47"/>
    <col min="11777" max="11777" width="19.1328125" style="47" customWidth="1"/>
    <col min="11778" max="11778" width="9" style="47"/>
    <col min="11779" max="11779" width="141.1328125" style="47" customWidth="1"/>
    <col min="11780" max="12032" width="9" style="47"/>
    <col min="12033" max="12033" width="19.1328125" style="47" customWidth="1"/>
    <col min="12034" max="12034" width="9" style="47"/>
    <col min="12035" max="12035" width="141.1328125" style="47" customWidth="1"/>
    <col min="12036" max="12288" width="9" style="47"/>
    <col min="12289" max="12289" width="19.1328125" style="47" customWidth="1"/>
    <col min="12290" max="12290" width="9" style="47"/>
    <col min="12291" max="12291" width="141.1328125" style="47" customWidth="1"/>
    <col min="12292" max="12544" width="9" style="47"/>
    <col min="12545" max="12545" width="19.1328125" style="47" customWidth="1"/>
    <col min="12546" max="12546" width="9" style="47"/>
    <col min="12547" max="12547" width="141.1328125" style="47" customWidth="1"/>
    <col min="12548" max="12800" width="9" style="47"/>
    <col min="12801" max="12801" width="19.1328125" style="47" customWidth="1"/>
    <col min="12802" max="12802" width="9" style="47"/>
    <col min="12803" max="12803" width="141.1328125" style="47" customWidth="1"/>
    <col min="12804" max="13056" width="9" style="47"/>
    <col min="13057" max="13057" width="19.1328125" style="47" customWidth="1"/>
    <col min="13058" max="13058" width="9" style="47"/>
    <col min="13059" max="13059" width="141.1328125" style="47" customWidth="1"/>
    <col min="13060" max="13312" width="9" style="47"/>
    <col min="13313" max="13313" width="19.1328125" style="47" customWidth="1"/>
    <col min="13314" max="13314" width="9" style="47"/>
    <col min="13315" max="13315" width="141.1328125" style="47" customWidth="1"/>
    <col min="13316" max="13568" width="9" style="47"/>
    <col min="13569" max="13569" width="19.1328125" style="47" customWidth="1"/>
    <col min="13570" max="13570" width="9" style="47"/>
    <col min="13571" max="13571" width="141.1328125" style="47" customWidth="1"/>
    <col min="13572" max="13824" width="9" style="47"/>
    <col min="13825" max="13825" width="19.1328125" style="47" customWidth="1"/>
    <col min="13826" max="13826" width="9" style="47"/>
    <col min="13827" max="13827" width="141.1328125" style="47" customWidth="1"/>
    <col min="13828" max="14080" width="9" style="47"/>
    <col min="14081" max="14081" width="19.1328125" style="47" customWidth="1"/>
    <col min="14082" max="14082" width="9" style="47"/>
    <col min="14083" max="14083" width="141.1328125" style="47" customWidth="1"/>
    <col min="14084" max="14336" width="9" style="47"/>
    <col min="14337" max="14337" width="19.1328125" style="47" customWidth="1"/>
    <col min="14338" max="14338" width="9" style="47"/>
    <col min="14339" max="14339" width="141.1328125" style="47" customWidth="1"/>
    <col min="14340" max="14592" width="9" style="47"/>
    <col min="14593" max="14593" width="19.1328125" style="47" customWidth="1"/>
    <col min="14594" max="14594" width="9" style="47"/>
    <col min="14595" max="14595" width="141.1328125" style="47" customWidth="1"/>
    <col min="14596" max="14848" width="9" style="47"/>
    <col min="14849" max="14849" width="19.1328125" style="47" customWidth="1"/>
    <col min="14850" max="14850" width="9" style="47"/>
    <col min="14851" max="14851" width="141.1328125" style="47" customWidth="1"/>
    <col min="14852" max="15104" width="9" style="47"/>
    <col min="15105" max="15105" width="19.1328125" style="47" customWidth="1"/>
    <col min="15106" max="15106" width="9" style="47"/>
    <col min="15107" max="15107" width="141.1328125" style="47" customWidth="1"/>
    <col min="15108" max="15360" width="9" style="47"/>
    <col min="15361" max="15361" width="19.1328125" style="47" customWidth="1"/>
    <col min="15362" max="15362" width="9" style="47"/>
    <col min="15363" max="15363" width="141.1328125" style="47" customWidth="1"/>
    <col min="15364" max="15616" width="9" style="47"/>
    <col min="15617" max="15617" width="19.1328125" style="47" customWidth="1"/>
    <col min="15618" max="15618" width="9" style="47"/>
    <col min="15619" max="15619" width="141.1328125" style="47" customWidth="1"/>
    <col min="15620" max="15872" width="9" style="47"/>
    <col min="15873" max="15873" width="19.1328125" style="47" customWidth="1"/>
    <col min="15874" max="15874" width="9" style="47"/>
    <col min="15875" max="15875" width="141.1328125" style="47" customWidth="1"/>
    <col min="15876" max="16128" width="9" style="47"/>
    <col min="16129" max="16129" width="19.1328125" style="47" customWidth="1"/>
    <col min="16130" max="16130" width="9" style="47"/>
    <col min="16131" max="16131" width="141.1328125" style="47" customWidth="1"/>
    <col min="16132" max="16384" width="9" style="47"/>
  </cols>
  <sheetData>
    <row r="1" spans="1:3" s="141" customFormat="1" ht="32.75" customHeight="1" x14ac:dyDescent="0.45">
      <c r="A1" s="140" t="s">
        <v>38</v>
      </c>
      <c r="B1" s="139" t="s">
        <v>39</v>
      </c>
    </row>
    <row r="2" spans="1:3" ht="12.75" customHeight="1" x14ac:dyDescent="0.35">
      <c r="A2" s="135" t="s">
        <v>11</v>
      </c>
      <c r="B2" s="142">
        <v>45444</v>
      </c>
      <c r="C2" s="130"/>
    </row>
    <row r="3" spans="1:3" x14ac:dyDescent="0.35">
      <c r="A3" s="136"/>
      <c r="B3" s="142"/>
      <c r="C3" s="130"/>
    </row>
    <row r="4" spans="1:3" x14ac:dyDescent="0.35">
      <c r="A4" s="136"/>
      <c r="B4" s="142"/>
      <c r="C4" s="131"/>
    </row>
    <row r="5" spans="1:3" s="133" customFormat="1" x14ac:dyDescent="0.35">
      <c r="A5" s="137"/>
      <c r="B5" s="143"/>
      <c r="C5" s="132"/>
    </row>
    <row r="6" spans="1:3" x14ac:dyDescent="0.35">
      <c r="A6" s="135" t="s">
        <v>23</v>
      </c>
      <c r="B6" s="142">
        <v>45444</v>
      </c>
      <c r="C6" s="130" t="s">
        <v>101</v>
      </c>
    </row>
    <row r="7" spans="1:3" x14ac:dyDescent="0.35">
      <c r="A7" s="136"/>
      <c r="B7" s="142"/>
      <c r="C7" s="130"/>
    </row>
    <row r="8" spans="1:3" x14ac:dyDescent="0.35">
      <c r="A8" s="136"/>
      <c r="B8" s="142"/>
      <c r="C8" s="130"/>
    </row>
    <row r="9" spans="1:3" s="133" customFormat="1" x14ac:dyDescent="0.35">
      <c r="A9" s="137"/>
      <c r="B9" s="143"/>
      <c r="C9" s="134"/>
    </row>
    <row r="10" spans="1:3" ht="12.75" customHeight="1" x14ac:dyDescent="0.35">
      <c r="A10" s="135" t="s">
        <v>18</v>
      </c>
      <c r="B10" s="142">
        <v>45444</v>
      </c>
      <c r="C10" s="130" t="s">
        <v>104</v>
      </c>
    </row>
    <row r="11" spans="1:3" x14ac:dyDescent="0.35">
      <c r="A11" s="136"/>
      <c r="B11" s="142"/>
      <c r="C11" s="130"/>
    </row>
    <row r="12" spans="1:3" x14ac:dyDescent="0.35">
      <c r="A12" s="136"/>
      <c r="B12" s="142"/>
      <c r="C12" s="131"/>
    </row>
    <row r="13" spans="1:3" s="133" customFormat="1" x14ac:dyDescent="0.35">
      <c r="A13" s="137"/>
      <c r="B13" s="143"/>
      <c r="C13" s="134"/>
    </row>
    <row r="14" spans="1:3" ht="12.75" customHeight="1" x14ac:dyDescent="0.35">
      <c r="A14" s="135" t="s">
        <v>27</v>
      </c>
      <c r="B14" s="142">
        <v>45444</v>
      </c>
      <c r="C14" s="130" t="s">
        <v>105</v>
      </c>
    </row>
    <row r="15" spans="1:3" x14ac:dyDescent="0.35">
      <c r="A15" s="136"/>
      <c r="B15" s="142"/>
      <c r="C15" s="130"/>
    </row>
    <row r="16" spans="1:3" x14ac:dyDescent="0.35">
      <c r="A16" s="136"/>
      <c r="B16" s="142"/>
      <c r="C16" s="130"/>
    </row>
    <row r="17" spans="1:3" s="133" customFormat="1" x14ac:dyDescent="0.35">
      <c r="A17" s="137"/>
      <c r="B17" s="143"/>
      <c r="C17" s="134"/>
    </row>
    <row r="18" spans="1:3" x14ac:dyDescent="0.35">
      <c r="A18" s="135" t="s">
        <v>16</v>
      </c>
      <c r="B18" s="142">
        <v>45444</v>
      </c>
      <c r="C18" s="130" t="s">
        <v>106</v>
      </c>
    </row>
    <row r="19" spans="1:3" x14ac:dyDescent="0.35">
      <c r="A19" s="136"/>
      <c r="B19" s="142"/>
      <c r="C19" s="130"/>
    </row>
    <row r="20" spans="1:3" x14ac:dyDescent="0.35">
      <c r="A20" s="136"/>
      <c r="B20" s="142"/>
      <c r="C20" s="131"/>
    </row>
    <row r="21" spans="1:3" s="133" customFormat="1" x14ac:dyDescent="0.35">
      <c r="A21" s="137"/>
      <c r="B21" s="143"/>
      <c r="C21" s="134"/>
    </row>
    <row r="22" spans="1:3" x14ac:dyDescent="0.35">
      <c r="A22" s="135" t="s">
        <v>28</v>
      </c>
      <c r="B22" s="142">
        <v>45444</v>
      </c>
      <c r="C22" s="146" t="s">
        <v>103</v>
      </c>
    </row>
    <row r="23" spans="1:3" x14ac:dyDescent="0.35">
      <c r="A23" s="136"/>
      <c r="B23" s="142"/>
      <c r="C23" s="131"/>
    </row>
    <row r="24" spans="1:3" ht="14.25" customHeight="1" x14ac:dyDescent="0.35">
      <c r="A24" s="136"/>
      <c r="B24" s="142"/>
      <c r="C24" s="131"/>
    </row>
    <row r="25" spans="1:3" s="133" customFormat="1" x14ac:dyDescent="0.35">
      <c r="A25" s="137"/>
      <c r="B25" s="143"/>
      <c r="C25" s="134"/>
    </row>
    <row r="26" spans="1:3" ht="12.75" customHeight="1" x14ac:dyDescent="0.35">
      <c r="A26" s="135" t="s">
        <v>14</v>
      </c>
      <c r="B26" s="142">
        <v>45444</v>
      </c>
      <c r="C26" s="130"/>
    </row>
    <row r="27" spans="1:3" x14ac:dyDescent="0.35">
      <c r="A27" s="136"/>
      <c r="B27" s="142"/>
      <c r="C27" s="130"/>
    </row>
    <row r="28" spans="1:3" x14ac:dyDescent="0.35">
      <c r="A28" s="136"/>
      <c r="B28" s="142"/>
      <c r="C28" s="130"/>
    </row>
    <row r="29" spans="1:3" s="133" customFormat="1" x14ac:dyDescent="0.35">
      <c r="A29" s="137"/>
      <c r="B29" s="142"/>
      <c r="C29" s="134"/>
    </row>
    <row r="30" spans="1:3" x14ac:dyDescent="0.35">
      <c r="A30" s="135" t="s">
        <v>17</v>
      </c>
      <c r="B30" s="145">
        <v>45444</v>
      </c>
      <c r="C30" s="130" t="s">
        <v>107</v>
      </c>
    </row>
    <row r="31" spans="1:3" x14ac:dyDescent="0.35">
      <c r="A31" s="136"/>
      <c r="B31" s="142"/>
      <c r="C31" s="130"/>
    </row>
    <row r="32" spans="1:3" x14ac:dyDescent="0.35">
      <c r="A32" s="136"/>
      <c r="B32" s="142"/>
      <c r="C32" s="131"/>
    </row>
    <row r="33" spans="1:3" s="133" customFormat="1" x14ac:dyDescent="0.35">
      <c r="A33" s="137"/>
      <c r="B33" s="143"/>
      <c r="C33" s="134"/>
    </row>
    <row r="34" spans="1:3" x14ac:dyDescent="0.35">
      <c r="A34" s="135" t="s">
        <v>29</v>
      </c>
      <c r="B34" s="142">
        <v>45444</v>
      </c>
      <c r="C34" s="130" t="s">
        <v>108</v>
      </c>
    </row>
    <row r="35" spans="1:3" x14ac:dyDescent="0.35">
      <c r="A35" s="136"/>
      <c r="B35" s="142"/>
      <c r="C35" s="130"/>
    </row>
    <row r="36" spans="1:3" x14ac:dyDescent="0.35">
      <c r="A36" s="136"/>
      <c r="B36" s="142"/>
      <c r="C36" s="131"/>
    </row>
    <row r="37" spans="1:3" s="133" customFormat="1" x14ac:dyDescent="0.35">
      <c r="A37" s="137"/>
      <c r="B37" s="143"/>
      <c r="C37" s="132"/>
    </row>
    <row r="38" spans="1:3" ht="12.75" customHeight="1" x14ac:dyDescent="0.35">
      <c r="A38" s="135" t="s">
        <v>30</v>
      </c>
      <c r="B38" s="142">
        <v>45444</v>
      </c>
      <c r="C38" s="130"/>
    </row>
    <row r="39" spans="1:3" x14ac:dyDescent="0.35">
      <c r="A39" s="136"/>
      <c r="B39" s="142"/>
      <c r="C39" s="130"/>
    </row>
    <row r="40" spans="1:3" x14ac:dyDescent="0.35">
      <c r="A40" s="136"/>
      <c r="B40" s="142"/>
      <c r="C40" s="130"/>
    </row>
    <row r="41" spans="1:3" s="133" customFormat="1" x14ac:dyDescent="0.35">
      <c r="A41" s="137"/>
      <c r="B41" s="143"/>
      <c r="C41" s="132"/>
    </row>
    <row r="42" spans="1:3" x14ac:dyDescent="0.35">
      <c r="A42" s="135" t="s">
        <v>21</v>
      </c>
      <c r="B42" s="142">
        <v>45444</v>
      </c>
      <c r="C42" s="130"/>
    </row>
    <row r="43" spans="1:3" x14ac:dyDescent="0.35">
      <c r="A43" s="136"/>
      <c r="B43" s="142"/>
      <c r="C43" s="130"/>
    </row>
    <row r="44" spans="1:3" x14ac:dyDescent="0.35">
      <c r="A44" s="136"/>
      <c r="B44" s="142"/>
      <c r="C44" s="131"/>
    </row>
    <row r="45" spans="1:3" s="133" customFormat="1" x14ac:dyDescent="0.35">
      <c r="A45" s="137"/>
      <c r="B45" s="143"/>
      <c r="C45" s="132"/>
    </row>
    <row r="46" spans="1:3" ht="24" customHeight="1" x14ac:dyDescent="0.35">
      <c r="A46" s="135" t="s">
        <v>24</v>
      </c>
      <c r="B46" s="142">
        <v>45444</v>
      </c>
      <c r="C46" s="130"/>
    </row>
    <row r="47" spans="1:3" x14ac:dyDescent="0.35">
      <c r="A47" s="136"/>
      <c r="B47" s="142"/>
      <c r="C47" s="130"/>
    </row>
    <row r="48" spans="1:3" x14ac:dyDescent="0.35">
      <c r="A48" s="136"/>
      <c r="B48" s="142"/>
      <c r="C48" s="130"/>
    </row>
    <row r="49" spans="1:3" s="133" customFormat="1" x14ac:dyDescent="0.35">
      <c r="A49" s="137"/>
      <c r="B49" s="143"/>
      <c r="C49" s="132"/>
    </row>
    <row r="50" spans="1:3" ht="12.75" customHeight="1" x14ac:dyDescent="0.35">
      <c r="A50" s="135" t="s">
        <v>20</v>
      </c>
      <c r="B50" s="142">
        <v>45444</v>
      </c>
      <c r="C50" s="130" t="s">
        <v>110</v>
      </c>
    </row>
    <row r="51" spans="1:3" x14ac:dyDescent="0.35">
      <c r="A51" s="136"/>
      <c r="B51" s="142"/>
      <c r="C51" s="130"/>
    </row>
    <row r="52" spans="1:3" x14ac:dyDescent="0.35">
      <c r="A52" s="136"/>
      <c r="B52" s="142"/>
      <c r="C52" s="130"/>
    </row>
    <row r="53" spans="1:3" s="133" customFormat="1" x14ac:dyDescent="0.35">
      <c r="A53" s="137"/>
      <c r="B53" s="143"/>
      <c r="C53" s="132"/>
    </row>
    <row r="54" spans="1:3" x14ac:dyDescent="0.35">
      <c r="A54" s="135" t="s">
        <v>25</v>
      </c>
      <c r="B54" s="142">
        <v>45444</v>
      </c>
      <c r="C54" s="130"/>
    </row>
    <row r="55" spans="1:3" x14ac:dyDescent="0.35">
      <c r="A55" s="136"/>
      <c r="B55" s="142"/>
      <c r="C55" s="130"/>
    </row>
    <row r="56" spans="1:3" x14ac:dyDescent="0.35">
      <c r="A56" s="136"/>
      <c r="B56" s="142"/>
      <c r="C56" s="130"/>
    </row>
    <row r="57" spans="1:3" s="133" customFormat="1" x14ac:dyDescent="0.35">
      <c r="A57" s="137"/>
      <c r="B57" s="143"/>
      <c r="C57" s="134"/>
    </row>
    <row r="58" spans="1:3" ht="12.75" customHeight="1" x14ac:dyDescent="0.35">
      <c r="A58" s="135" t="s">
        <v>31</v>
      </c>
      <c r="B58" s="142">
        <v>45444</v>
      </c>
      <c r="C58" s="130"/>
    </row>
    <row r="59" spans="1:3" x14ac:dyDescent="0.35">
      <c r="A59" s="136"/>
      <c r="B59" s="142"/>
      <c r="C59" s="130"/>
    </row>
    <row r="60" spans="1:3" x14ac:dyDescent="0.35">
      <c r="A60" s="136"/>
      <c r="B60" s="142"/>
      <c r="C60" s="131"/>
    </row>
    <row r="61" spans="1:3" s="133" customFormat="1" x14ac:dyDescent="0.35">
      <c r="A61" s="137"/>
      <c r="B61" s="143"/>
      <c r="C61" s="132"/>
    </row>
    <row r="62" spans="1:3" x14ac:dyDescent="0.35">
      <c r="A62" s="135" t="s">
        <v>26</v>
      </c>
      <c r="B62" s="142">
        <v>45444</v>
      </c>
      <c r="C62" s="130"/>
    </row>
    <row r="63" spans="1:3" x14ac:dyDescent="0.35">
      <c r="A63" s="136"/>
      <c r="B63" s="142"/>
      <c r="C63" s="130"/>
    </row>
    <row r="64" spans="1:3" x14ac:dyDescent="0.35">
      <c r="A64" s="136"/>
      <c r="B64" s="142"/>
      <c r="C64" s="130"/>
    </row>
    <row r="65" spans="1:3" s="133" customFormat="1" x14ac:dyDescent="0.35">
      <c r="A65" s="137"/>
      <c r="B65" s="143"/>
      <c r="C65" s="132"/>
    </row>
    <row r="66" spans="1:3" ht="12.75" customHeight="1" x14ac:dyDescent="0.35">
      <c r="A66" s="135" t="s">
        <v>19</v>
      </c>
      <c r="B66" s="142">
        <v>45444</v>
      </c>
      <c r="C66" s="130" t="s">
        <v>102</v>
      </c>
    </row>
    <row r="67" spans="1:3" x14ac:dyDescent="0.35">
      <c r="A67" s="136"/>
      <c r="B67" s="142"/>
      <c r="C67" s="130"/>
    </row>
    <row r="68" spans="1:3" x14ac:dyDescent="0.35">
      <c r="A68" s="136"/>
      <c r="B68" s="142"/>
      <c r="C68" s="131"/>
    </row>
    <row r="69" spans="1:3" s="133" customFormat="1" x14ac:dyDescent="0.35">
      <c r="A69" s="137"/>
      <c r="B69" s="143"/>
      <c r="C69" s="134"/>
    </row>
    <row r="70" spans="1:3" x14ac:dyDescent="0.35">
      <c r="A70" s="135" t="s">
        <v>15</v>
      </c>
      <c r="B70" s="142">
        <v>45444</v>
      </c>
      <c r="C70" s="130" t="s">
        <v>109</v>
      </c>
    </row>
    <row r="71" spans="1:3" x14ac:dyDescent="0.35">
      <c r="A71" s="136"/>
      <c r="B71" s="142"/>
      <c r="C71" s="130"/>
    </row>
    <row r="72" spans="1:3" x14ac:dyDescent="0.35">
      <c r="A72" s="136"/>
      <c r="B72" s="142"/>
      <c r="C72" s="130"/>
    </row>
    <row r="73" spans="1:3" s="133" customFormat="1" x14ac:dyDescent="0.35">
      <c r="A73" s="137"/>
      <c r="B73" s="143"/>
      <c r="C73" s="134"/>
    </row>
  </sheetData>
  <mergeCells count="18">
    <mergeCell ref="A22:A2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3EE3-7D47-4458-99A7-FA2BB8A3356E}">
  <sheetPr>
    <tabColor theme="2" tint="-9.9978637043366805E-2"/>
  </sheetPr>
  <dimension ref="B2:F21"/>
  <sheetViews>
    <sheetView workbookViewId="0">
      <selection activeCell="F21" sqref="F21"/>
    </sheetView>
  </sheetViews>
  <sheetFormatPr baseColWidth="10" defaultRowHeight="14.25" x14ac:dyDescent="0.45"/>
  <cols>
    <col min="1" max="16384" width="10.6640625" style="11"/>
  </cols>
  <sheetData>
    <row r="2" spans="2:6" x14ac:dyDescent="0.45">
      <c r="B2" s="98" t="s">
        <v>98</v>
      </c>
    </row>
    <row r="4" spans="2:6" x14ac:dyDescent="0.45">
      <c r="B4" s="11" t="s">
        <v>18</v>
      </c>
      <c r="F4" s="11">
        <v>334</v>
      </c>
    </row>
    <row r="5" spans="2:6" x14ac:dyDescent="0.45">
      <c r="B5" s="11" t="s">
        <v>11</v>
      </c>
      <c r="F5" s="125" t="s">
        <v>99</v>
      </c>
    </row>
    <row r="6" spans="2:6" x14ac:dyDescent="0.45">
      <c r="B6" s="11" t="s">
        <v>23</v>
      </c>
      <c r="F6" s="11">
        <v>325</v>
      </c>
    </row>
    <row r="7" spans="2:6" x14ac:dyDescent="0.45">
      <c r="B7" s="11" t="s">
        <v>27</v>
      </c>
      <c r="F7" s="11">
        <v>335</v>
      </c>
    </row>
    <row r="8" spans="2:6" x14ac:dyDescent="0.45">
      <c r="B8" s="11" t="s">
        <v>16</v>
      </c>
      <c r="F8" s="11">
        <v>332</v>
      </c>
    </row>
    <row r="9" spans="2:6" x14ac:dyDescent="0.45">
      <c r="B9" s="11" t="s">
        <v>28</v>
      </c>
      <c r="F9" s="11">
        <v>311</v>
      </c>
    </row>
    <row r="10" spans="2:6" x14ac:dyDescent="0.45">
      <c r="B10" s="11" t="s">
        <v>14</v>
      </c>
      <c r="F10" s="11">
        <v>337</v>
      </c>
    </row>
    <row r="11" spans="2:6" x14ac:dyDescent="0.45">
      <c r="B11" s="11" t="s">
        <v>17</v>
      </c>
      <c r="F11" s="11">
        <v>333</v>
      </c>
    </row>
    <row r="12" spans="2:6" x14ac:dyDescent="0.45">
      <c r="B12" s="11" t="s">
        <v>29</v>
      </c>
      <c r="F12" s="11">
        <v>339</v>
      </c>
    </row>
    <row r="13" spans="2:6" x14ac:dyDescent="0.45">
      <c r="B13" s="11" t="s">
        <v>30</v>
      </c>
      <c r="F13" s="11">
        <v>327</v>
      </c>
    </row>
    <row r="14" spans="2:6" x14ac:dyDescent="0.45">
      <c r="B14" s="11" t="s">
        <v>21</v>
      </c>
      <c r="F14" s="11">
        <v>322</v>
      </c>
    </row>
    <row r="15" spans="2:6" x14ac:dyDescent="0.45">
      <c r="B15" s="11" t="s">
        <v>24</v>
      </c>
      <c r="F15" s="11">
        <v>324</v>
      </c>
    </row>
    <row r="16" spans="2:6" x14ac:dyDescent="0.45">
      <c r="B16" s="11" t="s">
        <v>20</v>
      </c>
      <c r="F16" s="11">
        <v>326</v>
      </c>
    </row>
    <row r="17" spans="2:6" x14ac:dyDescent="0.45">
      <c r="B17" s="11" t="s">
        <v>25</v>
      </c>
      <c r="F17" s="11">
        <v>331</v>
      </c>
    </row>
    <row r="18" spans="2:6" x14ac:dyDescent="0.45">
      <c r="B18" s="11" t="s">
        <v>31</v>
      </c>
      <c r="F18" s="11">
        <v>323</v>
      </c>
    </row>
    <row r="19" spans="2:6" x14ac:dyDescent="0.45">
      <c r="B19" s="11" t="s">
        <v>26</v>
      </c>
      <c r="F19" s="11">
        <v>313</v>
      </c>
    </row>
    <row r="20" spans="2:6" x14ac:dyDescent="0.45">
      <c r="B20" s="11" t="s">
        <v>19</v>
      </c>
      <c r="F20" s="11">
        <v>336</v>
      </c>
    </row>
    <row r="21" spans="2:6" x14ac:dyDescent="0.45">
      <c r="B21" s="11" t="s">
        <v>15</v>
      </c>
      <c r="F21" s="11">
        <v>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77E-565E-467E-B5DF-2463D51737DC}">
  <sheetPr>
    <tabColor theme="2" tint="-9.9978637043366805E-2"/>
  </sheetPr>
  <dimension ref="A1"/>
  <sheetViews>
    <sheetView zoomScale="80" zoomScaleNormal="80" workbookViewId="0">
      <selection activeCell="L26" sqref="L26"/>
    </sheetView>
  </sheetViews>
  <sheetFormatPr baseColWidth="10" defaultRowHeight="14.25" x14ac:dyDescent="0.45"/>
  <cols>
    <col min="1" max="16384" width="10.6640625" style="1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0B1D-E5F0-44B0-B3C7-F371E36F5E3E}">
  <sheetPr>
    <tabColor theme="5" tint="-0.249977111117893"/>
  </sheetPr>
  <dimension ref="A1:D919"/>
  <sheetViews>
    <sheetView zoomScale="82" zoomScaleNormal="90" workbookViewId="0">
      <pane ySplit="1" topLeftCell="A2" activePane="bottomLeft" state="frozen"/>
      <selection pane="bottomLeft" activeCell="E912" sqref="E912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11.19921875" style="8" customWidth="1"/>
    <col min="4" max="4" width="11.73046875" style="63" customWidth="1"/>
    <col min="5" max="16384" width="10.73046875" style="8"/>
  </cols>
  <sheetData>
    <row r="1" spans="1:4" s="65" customFormat="1" ht="43.25" customHeight="1" x14ac:dyDescent="0.45">
      <c r="A1" s="64" t="s">
        <v>39</v>
      </c>
      <c r="B1" s="65" t="s">
        <v>41</v>
      </c>
      <c r="C1" s="65" t="s">
        <v>47</v>
      </c>
      <c r="D1" s="66" t="s">
        <v>48</v>
      </c>
    </row>
    <row r="2" spans="1:4" x14ac:dyDescent="0.45">
      <c r="A2" s="18">
        <v>17533</v>
      </c>
      <c r="B2" s="19">
        <v>51.7</v>
      </c>
      <c r="C2" s="19"/>
      <c r="D2" s="61"/>
    </row>
    <row r="3" spans="1:4" x14ac:dyDescent="0.45">
      <c r="A3" s="18">
        <v>17564</v>
      </c>
      <c r="B3" s="19">
        <v>50.2</v>
      </c>
      <c r="C3" s="19">
        <v>-1.5</v>
      </c>
      <c r="D3" s="61"/>
    </row>
    <row r="4" spans="1:4" x14ac:dyDescent="0.45">
      <c r="A4" s="18">
        <v>17593</v>
      </c>
      <c r="B4" s="19">
        <v>43.3</v>
      </c>
      <c r="C4" s="19">
        <v>-6.9000000000000057</v>
      </c>
      <c r="D4" s="61"/>
    </row>
    <row r="5" spans="1:4" x14ac:dyDescent="0.45">
      <c r="A5" s="18">
        <v>17624</v>
      </c>
      <c r="B5" s="19">
        <v>45.4</v>
      </c>
      <c r="C5" s="19">
        <v>2.1000000000000014</v>
      </c>
      <c r="D5" s="61"/>
    </row>
    <row r="6" spans="1:4" x14ac:dyDescent="0.45">
      <c r="A6" s="18">
        <v>17654</v>
      </c>
      <c r="B6" s="19">
        <v>49.5</v>
      </c>
      <c r="C6" s="19">
        <v>4.1000000000000014</v>
      </c>
      <c r="D6" s="61"/>
    </row>
    <row r="7" spans="1:4" x14ac:dyDescent="0.45">
      <c r="A7" s="18">
        <v>17685</v>
      </c>
      <c r="B7" s="19">
        <v>53</v>
      </c>
      <c r="C7" s="19">
        <v>3.5</v>
      </c>
      <c r="D7" s="61"/>
    </row>
    <row r="8" spans="1:4" x14ac:dyDescent="0.45">
      <c r="A8" s="18">
        <v>17715</v>
      </c>
      <c r="B8" s="19">
        <v>48.4</v>
      </c>
      <c r="C8" s="19">
        <v>-4.6000000000000014</v>
      </c>
      <c r="D8" s="61"/>
    </row>
    <row r="9" spans="1:4" x14ac:dyDescent="0.45">
      <c r="A9" s="18">
        <v>17746</v>
      </c>
      <c r="B9" s="19">
        <v>45.1</v>
      </c>
      <c r="C9" s="19">
        <v>-3.2999999999999972</v>
      </c>
      <c r="D9" s="61"/>
    </row>
    <row r="10" spans="1:4" x14ac:dyDescent="0.45">
      <c r="A10" s="18">
        <v>17777</v>
      </c>
      <c r="B10" s="19">
        <v>42.1</v>
      </c>
      <c r="C10" s="19">
        <v>-3</v>
      </c>
      <c r="D10" s="61"/>
    </row>
    <row r="11" spans="1:4" x14ac:dyDescent="0.45">
      <c r="A11" s="18">
        <v>17807</v>
      </c>
      <c r="B11" s="19">
        <v>47.2</v>
      </c>
      <c r="C11" s="19">
        <v>5.1000000000000014</v>
      </c>
      <c r="D11" s="61"/>
    </row>
    <row r="12" spans="1:4" x14ac:dyDescent="0.45">
      <c r="A12" s="18">
        <v>17838</v>
      </c>
      <c r="B12" s="19">
        <v>42.4</v>
      </c>
      <c r="C12" s="19">
        <v>-4.8000000000000043</v>
      </c>
      <c r="D12" s="61"/>
    </row>
    <row r="13" spans="1:4" x14ac:dyDescent="0.45">
      <c r="A13" s="18">
        <v>17868</v>
      </c>
      <c r="B13" s="19">
        <v>35</v>
      </c>
      <c r="C13" s="19">
        <v>-7.3999999999999986</v>
      </c>
      <c r="D13" s="61"/>
    </row>
    <row r="14" spans="1:4" x14ac:dyDescent="0.45">
      <c r="A14" s="18">
        <v>17899</v>
      </c>
      <c r="B14" s="19">
        <v>32.9</v>
      </c>
      <c r="C14" s="19">
        <v>-2.1000000000000014</v>
      </c>
      <c r="D14" s="62">
        <f>B14-B2</f>
        <v>-18.800000000000004</v>
      </c>
    </row>
    <row r="15" spans="1:4" x14ac:dyDescent="0.45">
      <c r="A15" s="18">
        <v>17930</v>
      </c>
      <c r="B15" s="19">
        <v>31.3</v>
      </c>
      <c r="C15" s="19">
        <v>-1.5999999999999979</v>
      </c>
      <c r="D15" s="62">
        <f t="shared" ref="D15:D78" si="0">B15-B3</f>
        <v>-18.900000000000002</v>
      </c>
    </row>
    <row r="16" spans="1:4" x14ac:dyDescent="0.45">
      <c r="A16" s="18">
        <v>17958</v>
      </c>
      <c r="B16" s="19">
        <v>34.5</v>
      </c>
      <c r="C16" s="19">
        <v>3.1999999999999993</v>
      </c>
      <c r="D16" s="62">
        <f t="shared" si="0"/>
        <v>-8.7999999999999972</v>
      </c>
    </row>
    <row r="17" spans="1:4" x14ac:dyDescent="0.45">
      <c r="A17" s="18">
        <v>17989</v>
      </c>
      <c r="B17" s="19">
        <v>35.5</v>
      </c>
      <c r="C17" s="19">
        <v>1</v>
      </c>
      <c r="D17" s="62">
        <f t="shared" si="0"/>
        <v>-9.8999999999999986</v>
      </c>
    </row>
    <row r="18" spans="1:4" x14ac:dyDescent="0.45">
      <c r="A18" s="18">
        <v>18019</v>
      </c>
      <c r="B18" s="19">
        <v>32.6</v>
      </c>
      <c r="C18" s="19">
        <v>-2.8999999999999986</v>
      </c>
      <c r="D18" s="62">
        <f t="shared" si="0"/>
        <v>-16.899999999999999</v>
      </c>
    </row>
    <row r="19" spans="1:4" x14ac:dyDescent="0.45">
      <c r="A19" s="18">
        <v>18050</v>
      </c>
      <c r="B19" s="19">
        <v>31.6</v>
      </c>
      <c r="C19" s="19">
        <v>-1</v>
      </c>
      <c r="D19" s="62">
        <f t="shared" si="0"/>
        <v>-21.4</v>
      </c>
    </row>
    <row r="20" spans="1:4" x14ac:dyDescent="0.45">
      <c r="A20" s="18">
        <v>18080</v>
      </c>
      <c r="B20" s="19">
        <v>39</v>
      </c>
      <c r="C20" s="19">
        <v>7.3999999999999986</v>
      </c>
      <c r="D20" s="62">
        <f t="shared" si="0"/>
        <v>-9.3999999999999986</v>
      </c>
    </row>
    <row r="21" spans="1:4" x14ac:dyDescent="0.45">
      <c r="A21" s="18">
        <v>18111</v>
      </c>
      <c r="B21" s="19">
        <v>47</v>
      </c>
      <c r="C21" s="19">
        <v>8</v>
      </c>
      <c r="D21" s="62">
        <f t="shared" si="0"/>
        <v>1.8999999999999986</v>
      </c>
    </row>
    <row r="22" spans="1:4" x14ac:dyDescent="0.45">
      <c r="A22" s="18">
        <v>18142</v>
      </c>
      <c r="B22" s="19">
        <v>52.3</v>
      </c>
      <c r="C22" s="19">
        <v>5.2999999999999972</v>
      </c>
      <c r="D22" s="62">
        <f t="shared" si="0"/>
        <v>10.199999999999996</v>
      </c>
    </row>
    <row r="23" spans="1:4" x14ac:dyDescent="0.45">
      <c r="A23" s="18">
        <v>18172</v>
      </c>
      <c r="B23" s="19">
        <v>51</v>
      </c>
      <c r="C23" s="19">
        <v>-1.2999999999999972</v>
      </c>
      <c r="D23" s="62">
        <f t="shared" si="0"/>
        <v>3.7999999999999972</v>
      </c>
    </row>
    <row r="24" spans="1:4" x14ac:dyDescent="0.45">
      <c r="A24" s="18">
        <v>18203</v>
      </c>
      <c r="B24" s="19">
        <v>51</v>
      </c>
      <c r="C24" s="19">
        <v>0</v>
      </c>
      <c r="D24" s="62">
        <f t="shared" si="0"/>
        <v>8.6000000000000014</v>
      </c>
    </row>
    <row r="25" spans="1:4" x14ac:dyDescent="0.45">
      <c r="A25" s="18">
        <v>18233</v>
      </c>
      <c r="B25" s="19">
        <v>57.3</v>
      </c>
      <c r="C25" s="19">
        <v>6.2999999999999972</v>
      </c>
      <c r="D25" s="62">
        <f t="shared" si="0"/>
        <v>22.299999999999997</v>
      </c>
    </row>
    <row r="26" spans="1:4" x14ac:dyDescent="0.45">
      <c r="A26" s="18">
        <v>18264</v>
      </c>
      <c r="B26" s="19">
        <v>59.1</v>
      </c>
      <c r="C26" s="19">
        <v>1.8000000000000043</v>
      </c>
      <c r="D26" s="62">
        <f t="shared" si="0"/>
        <v>26.200000000000003</v>
      </c>
    </row>
    <row r="27" spans="1:4" x14ac:dyDescent="0.45">
      <c r="A27" s="18">
        <v>18295</v>
      </c>
      <c r="B27" s="19">
        <v>60.5</v>
      </c>
      <c r="C27" s="19">
        <v>1.3999999999999986</v>
      </c>
      <c r="D27" s="62">
        <f t="shared" si="0"/>
        <v>29.2</v>
      </c>
    </row>
    <row r="28" spans="1:4" x14ac:dyDescent="0.45">
      <c r="A28" s="18">
        <v>18323</v>
      </c>
      <c r="B28" s="19">
        <v>62.1</v>
      </c>
      <c r="C28" s="19">
        <v>1.6000000000000014</v>
      </c>
      <c r="D28" s="62">
        <f t="shared" si="0"/>
        <v>27.6</v>
      </c>
    </row>
    <row r="29" spans="1:4" x14ac:dyDescent="0.45">
      <c r="A29" s="18">
        <v>18354</v>
      </c>
      <c r="B29" s="19">
        <v>68.099999999999994</v>
      </c>
      <c r="C29" s="19">
        <v>5.9999999999999929</v>
      </c>
      <c r="D29" s="62">
        <f t="shared" si="0"/>
        <v>32.599999999999994</v>
      </c>
    </row>
    <row r="30" spans="1:4" x14ac:dyDescent="0.45">
      <c r="A30" s="18">
        <v>18384</v>
      </c>
      <c r="B30" s="19">
        <v>74.7</v>
      </c>
      <c r="C30" s="19">
        <v>6.6000000000000085</v>
      </c>
      <c r="D30" s="62">
        <f t="shared" si="0"/>
        <v>42.1</v>
      </c>
    </row>
    <row r="31" spans="1:4" x14ac:dyDescent="0.45">
      <c r="A31" s="18">
        <v>18415</v>
      </c>
      <c r="B31" s="19">
        <v>76.599999999999994</v>
      </c>
      <c r="C31" s="19">
        <v>1.8999999999999915</v>
      </c>
      <c r="D31" s="62">
        <f t="shared" si="0"/>
        <v>44.999999999999993</v>
      </c>
    </row>
    <row r="32" spans="1:4" x14ac:dyDescent="0.45">
      <c r="A32" s="18">
        <v>18445</v>
      </c>
      <c r="B32" s="19">
        <v>77.5</v>
      </c>
      <c r="C32" s="19">
        <v>0.90000000000000568</v>
      </c>
      <c r="D32" s="62">
        <f t="shared" si="0"/>
        <v>38.5</v>
      </c>
    </row>
    <row r="33" spans="1:4" x14ac:dyDescent="0.45">
      <c r="A33" s="18">
        <v>18476</v>
      </c>
      <c r="B33" s="19">
        <v>75.8</v>
      </c>
      <c r="C33" s="19">
        <v>-1.7000000000000028</v>
      </c>
      <c r="D33" s="62">
        <f t="shared" si="0"/>
        <v>28.799999999999997</v>
      </c>
    </row>
    <row r="34" spans="1:4" x14ac:dyDescent="0.45">
      <c r="A34" s="18">
        <v>18507</v>
      </c>
      <c r="B34" s="19">
        <v>68.099999999999994</v>
      </c>
      <c r="C34" s="19">
        <v>-7.7000000000000028</v>
      </c>
      <c r="D34" s="62">
        <f t="shared" si="0"/>
        <v>15.799999999999997</v>
      </c>
    </row>
    <row r="35" spans="1:4" x14ac:dyDescent="0.45">
      <c r="A35" s="18">
        <v>18537</v>
      </c>
      <c r="B35" s="19">
        <v>59.2</v>
      </c>
      <c r="C35" s="19">
        <v>-8.8999999999999915</v>
      </c>
      <c r="D35" s="62">
        <f t="shared" si="0"/>
        <v>8.2000000000000028</v>
      </c>
    </row>
    <row r="36" spans="1:4" x14ac:dyDescent="0.45">
      <c r="A36" s="18">
        <v>18568</v>
      </c>
      <c r="B36" s="19">
        <v>63.1</v>
      </c>
      <c r="C36" s="19">
        <v>3.8999999999999986</v>
      </c>
      <c r="D36" s="62">
        <f t="shared" si="0"/>
        <v>12.100000000000001</v>
      </c>
    </row>
    <row r="37" spans="1:4" x14ac:dyDescent="0.45">
      <c r="A37" s="18">
        <v>18598</v>
      </c>
      <c r="B37" s="19">
        <v>67.099999999999994</v>
      </c>
      <c r="C37" s="19">
        <v>3.9999999999999929</v>
      </c>
      <c r="D37" s="62">
        <f t="shared" si="0"/>
        <v>9.7999999999999972</v>
      </c>
    </row>
    <row r="38" spans="1:4" x14ac:dyDescent="0.45">
      <c r="A38" s="18">
        <v>18629</v>
      </c>
      <c r="B38" s="19">
        <v>67.8</v>
      </c>
      <c r="C38" s="19">
        <v>0.70000000000000284</v>
      </c>
      <c r="D38" s="62">
        <f t="shared" si="0"/>
        <v>8.6999999999999957</v>
      </c>
    </row>
    <row r="39" spans="1:4" x14ac:dyDescent="0.45">
      <c r="A39" s="18">
        <v>18660</v>
      </c>
      <c r="B39" s="19">
        <v>69.3</v>
      </c>
      <c r="C39" s="19">
        <v>1.5</v>
      </c>
      <c r="D39" s="62">
        <f t="shared" si="0"/>
        <v>8.7999999999999972</v>
      </c>
    </row>
    <row r="40" spans="1:4" x14ac:dyDescent="0.45">
      <c r="A40" s="18">
        <v>18688</v>
      </c>
      <c r="B40" s="19">
        <v>65.5</v>
      </c>
      <c r="C40" s="19">
        <v>-3.7999999999999972</v>
      </c>
      <c r="D40" s="62">
        <f t="shared" si="0"/>
        <v>3.3999999999999986</v>
      </c>
    </row>
    <row r="41" spans="1:4" x14ac:dyDescent="0.45">
      <c r="A41" s="18">
        <v>18719</v>
      </c>
      <c r="B41" s="19">
        <v>53.5</v>
      </c>
      <c r="C41" s="19">
        <v>-12</v>
      </c>
      <c r="D41" s="62">
        <f t="shared" si="0"/>
        <v>-14.599999999999994</v>
      </c>
    </row>
    <row r="42" spans="1:4" x14ac:dyDescent="0.45">
      <c r="A42" s="18">
        <v>18749</v>
      </c>
      <c r="B42" s="19">
        <v>50.7</v>
      </c>
      <c r="C42" s="19">
        <v>-2.7999999999999972</v>
      </c>
      <c r="D42" s="62">
        <f t="shared" si="0"/>
        <v>-24</v>
      </c>
    </row>
    <row r="43" spans="1:4" x14ac:dyDescent="0.45">
      <c r="A43" s="18">
        <v>18780</v>
      </c>
      <c r="B43" s="19">
        <v>45.5</v>
      </c>
      <c r="C43" s="19">
        <v>-5.2000000000000028</v>
      </c>
      <c r="D43" s="62">
        <f t="shared" si="0"/>
        <v>-31.099999999999994</v>
      </c>
    </row>
    <row r="44" spans="1:4" x14ac:dyDescent="0.45">
      <c r="A44" s="18">
        <v>18810</v>
      </c>
      <c r="B44" s="19">
        <v>42.1</v>
      </c>
      <c r="C44" s="19">
        <v>-3.3999999999999986</v>
      </c>
      <c r="D44" s="62">
        <f t="shared" si="0"/>
        <v>-35.4</v>
      </c>
    </row>
    <row r="45" spans="1:4" x14ac:dyDescent="0.45">
      <c r="A45" s="18">
        <v>18841</v>
      </c>
      <c r="B45" s="19">
        <v>43.6</v>
      </c>
      <c r="C45" s="19">
        <v>1.5</v>
      </c>
      <c r="D45" s="62">
        <f t="shared" si="0"/>
        <v>-32.199999999999996</v>
      </c>
    </row>
    <row r="46" spans="1:4" x14ac:dyDescent="0.45">
      <c r="A46" s="18">
        <v>18872</v>
      </c>
      <c r="B46" s="19">
        <v>48.1</v>
      </c>
      <c r="C46" s="19">
        <v>4.5</v>
      </c>
      <c r="D46" s="62">
        <f t="shared" si="0"/>
        <v>-19.999999999999993</v>
      </c>
    </row>
    <row r="47" spans="1:4" x14ac:dyDescent="0.45">
      <c r="A47" s="18">
        <v>18902</v>
      </c>
      <c r="B47" s="19">
        <v>49.6</v>
      </c>
      <c r="C47" s="19">
        <v>1.5</v>
      </c>
      <c r="D47" s="62">
        <f t="shared" si="0"/>
        <v>-9.6000000000000014</v>
      </c>
    </row>
    <row r="48" spans="1:4" x14ac:dyDescent="0.45">
      <c r="A48" s="18">
        <v>18933</v>
      </c>
      <c r="B48" s="19">
        <v>47.2</v>
      </c>
      <c r="C48" s="19">
        <v>-2.3999999999999986</v>
      </c>
      <c r="D48" s="62">
        <f t="shared" si="0"/>
        <v>-15.899999999999999</v>
      </c>
    </row>
    <row r="49" spans="1:4" x14ac:dyDescent="0.45">
      <c r="A49" s="18">
        <v>18963</v>
      </c>
      <c r="B49" s="19">
        <v>46.5</v>
      </c>
      <c r="C49" s="19">
        <v>-0.70000000000000284</v>
      </c>
      <c r="D49" s="62">
        <f t="shared" si="0"/>
        <v>-20.599999999999994</v>
      </c>
    </row>
    <row r="50" spans="1:4" x14ac:dyDescent="0.45">
      <c r="A50" s="18">
        <v>18994</v>
      </c>
      <c r="B50" s="19">
        <v>44.7</v>
      </c>
      <c r="C50" s="19">
        <v>-1.7999999999999972</v>
      </c>
      <c r="D50" s="62">
        <f t="shared" si="0"/>
        <v>-23.099999999999994</v>
      </c>
    </row>
    <row r="51" spans="1:4" x14ac:dyDescent="0.45">
      <c r="A51" s="18">
        <v>19025</v>
      </c>
      <c r="B51" s="19">
        <v>41.8</v>
      </c>
      <c r="C51" s="19">
        <v>-2.9000000000000057</v>
      </c>
      <c r="D51" s="62">
        <f t="shared" si="0"/>
        <v>-27.5</v>
      </c>
    </row>
    <row r="52" spans="1:4" x14ac:dyDescent="0.45">
      <c r="A52" s="18">
        <v>19054</v>
      </c>
      <c r="B52" s="19">
        <v>40</v>
      </c>
      <c r="C52" s="19">
        <v>-1.7999999999999972</v>
      </c>
      <c r="D52" s="62">
        <f t="shared" si="0"/>
        <v>-25.5</v>
      </c>
    </row>
    <row r="53" spans="1:4" x14ac:dyDescent="0.45">
      <c r="A53" s="18">
        <v>19085</v>
      </c>
      <c r="B53" s="19">
        <v>36.700000000000003</v>
      </c>
      <c r="C53" s="19">
        <v>-3.2999999999999972</v>
      </c>
      <c r="D53" s="62">
        <f t="shared" si="0"/>
        <v>-16.799999999999997</v>
      </c>
    </row>
    <row r="54" spans="1:4" x14ac:dyDescent="0.45">
      <c r="A54" s="18">
        <v>19115</v>
      </c>
      <c r="B54" s="19">
        <v>39.5</v>
      </c>
      <c r="C54" s="19">
        <v>2.7999999999999972</v>
      </c>
      <c r="D54" s="62">
        <f t="shared" si="0"/>
        <v>-11.200000000000003</v>
      </c>
    </row>
    <row r="55" spans="1:4" x14ac:dyDescent="0.45">
      <c r="A55" s="18">
        <v>19146</v>
      </c>
      <c r="B55" s="19">
        <v>43.3</v>
      </c>
      <c r="C55" s="19">
        <v>3.7999999999999972</v>
      </c>
      <c r="D55" s="62">
        <f t="shared" si="0"/>
        <v>-2.2000000000000028</v>
      </c>
    </row>
    <row r="56" spans="1:4" x14ac:dyDescent="0.45">
      <c r="A56" s="18">
        <v>19176</v>
      </c>
      <c r="B56" s="19">
        <v>48.3</v>
      </c>
      <c r="C56" s="19">
        <v>5</v>
      </c>
      <c r="D56" s="62">
        <f t="shared" si="0"/>
        <v>6.1999999999999957</v>
      </c>
    </row>
    <row r="57" spans="1:4" x14ac:dyDescent="0.45">
      <c r="A57" s="18">
        <v>19207</v>
      </c>
      <c r="B57" s="19">
        <v>60.4</v>
      </c>
      <c r="C57" s="19">
        <v>12.100000000000001</v>
      </c>
      <c r="D57" s="62">
        <f t="shared" si="0"/>
        <v>16.799999999999997</v>
      </c>
    </row>
    <row r="58" spans="1:4" x14ac:dyDescent="0.45">
      <c r="A58" s="18">
        <v>19238</v>
      </c>
      <c r="B58" s="19">
        <v>56.1</v>
      </c>
      <c r="C58" s="19">
        <v>-4.2999999999999972</v>
      </c>
      <c r="D58" s="62">
        <f t="shared" si="0"/>
        <v>8</v>
      </c>
    </row>
    <row r="59" spans="1:4" x14ac:dyDescent="0.45">
      <c r="A59" s="18">
        <v>19268</v>
      </c>
      <c r="B59" s="19">
        <v>56.2</v>
      </c>
      <c r="C59" s="19">
        <v>0.10000000000000142</v>
      </c>
      <c r="D59" s="62">
        <f t="shared" si="0"/>
        <v>6.6000000000000014</v>
      </c>
    </row>
    <row r="60" spans="1:4" x14ac:dyDescent="0.45">
      <c r="A60" s="18">
        <v>19299</v>
      </c>
      <c r="B60" s="19">
        <v>56.8</v>
      </c>
      <c r="C60" s="19">
        <v>0.59999999999999432</v>
      </c>
      <c r="D60" s="62">
        <f t="shared" si="0"/>
        <v>9.5999999999999943</v>
      </c>
    </row>
    <row r="61" spans="1:4" x14ac:dyDescent="0.45">
      <c r="A61" s="18">
        <v>19329</v>
      </c>
      <c r="B61" s="19">
        <v>55.8</v>
      </c>
      <c r="C61" s="19">
        <v>-1</v>
      </c>
      <c r="D61" s="62">
        <f t="shared" si="0"/>
        <v>9.2999999999999972</v>
      </c>
    </row>
    <row r="62" spans="1:4" x14ac:dyDescent="0.45">
      <c r="A62" s="18">
        <v>19360</v>
      </c>
      <c r="B62" s="19">
        <v>59.4</v>
      </c>
      <c r="C62" s="19">
        <v>3.6000000000000014</v>
      </c>
      <c r="D62" s="62">
        <f t="shared" si="0"/>
        <v>14.699999999999996</v>
      </c>
    </row>
    <row r="63" spans="1:4" x14ac:dyDescent="0.45">
      <c r="A63" s="18">
        <v>19391</v>
      </c>
      <c r="B63" s="19">
        <v>55.4</v>
      </c>
      <c r="C63" s="19">
        <v>-4</v>
      </c>
      <c r="D63" s="62">
        <f t="shared" si="0"/>
        <v>13.600000000000001</v>
      </c>
    </row>
    <row r="64" spans="1:4" x14ac:dyDescent="0.45">
      <c r="A64" s="18">
        <v>19419</v>
      </c>
      <c r="B64" s="19">
        <v>50.5</v>
      </c>
      <c r="C64" s="19">
        <v>-4.8999999999999986</v>
      </c>
      <c r="D64" s="62">
        <f t="shared" si="0"/>
        <v>10.5</v>
      </c>
    </row>
    <row r="65" spans="1:4" x14ac:dyDescent="0.45">
      <c r="A65" s="18">
        <v>19450</v>
      </c>
      <c r="B65" s="19">
        <v>51.1</v>
      </c>
      <c r="C65" s="19">
        <v>0.60000000000000142</v>
      </c>
      <c r="D65" s="62">
        <f t="shared" si="0"/>
        <v>14.399999999999999</v>
      </c>
    </row>
    <row r="66" spans="1:4" x14ac:dyDescent="0.45">
      <c r="A66" s="18">
        <v>19480</v>
      </c>
      <c r="B66" s="19">
        <v>48.9</v>
      </c>
      <c r="C66" s="19">
        <v>-2.2000000000000028</v>
      </c>
      <c r="D66" s="62">
        <f t="shared" si="0"/>
        <v>9.3999999999999986</v>
      </c>
    </row>
    <row r="67" spans="1:4" x14ac:dyDescent="0.45">
      <c r="A67" s="18">
        <v>19511</v>
      </c>
      <c r="B67" s="19">
        <v>48.5</v>
      </c>
      <c r="C67" s="19">
        <v>-0.39999999999999858</v>
      </c>
      <c r="D67" s="62">
        <f t="shared" si="0"/>
        <v>5.2000000000000028</v>
      </c>
    </row>
    <row r="68" spans="1:4" x14ac:dyDescent="0.45">
      <c r="A68" s="18">
        <v>19541</v>
      </c>
      <c r="B68" s="19">
        <v>46.3</v>
      </c>
      <c r="C68" s="19">
        <v>-2.2000000000000028</v>
      </c>
      <c r="D68" s="62">
        <f t="shared" si="0"/>
        <v>-2</v>
      </c>
    </row>
    <row r="69" spans="1:4" x14ac:dyDescent="0.45">
      <c r="A69" s="18">
        <v>19572</v>
      </c>
      <c r="B69" s="19">
        <v>43.5</v>
      </c>
      <c r="C69" s="19">
        <v>-2.7999999999999972</v>
      </c>
      <c r="D69" s="62">
        <f t="shared" si="0"/>
        <v>-16.899999999999999</v>
      </c>
    </row>
    <row r="70" spans="1:4" x14ac:dyDescent="0.45">
      <c r="A70" s="18">
        <v>19603</v>
      </c>
      <c r="B70" s="19">
        <v>40.200000000000003</v>
      </c>
      <c r="C70" s="19">
        <v>-3.2999999999999972</v>
      </c>
      <c r="D70" s="62">
        <f t="shared" si="0"/>
        <v>-15.899999999999999</v>
      </c>
    </row>
    <row r="71" spans="1:4" x14ac:dyDescent="0.45">
      <c r="A71" s="18">
        <v>19633</v>
      </c>
      <c r="B71" s="19">
        <v>37.4</v>
      </c>
      <c r="C71" s="19">
        <v>-2.8000000000000043</v>
      </c>
      <c r="D71" s="62">
        <f t="shared" si="0"/>
        <v>-18.800000000000004</v>
      </c>
    </row>
    <row r="72" spans="1:4" x14ac:dyDescent="0.45">
      <c r="A72" s="18">
        <v>19664</v>
      </c>
      <c r="B72" s="19">
        <v>36.9</v>
      </c>
      <c r="C72" s="19">
        <v>-0.5</v>
      </c>
      <c r="D72" s="62">
        <f t="shared" si="0"/>
        <v>-19.899999999999999</v>
      </c>
    </row>
    <row r="73" spans="1:4" x14ac:dyDescent="0.45">
      <c r="A73" s="18">
        <v>19694</v>
      </c>
      <c r="B73" s="19">
        <v>35.6</v>
      </c>
      <c r="C73" s="19">
        <v>-1.2999999999999972</v>
      </c>
      <c r="D73" s="62">
        <f t="shared" si="0"/>
        <v>-20.199999999999996</v>
      </c>
    </row>
    <row r="74" spans="1:4" x14ac:dyDescent="0.45">
      <c r="A74" s="18">
        <v>19725</v>
      </c>
      <c r="B74" s="19">
        <v>37.4</v>
      </c>
      <c r="C74" s="19">
        <v>1.7999999999999972</v>
      </c>
      <c r="D74" s="62">
        <f t="shared" si="0"/>
        <v>-22</v>
      </c>
    </row>
    <row r="75" spans="1:4" x14ac:dyDescent="0.45">
      <c r="A75" s="18">
        <v>19756</v>
      </c>
      <c r="B75" s="19">
        <v>40.700000000000003</v>
      </c>
      <c r="C75" s="19">
        <v>3.3000000000000043</v>
      </c>
      <c r="D75" s="62">
        <f t="shared" si="0"/>
        <v>-14.699999999999996</v>
      </c>
    </row>
    <row r="76" spans="1:4" x14ac:dyDescent="0.45">
      <c r="A76" s="18">
        <v>19784</v>
      </c>
      <c r="B76" s="19">
        <v>44.7</v>
      </c>
      <c r="C76" s="19">
        <v>4</v>
      </c>
      <c r="D76" s="62">
        <f t="shared" si="0"/>
        <v>-5.7999999999999972</v>
      </c>
    </row>
    <row r="77" spans="1:4" x14ac:dyDescent="0.45">
      <c r="A77" s="18">
        <v>19815</v>
      </c>
      <c r="B77" s="19">
        <v>47.7</v>
      </c>
      <c r="C77" s="19">
        <v>3</v>
      </c>
      <c r="D77" s="62">
        <f t="shared" si="0"/>
        <v>-3.3999999999999986</v>
      </c>
    </row>
    <row r="78" spans="1:4" x14ac:dyDescent="0.45">
      <c r="A78" s="18">
        <v>19845</v>
      </c>
      <c r="B78" s="19">
        <v>50.1</v>
      </c>
      <c r="C78" s="19">
        <v>2.3999999999999986</v>
      </c>
      <c r="D78" s="62">
        <f t="shared" si="0"/>
        <v>1.2000000000000028</v>
      </c>
    </row>
    <row r="79" spans="1:4" x14ac:dyDescent="0.45">
      <c r="A79" s="18">
        <v>19876</v>
      </c>
      <c r="B79" s="19">
        <v>52.1</v>
      </c>
      <c r="C79" s="19">
        <v>2</v>
      </c>
      <c r="D79" s="62">
        <f t="shared" ref="D79:D142" si="1">B79-B67</f>
        <v>3.6000000000000014</v>
      </c>
    </row>
    <row r="80" spans="1:4" x14ac:dyDescent="0.45">
      <c r="A80" s="18">
        <v>19906</v>
      </c>
      <c r="B80" s="19">
        <v>51.7</v>
      </c>
      <c r="C80" s="19">
        <v>-0.39999999999999858</v>
      </c>
      <c r="D80" s="62">
        <f t="shared" si="1"/>
        <v>5.4000000000000057</v>
      </c>
    </row>
    <row r="81" spans="1:4" x14ac:dyDescent="0.45">
      <c r="A81" s="18">
        <v>19937</v>
      </c>
      <c r="B81" s="19">
        <v>54.4</v>
      </c>
      <c r="C81" s="19">
        <v>2.6999999999999957</v>
      </c>
      <c r="D81" s="62">
        <f t="shared" si="1"/>
        <v>10.899999999999999</v>
      </c>
    </row>
    <row r="82" spans="1:4" x14ac:dyDescent="0.45">
      <c r="A82" s="18">
        <v>19968</v>
      </c>
      <c r="B82" s="19">
        <v>53.5</v>
      </c>
      <c r="C82" s="19">
        <v>-0.89999999999999858</v>
      </c>
      <c r="D82" s="62">
        <f t="shared" si="1"/>
        <v>13.299999999999997</v>
      </c>
    </row>
    <row r="83" spans="1:4" x14ac:dyDescent="0.45">
      <c r="A83" s="18">
        <v>19998</v>
      </c>
      <c r="B83" s="19">
        <v>58.2</v>
      </c>
      <c r="C83" s="19">
        <v>4.7000000000000028</v>
      </c>
      <c r="D83" s="62">
        <f t="shared" si="1"/>
        <v>20.800000000000004</v>
      </c>
    </row>
    <row r="84" spans="1:4" x14ac:dyDescent="0.45">
      <c r="A84" s="18">
        <v>20029</v>
      </c>
      <c r="B84" s="19">
        <v>58.8</v>
      </c>
      <c r="C84" s="19">
        <v>0.59999999999999432</v>
      </c>
      <c r="D84" s="62">
        <f t="shared" si="1"/>
        <v>21.9</v>
      </c>
    </row>
    <row r="85" spans="1:4" x14ac:dyDescent="0.45">
      <c r="A85" s="18">
        <v>20059</v>
      </c>
      <c r="B85" s="19">
        <v>63.8</v>
      </c>
      <c r="C85" s="19">
        <v>5</v>
      </c>
      <c r="D85" s="62">
        <f t="shared" si="1"/>
        <v>28.199999999999996</v>
      </c>
    </row>
    <row r="86" spans="1:4" x14ac:dyDescent="0.45">
      <c r="A86" s="18">
        <v>20090</v>
      </c>
      <c r="B86" s="19">
        <v>63</v>
      </c>
      <c r="C86" s="19">
        <v>-0.79999999999999716</v>
      </c>
      <c r="D86" s="62">
        <f t="shared" si="1"/>
        <v>25.6</v>
      </c>
    </row>
    <row r="87" spans="1:4" x14ac:dyDescent="0.45">
      <c r="A87" s="18">
        <v>20121</v>
      </c>
      <c r="B87" s="19">
        <v>67.8</v>
      </c>
      <c r="C87" s="19">
        <v>4.7999999999999972</v>
      </c>
      <c r="D87" s="62">
        <f t="shared" si="1"/>
        <v>27.099999999999994</v>
      </c>
    </row>
    <row r="88" spans="1:4" x14ac:dyDescent="0.45">
      <c r="A88" s="18">
        <v>20149</v>
      </c>
      <c r="B88" s="19">
        <v>67.5</v>
      </c>
      <c r="C88" s="19">
        <v>-0.29999999999999716</v>
      </c>
      <c r="D88" s="62">
        <f t="shared" si="1"/>
        <v>22.799999999999997</v>
      </c>
    </row>
    <row r="89" spans="1:4" x14ac:dyDescent="0.45">
      <c r="A89" s="18">
        <v>20180</v>
      </c>
      <c r="B89" s="19">
        <v>68.7</v>
      </c>
      <c r="C89" s="19">
        <v>1.2000000000000028</v>
      </c>
      <c r="D89" s="62">
        <f t="shared" si="1"/>
        <v>21</v>
      </c>
    </row>
    <row r="90" spans="1:4" x14ac:dyDescent="0.45">
      <c r="A90" s="18">
        <v>20210</v>
      </c>
      <c r="B90" s="19">
        <v>69.5</v>
      </c>
      <c r="C90" s="19">
        <v>0.79999999999999716</v>
      </c>
      <c r="D90" s="62">
        <f t="shared" si="1"/>
        <v>19.399999999999999</v>
      </c>
    </row>
    <row r="91" spans="1:4" x14ac:dyDescent="0.45">
      <c r="A91" s="18">
        <v>20241</v>
      </c>
      <c r="B91" s="19">
        <v>63.3</v>
      </c>
      <c r="C91" s="19">
        <v>-6.2000000000000028</v>
      </c>
      <c r="D91" s="62">
        <f t="shared" si="1"/>
        <v>11.199999999999996</v>
      </c>
    </row>
    <row r="92" spans="1:4" x14ac:dyDescent="0.45">
      <c r="A92" s="18">
        <v>20271</v>
      </c>
      <c r="B92" s="19">
        <v>66.2</v>
      </c>
      <c r="C92" s="19">
        <v>2.9000000000000057</v>
      </c>
      <c r="D92" s="62">
        <f t="shared" si="1"/>
        <v>14.5</v>
      </c>
    </row>
    <row r="93" spans="1:4" x14ac:dyDescent="0.45">
      <c r="A93" s="18">
        <v>20302</v>
      </c>
      <c r="B93" s="19">
        <v>64.8</v>
      </c>
      <c r="C93" s="19">
        <v>-1.4000000000000057</v>
      </c>
      <c r="D93" s="62">
        <f t="shared" si="1"/>
        <v>10.399999999999999</v>
      </c>
    </row>
    <row r="94" spans="1:4" x14ac:dyDescent="0.45">
      <c r="A94" s="18">
        <v>20333</v>
      </c>
      <c r="B94" s="19">
        <v>62.4</v>
      </c>
      <c r="C94" s="19">
        <v>-2.3999999999999986</v>
      </c>
      <c r="D94" s="62">
        <f t="shared" si="1"/>
        <v>8.8999999999999986</v>
      </c>
    </row>
    <row r="95" spans="1:4" x14ac:dyDescent="0.45">
      <c r="A95" s="18">
        <v>20363</v>
      </c>
      <c r="B95" s="19">
        <v>63.7</v>
      </c>
      <c r="C95" s="19">
        <v>1.3000000000000043</v>
      </c>
      <c r="D95" s="62">
        <f t="shared" si="1"/>
        <v>5.5</v>
      </c>
    </row>
    <row r="96" spans="1:4" x14ac:dyDescent="0.45">
      <c r="A96" s="18">
        <v>20394</v>
      </c>
      <c r="B96" s="19">
        <v>62</v>
      </c>
      <c r="C96" s="19">
        <v>-1.7000000000000028</v>
      </c>
      <c r="D96" s="62">
        <f t="shared" si="1"/>
        <v>3.2000000000000028</v>
      </c>
    </row>
    <row r="97" spans="1:4" x14ac:dyDescent="0.45">
      <c r="A97" s="18">
        <v>20424</v>
      </c>
      <c r="B97" s="19">
        <v>65.599999999999994</v>
      </c>
      <c r="C97" s="19">
        <v>3.5999999999999943</v>
      </c>
      <c r="D97" s="62">
        <f t="shared" si="1"/>
        <v>1.7999999999999972</v>
      </c>
    </row>
    <row r="98" spans="1:4" x14ac:dyDescent="0.45">
      <c r="A98" s="18">
        <v>20455</v>
      </c>
      <c r="B98" s="19">
        <v>60.2</v>
      </c>
      <c r="C98" s="19">
        <v>-5.3999999999999915</v>
      </c>
      <c r="D98" s="62">
        <f t="shared" si="1"/>
        <v>-2.7999999999999972</v>
      </c>
    </row>
    <row r="99" spans="1:4" x14ac:dyDescent="0.45">
      <c r="A99" s="18">
        <v>20486</v>
      </c>
      <c r="B99" s="19">
        <v>58.2</v>
      </c>
      <c r="C99" s="19">
        <v>-2</v>
      </c>
      <c r="D99" s="62">
        <f t="shared" si="1"/>
        <v>-9.5999999999999943</v>
      </c>
    </row>
    <row r="100" spans="1:4" x14ac:dyDescent="0.45">
      <c r="A100" s="18">
        <v>20515</v>
      </c>
      <c r="B100" s="19">
        <v>57.2</v>
      </c>
      <c r="C100" s="19">
        <v>-1</v>
      </c>
      <c r="D100" s="62">
        <f t="shared" si="1"/>
        <v>-10.299999999999997</v>
      </c>
    </row>
    <row r="101" spans="1:4" x14ac:dyDescent="0.45">
      <c r="A101" s="18">
        <v>20546</v>
      </c>
      <c r="B101" s="19">
        <v>55.9</v>
      </c>
      <c r="C101" s="19">
        <v>-1.3000000000000043</v>
      </c>
      <c r="D101" s="62">
        <f t="shared" si="1"/>
        <v>-12.800000000000004</v>
      </c>
    </row>
    <row r="102" spans="1:4" x14ac:dyDescent="0.45">
      <c r="A102" s="18">
        <v>20576</v>
      </c>
      <c r="B102" s="19">
        <v>51.2</v>
      </c>
      <c r="C102" s="19">
        <v>-4.6999999999999957</v>
      </c>
      <c r="D102" s="62">
        <f t="shared" si="1"/>
        <v>-18.299999999999997</v>
      </c>
    </row>
    <row r="103" spans="1:4" x14ac:dyDescent="0.45">
      <c r="A103" s="18">
        <v>20607</v>
      </c>
      <c r="B103" s="19">
        <v>47.7</v>
      </c>
      <c r="C103" s="19">
        <v>-3.5</v>
      </c>
      <c r="D103" s="62">
        <f t="shared" si="1"/>
        <v>-15.599999999999994</v>
      </c>
    </row>
    <row r="104" spans="1:4" x14ac:dyDescent="0.45">
      <c r="A104" s="18">
        <v>20637</v>
      </c>
      <c r="B104" s="19">
        <v>44.2</v>
      </c>
      <c r="C104" s="19">
        <v>-3.5</v>
      </c>
      <c r="D104" s="62">
        <f t="shared" si="1"/>
        <v>-22</v>
      </c>
    </row>
    <row r="105" spans="1:4" x14ac:dyDescent="0.45">
      <c r="A105" s="18">
        <v>20668</v>
      </c>
      <c r="B105" s="19">
        <v>51.5</v>
      </c>
      <c r="C105" s="19">
        <v>7.2999999999999972</v>
      </c>
      <c r="D105" s="62">
        <f t="shared" si="1"/>
        <v>-13.299999999999997</v>
      </c>
    </row>
    <row r="106" spans="1:4" x14ac:dyDescent="0.45">
      <c r="A106" s="18">
        <v>20699</v>
      </c>
      <c r="B106" s="19">
        <v>55.5</v>
      </c>
      <c r="C106" s="19">
        <v>4</v>
      </c>
      <c r="D106" s="62">
        <f t="shared" si="1"/>
        <v>-6.8999999999999986</v>
      </c>
    </row>
    <row r="107" spans="1:4" x14ac:dyDescent="0.45">
      <c r="A107" s="18">
        <v>20729</v>
      </c>
      <c r="B107" s="19">
        <v>52.7</v>
      </c>
      <c r="C107" s="19">
        <v>-2.7999999999999972</v>
      </c>
      <c r="D107" s="62">
        <f t="shared" si="1"/>
        <v>-11</v>
      </c>
    </row>
    <row r="108" spans="1:4" x14ac:dyDescent="0.45">
      <c r="A108" s="18">
        <v>20760</v>
      </c>
      <c r="B108" s="19">
        <v>55</v>
      </c>
      <c r="C108" s="19">
        <v>2.2999999999999972</v>
      </c>
      <c r="D108" s="62">
        <f t="shared" si="1"/>
        <v>-7</v>
      </c>
    </row>
    <row r="109" spans="1:4" x14ac:dyDescent="0.45">
      <c r="A109" s="18">
        <v>20790</v>
      </c>
      <c r="B109" s="19">
        <v>52.7</v>
      </c>
      <c r="C109" s="19">
        <v>-2.2999999999999972</v>
      </c>
      <c r="D109" s="62">
        <f t="shared" si="1"/>
        <v>-12.899999999999991</v>
      </c>
    </row>
    <row r="110" spans="1:4" x14ac:dyDescent="0.45">
      <c r="A110" s="18">
        <v>20821</v>
      </c>
      <c r="B110" s="19">
        <v>53.6</v>
      </c>
      <c r="C110" s="19">
        <v>0.89999999999999858</v>
      </c>
      <c r="D110" s="62">
        <f t="shared" si="1"/>
        <v>-6.6000000000000014</v>
      </c>
    </row>
    <row r="111" spans="1:4" x14ac:dyDescent="0.45">
      <c r="A111" s="18">
        <v>20852</v>
      </c>
      <c r="B111" s="19">
        <v>51</v>
      </c>
      <c r="C111" s="19">
        <v>-2.6000000000000014</v>
      </c>
      <c r="D111" s="62">
        <f t="shared" si="1"/>
        <v>-7.2000000000000028</v>
      </c>
    </row>
    <row r="112" spans="1:4" x14ac:dyDescent="0.45">
      <c r="A112" s="18">
        <v>20880</v>
      </c>
      <c r="B112" s="19">
        <v>47.5</v>
      </c>
      <c r="C112" s="19">
        <v>-3.5</v>
      </c>
      <c r="D112" s="62">
        <f t="shared" si="1"/>
        <v>-9.7000000000000028</v>
      </c>
    </row>
    <row r="113" spans="1:4" x14ac:dyDescent="0.45">
      <c r="A113" s="18">
        <v>20911</v>
      </c>
      <c r="B113" s="19">
        <v>43.1</v>
      </c>
      <c r="C113" s="19">
        <v>-4.3999999999999986</v>
      </c>
      <c r="D113" s="62">
        <f t="shared" si="1"/>
        <v>-12.799999999999997</v>
      </c>
    </row>
    <row r="114" spans="1:4" x14ac:dyDescent="0.45">
      <c r="A114" s="18">
        <v>20941</v>
      </c>
      <c r="B114" s="19">
        <v>43.4</v>
      </c>
      <c r="C114" s="19">
        <v>0.29999999999999716</v>
      </c>
      <c r="D114" s="62">
        <f t="shared" si="1"/>
        <v>-7.8000000000000043</v>
      </c>
    </row>
    <row r="115" spans="1:4" x14ac:dyDescent="0.45">
      <c r="A115" s="18">
        <v>20972</v>
      </c>
      <c r="B115" s="19">
        <v>45.9</v>
      </c>
      <c r="C115" s="19">
        <v>2.5</v>
      </c>
      <c r="D115" s="62">
        <f t="shared" si="1"/>
        <v>-1.8000000000000043</v>
      </c>
    </row>
    <row r="116" spans="1:4" x14ac:dyDescent="0.45">
      <c r="A116" s="18">
        <v>21002</v>
      </c>
      <c r="B116" s="19">
        <v>45.7</v>
      </c>
      <c r="C116" s="19">
        <v>-0.19999999999999574</v>
      </c>
      <c r="D116" s="62">
        <f t="shared" si="1"/>
        <v>1.5</v>
      </c>
    </row>
    <row r="117" spans="1:4" x14ac:dyDescent="0.45">
      <c r="A117" s="18">
        <v>21033</v>
      </c>
      <c r="B117" s="19">
        <v>45.3</v>
      </c>
      <c r="C117" s="19">
        <v>-0.40000000000000568</v>
      </c>
      <c r="D117" s="62">
        <f t="shared" si="1"/>
        <v>-6.2000000000000028</v>
      </c>
    </row>
    <row r="118" spans="1:4" x14ac:dyDescent="0.45">
      <c r="A118" s="18">
        <v>21064</v>
      </c>
      <c r="B118" s="19">
        <v>45.8</v>
      </c>
      <c r="C118" s="19">
        <v>0.5</v>
      </c>
      <c r="D118" s="62">
        <f t="shared" si="1"/>
        <v>-9.7000000000000028</v>
      </c>
    </row>
    <row r="119" spans="1:4" x14ac:dyDescent="0.45">
      <c r="A119" s="18">
        <v>21094</v>
      </c>
      <c r="B119" s="19">
        <v>41.1</v>
      </c>
      <c r="C119" s="19">
        <v>-4.6999999999999957</v>
      </c>
      <c r="D119" s="62">
        <f t="shared" si="1"/>
        <v>-11.600000000000001</v>
      </c>
    </row>
    <row r="120" spans="1:4" x14ac:dyDescent="0.45">
      <c r="A120" s="18">
        <v>21125</v>
      </c>
      <c r="B120" s="19">
        <v>40.4</v>
      </c>
      <c r="C120" s="19">
        <v>-0.70000000000000284</v>
      </c>
      <c r="D120" s="62">
        <f t="shared" si="1"/>
        <v>-14.600000000000001</v>
      </c>
    </row>
    <row r="121" spans="1:4" x14ac:dyDescent="0.45">
      <c r="A121" s="18">
        <v>21155</v>
      </c>
      <c r="B121" s="19">
        <v>36.799999999999997</v>
      </c>
      <c r="C121" s="19">
        <v>-3.6000000000000014</v>
      </c>
      <c r="D121" s="62">
        <f t="shared" si="1"/>
        <v>-15.900000000000006</v>
      </c>
    </row>
    <row r="122" spans="1:4" x14ac:dyDescent="0.45">
      <c r="A122" s="18">
        <v>21186</v>
      </c>
      <c r="B122" s="19">
        <v>33.4</v>
      </c>
      <c r="C122" s="19">
        <v>-3.3999999999999986</v>
      </c>
      <c r="D122" s="62">
        <f t="shared" si="1"/>
        <v>-20.200000000000003</v>
      </c>
    </row>
    <row r="123" spans="1:4" x14ac:dyDescent="0.45">
      <c r="A123" s="18">
        <v>21217</v>
      </c>
      <c r="B123" s="19">
        <v>37.200000000000003</v>
      </c>
      <c r="C123" s="19">
        <v>3.8000000000000043</v>
      </c>
      <c r="D123" s="62">
        <f t="shared" si="1"/>
        <v>-13.799999999999997</v>
      </c>
    </row>
    <row r="124" spans="1:4" x14ac:dyDescent="0.45">
      <c r="A124" s="18">
        <v>21245</v>
      </c>
      <c r="B124" s="19">
        <v>39.799999999999997</v>
      </c>
      <c r="C124" s="19">
        <v>2.5999999999999943</v>
      </c>
      <c r="D124" s="62">
        <f t="shared" si="1"/>
        <v>-7.7000000000000028</v>
      </c>
    </row>
    <row r="125" spans="1:4" x14ac:dyDescent="0.45">
      <c r="A125" s="18">
        <v>21276</v>
      </c>
      <c r="B125" s="19">
        <v>39.1</v>
      </c>
      <c r="C125" s="19">
        <v>-0.69999999999999574</v>
      </c>
      <c r="D125" s="62">
        <f t="shared" si="1"/>
        <v>-4</v>
      </c>
    </row>
    <row r="126" spans="1:4" x14ac:dyDescent="0.45">
      <c r="A126" s="18">
        <v>21306</v>
      </c>
      <c r="B126" s="19">
        <v>46.6</v>
      </c>
      <c r="C126" s="19">
        <v>7.5</v>
      </c>
      <c r="D126" s="62">
        <f t="shared" si="1"/>
        <v>3.2000000000000028</v>
      </c>
    </row>
    <row r="127" spans="1:4" x14ac:dyDescent="0.45">
      <c r="A127" s="18">
        <v>21337</v>
      </c>
      <c r="B127" s="19">
        <v>51.4</v>
      </c>
      <c r="C127" s="19">
        <v>4.7999999999999972</v>
      </c>
      <c r="D127" s="62">
        <f t="shared" si="1"/>
        <v>5.5</v>
      </c>
    </row>
    <row r="128" spans="1:4" x14ac:dyDescent="0.45">
      <c r="A128" s="18">
        <v>21367</v>
      </c>
      <c r="B128" s="19">
        <v>54.7</v>
      </c>
      <c r="C128" s="19">
        <v>3.3000000000000043</v>
      </c>
      <c r="D128" s="62">
        <f t="shared" si="1"/>
        <v>9</v>
      </c>
    </row>
    <row r="129" spans="1:4" x14ac:dyDescent="0.45">
      <c r="A129" s="18">
        <v>21398</v>
      </c>
      <c r="B129" s="19">
        <v>57.3</v>
      </c>
      <c r="C129" s="19">
        <v>2.5999999999999943</v>
      </c>
      <c r="D129" s="62">
        <f t="shared" si="1"/>
        <v>12</v>
      </c>
    </row>
    <row r="130" spans="1:4" x14ac:dyDescent="0.45">
      <c r="A130" s="18">
        <v>21429</v>
      </c>
      <c r="B130" s="19">
        <v>59.8</v>
      </c>
      <c r="C130" s="19">
        <v>2.5</v>
      </c>
      <c r="D130" s="62">
        <f t="shared" si="1"/>
        <v>14</v>
      </c>
    </row>
    <row r="131" spans="1:4" x14ac:dyDescent="0.45">
      <c r="A131" s="18">
        <v>21459</v>
      </c>
      <c r="B131" s="19">
        <v>62.3</v>
      </c>
      <c r="C131" s="19">
        <v>2.5</v>
      </c>
      <c r="D131" s="62">
        <f t="shared" si="1"/>
        <v>21.199999999999996</v>
      </c>
    </row>
    <row r="132" spans="1:4" x14ac:dyDescent="0.45">
      <c r="A132" s="18">
        <v>21490</v>
      </c>
      <c r="B132" s="19">
        <v>62.7</v>
      </c>
      <c r="C132" s="19">
        <v>0.40000000000000568</v>
      </c>
      <c r="D132" s="62">
        <f t="shared" si="1"/>
        <v>22.300000000000004</v>
      </c>
    </row>
    <row r="133" spans="1:4" x14ac:dyDescent="0.45">
      <c r="A133" s="18">
        <v>21520</v>
      </c>
      <c r="B133" s="19">
        <v>60.5</v>
      </c>
      <c r="C133" s="19">
        <v>-2.2000000000000028</v>
      </c>
      <c r="D133" s="62">
        <f t="shared" si="1"/>
        <v>23.700000000000003</v>
      </c>
    </row>
    <row r="134" spans="1:4" x14ac:dyDescent="0.45">
      <c r="A134" s="18">
        <v>21551</v>
      </c>
      <c r="B134" s="19">
        <v>64.400000000000006</v>
      </c>
      <c r="C134" s="19">
        <v>3.9000000000000057</v>
      </c>
      <c r="D134" s="62">
        <f t="shared" si="1"/>
        <v>31.000000000000007</v>
      </c>
    </row>
    <row r="135" spans="1:4" x14ac:dyDescent="0.45">
      <c r="A135" s="18">
        <v>21582</v>
      </c>
      <c r="B135" s="19">
        <v>66.900000000000006</v>
      </c>
      <c r="C135" s="19">
        <v>2.5</v>
      </c>
      <c r="D135" s="62">
        <f t="shared" si="1"/>
        <v>29.700000000000003</v>
      </c>
    </row>
    <row r="136" spans="1:4" x14ac:dyDescent="0.45">
      <c r="A136" s="18">
        <v>21610</v>
      </c>
      <c r="B136" s="19">
        <v>67.099999999999994</v>
      </c>
      <c r="C136" s="19">
        <v>0.19999999999998863</v>
      </c>
      <c r="D136" s="62">
        <f t="shared" si="1"/>
        <v>27.299999999999997</v>
      </c>
    </row>
    <row r="137" spans="1:4" x14ac:dyDescent="0.45">
      <c r="A137" s="18">
        <v>21641</v>
      </c>
      <c r="B137" s="19">
        <v>66.900000000000006</v>
      </c>
      <c r="C137" s="19">
        <v>-0.19999999999998863</v>
      </c>
      <c r="D137" s="62">
        <f t="shared" si="1"/>
        <v>27.800000000000004</v>
      </c>
    </row>
    <row r="138" spans="1:4" x14ac:dyDescent="0.45">
      <c r="A138" s="18">
        <v>21671</v>
      </c>
      <c r="B138" s="19">
        <v>68.2</v>
      </c>
      <c r="C138" s="19">
        <v>1.2999999999999972</v>
      </c>
      <c r="D138" s="62">
        <f t="shared" si="1"/>
        <v>21.6</v>
      </c>
    </row>
    <row r="139" spans="1:4" x14ac:dyDescent="0.45">
      <c r="A139" s="18">
        <v>21702</v>
      </c>
      <c r="B139" s="19">
        <v>64.400000000000006</v>
      </c>
      <c r="C139" s="19">
        <v>-3.7999999999999972</v>
      </c>
      <c r="D139" s="62">
        <f t="shared" si="1"/>
        <v>13.000000000000007</v>
      </c>
    </row>
    <row r="140" spans="1:4" x14ac:dyDescent="0.45">
      <c r="A140" s="18">
        <v>21732</v>
      </c>
      <c r="B140" s="19">
        <v>61.5</v>
      </c>
      <c r="C140" s="19">
        <v>-2.9000000000000057</v>
      </c>
      <c r="D140" s="62">
        <f t="shared" si="1"/>
        <v>6.7999999999999972</v>
      </c>
    </row>
    <row r="141" spans="1:4" x14ac:dyDescent="0.45">
      <c r="A141" s="18">
        <v>21763</v>
      </c>
      <c r="B141" s="19">
        <v>55.1</v>
      </c>
      <c r="C141" s="19">
        <v>-6.3999999999999986</v>
      </c>
      <c r="D141" s="62">
        <f t="shared" si="1"/>
        <v>-2.1999999999999957</v>
      </c>
    </row>
    <row r="142" spans="1:4" x14ac:dyDescent="0.45">
      <c r="A142" s="18">
        <v>21794</v>
      </c>
      <c r="B142" s="19">
        <v>48.3</v>
      </c>
      <c r="C142" s="19">
        <v>-6.8000000000000043</v>
      </c>
      <c r="D142" s="62">
        <f t="shared" si="1"/>
        <v>-11.5</v>
      </c>
    </row>
    <row r="143" spans="1:4" x14ac:dyDescent="0.45">
      <c r="A143" s="18">
        <v>21824</v>
      </c>
      <c r="B143" s="19">
        <v>49.7</v>
      </c>
      <c r="C143" s="19">
        <v>1.4000000000000057</v>
      </c>
      <c r="D143" s="62">
        <f t="shared" ref="D143:D206" si="2">B143-B131</f>
        <v>-12.599999999999994</v>
      </c>
    </row>
    <row r="144" spans="1:4" x14ac:dyDescent="0.45">
      <c r="A144" s="18">
        <v>21855</v>
      </c>
      <c r="B144" s="19">
        <v>50.6</v>
      </c>
      <c r="C144" s="19">
        <v>0.89999999999999858</v>
      </c>
      <c r="D144" s="62">
        <f t="shared" si="2"/>
        <v>-12.100000000000001</v>
      </c>
    </row>
    <row r="145" spans="1:4" x14ac:dyDescent="0.45">
      <c r="A145" s="18">
        <v>21885</v>
      </c>
      <c r="B145" s="19">
        <v>58.2</v>
      </c>
      <c r="C145" s="19">
        <v>7.6000000000000014</v>
      </c>
      <c r="D145" s="62">
        <f t="shared" si="2"/>
        <v>-2.2999999999999972</v>
      </c>
    </row>
    <row r="146" spans="1:4" x14ac:dyDescent="0.45">
      <c r="A146" s="18">
        <v>21916</v>
      </c>
      <c r="B146" s="19">
        <v>61.5</v>
      </c>
      <c r="C146" s="19">
        <v>3.2999999999999972</v>
      </c>
      <c r="D146" s="62">
        <f t="shared" si="2"/>
        <v>-2.9000000000000057</v>
      </c>
    </row>
    <row r="147" spans="1:4" x14ac:dyDescent="0.45">
      <c r="A147" s="18">
        <v>21947</v>
      </c>
      <c r="B147" s="19">
        <v>52.3</v>
      </c>
      <c r="C147" s="19">
        <v>-9.2000000000000028</v>
      </c>
      <c r="D147" s="62">
        <f t="shared" si="2"/>
        <v>-14.600000000000009</v>
      </c>
    </row>
    <row r="148" spans="1:4" x14ac:dyDescent="0.45">
      <c r="A148" s="18">
        <v>21976</v>
      </c>
      <c r="B148" s="19">
        <v>47.8</v>
      </c>
      <c r="C148" s="19">
        <v>-4.5</v>
      </c>
      <c r="D148" s="62">
        <f t="shared" si="2"/>
        <v>-19.299999999999997</v>
      </c>
    </row>
    <row r="149" spans="1:4" x14ac:dyDescent="0.45">
      <c r="A149" s="18">
        <v>22007</v>
      </c>
      <c r="B149" s="19">
        <v>45.3</v>
      </c>
      <c r="C149" s="19">
        <v>-2.5</v>
      </c>
      <c r="D149" s="62">
        <f t="shared" si="2"/>
        <v>-21.600000000000009</v>
      </c>
    </row>
    <row r="150" spans="1:4" x14ac:dyDescent="0.45">
      <c r="A150" s="18">
        <v>22037</v>
      </c>
      <c r="B150" s="19">
        <v>42.6</v>
      </c>
      <c r="C150" s="19">
        <v>-2.6999999999999957</v>
      </c>
      <c r="D150" s="62">
        <f t="shared" si="2"/>
        <v>-25.6</v>
      </c>
    </row>
    <row r="151" spans="1:4" x14ac:dyDescent="0.45">
      <c r="A151" s="18">
        <v>22068</v>
      </c>
      <c r="B151" s="19">
        <v>44.4</v>
      </c>
      <c r="C151" s="19">
        <v>1.7999999999999972</v>
      </c>
      <c r="D151" s="62">
        <f t="shared" si="2"/>
        <v>-20.000000000000007</v>
      </c>
    </row>
    <row r="152" spans="1:4" x14ac:dyDescent="0.45">
      <c r="A152" s="18">
        <v>22098</v>
      </c>
      <c r="B152" s="19">
        <v>43.7</v>
      </c>
      <c r="C152" s="19">
        <v>-0.69999999999999574</v>
      </c>
      <c r="D152" s="62">
        <f t="shared" si="2"/>
        <v>-17.799999999999997</v>
      </c>
    </row>
    <row r="153" spans="1:4" x14ac:dyDescent="0.45">
      <c r="A153" s="18">
        <v>22129</v>
      </c>
      <c r="B153" s="19">
        <v>47.6</v>
      </c>
      <c r="C153" s="19">
        <v>3.8999999999999986</v>
      </c>
      <c r="D153" s="62">
        <f t="shared" si="2"/>
        <v>-7.5</v>
      </c>
    </row>
    <row r="154" spans="1:4" x14ac:dyDescent="0.45">
      <c r="A154" s="18">
        <v>22160</v>
      </c>
      <c r="B154" s="19">
        <v>45.4</v>
      </c>
      <c r="C154" s="19">
        <v>-2.2000000000000028</v>
      </c>
      <c r="D154" s="62">
        <f t="shared" si="2"/>
        <v>-2.8999999999999986</v>
      </c>
    </row>
    <row r="155" spans="1:4" x14ac:dyDescent="0.45">
      <c r="A155" s="18">
        <v>22190</v>
      </c>
      <c r="B155" s="19">
        <v>46</v>
      </c>
      <c r="C155" s="19">
        <v>0.60000000000000142</v>
      </c>
      <c r="D155" s="62">
        <f t="shared" si="2"/>
        <v>-3.7000000000000028</v>
      </c>
    </row>
    <row r="156" spans="1:4" x14ac:dyDescent="0.45">
      <c r="A156" s="18">
        <v>22221</v>
      </c>
      <c r="B156" s="19">
        <v>44.3</v>
      </c>
      <c r="C156" s="19">
        <v>-1.7000000000000028</v>
      </c>
      <c r="D156" s="62">
        <f t="shared" si="2"/>
        <v>-6.3000000000000043</v>
      </c>
    </row>
    <row r="157" spans="1:4" x14ac:dyDescent="0.45">
      <c r="A157" s="18">
        <v>22251</v>
      </c>
      <c r="B157" s="19">
        <v>44.3</v>
      </c>
      <c r="C157" s="19">
        <v>0</v>
      </c>
      <c r="D157" s="62">
        <f t="shared" si="2"/>
        <v>-13.900000000000006</v>
      </c>
    </row>
    <row r="158" spans="1:4" x14ac:dyDescent="0.45">
      <c r="A158" s="18">
        <v>22282</v>
      </c>
      <c r="B158" s="19">
        <v>43.9</v>
      </c>
      <c r="C158" s="19">
        <v>-0.39999999999999858</v>
      </c>
      <c r="D158" s="62">
        <f t="shared" si="2"/>
        <v>-17.600000000000001</v>
      </c>
    </row>
    <row r="159" spans="1:4" x14ac:dyDescent="0.45">
      <c r="A159" s="18">
        <v>22313</v>
      </c>
      <c r="B159" s="19">
        <v>43.6</v>
      </c>
      <c r="C159" s="19">
        <v>-0.29999999999999716</v>
      </c>
      <c r="D159" s="62">
        <f t="shared" si="2"/>
        <v>-8.6999999999999957</v>
      </c>
    </row>
    <row r="160" spans="1:4" x14ac:dyDescent="0.45">
      <c r="A160" s="18">
        <v>22341</v>
      </c>
      <c r="B160" s="19">
        <v>49.1</v>
      </c>
      <c r="C160" s="19">
        <v>5.5</v>
      </c>
      <c r="D160" s="62">
        <f t="shared" si="2"/>
        <v>1.3000000000000043</v>
      </c>
    </row>
    <row r="161" spans="1:4" x14ac:dyDescent="0.45">
      <c r="A161" s="18">
        <v>22372</v>
      </c>
      <c r="B161" s="19">
        <v>57.6</v>
      </c>
      <c r="C161" s="19">
        <v>8.5</v>
      </c>
      <c r="D161" s="62">
        <f t="shared" si="2"/>
        <v>12.300000000000004</v>
      </c>
    </row>
    <row r="162" spans="1:4" x14ac:dyDescent="0.45">
      <c r="A162" s="18">
        <v>22402</v>
      </c>
      <c r="B162" s="19">
        <v>58.9</v>
      </c>
      <c r="C162" s="19">
        <v>1.2999999999999972</v>
      </c>
      <c r="D162" s="62">
        <f t="shared" si="2"/>
        <v>16.299999999999997</v>
      </c>
    </row>
    <row r="163" spans="1:4" x14ac:dyDescent="0.45">
      <c r="A163" s="18">
        <v>22433</v>
      </c>
      <c r="B163" s="19">
        <v>58.1</v>
      </c>
      <c r="C163" s="19">
        <v>-0.79999999999999716</v>
      </c>
      <c r="D163" s="62">
        <f t="shared" si="2"/>
        <v>13.700000000000003</v>
      </c>
    </row>
    <row r="164" spans="1:4" x14ac:dyDescent="0.45">
      <c r="A164" s="18">
        <v>22463</v>
      </c>
      <c r="B164" s="19">
        <v>58.2</v>
      </c>
      <c r="C164" s="19">
        <v>0.10000000000000142</v>
      </c>
      <c r="D164" s="62">
        <f t="shared" si="2"/>
        <v>14.5</v>
      </c>
    </row>
    <row r="165" spans="1:4" x14ac:dyDescent="0.45">
      <c r="A165" s="18">
        <v>22494</v>
      </c>
      <c r="B165" s="19">
        <v>60.7</v>
      </c>
      <c r="C165" s="19">
        <v>2.5</v>
      </c>
      <c r="D165" s="62">
        <f t="shared" si="2"/>
        <v>13.100000000000001</v>
      </c>
    </row>
    <row r="166" spans="1:4" x14ac:dyDescent="0.45">
      <c r="A166" s="18">
        <v>22525</v>
      </c>
      <c r="B166" s="19">
        <v>63</v>
      </c>
      <c r="C166" s="19">
        <v>2.2999999999999972</v>
      </c>
      <c r="D166" s="62">
        <f t="shared" si="2"/>
        <v>17.600000000000001</v>
      </c>
    </row>
    <row r="167" spans="1:4" x14ac:dyDescent="0.45">
      <c r="A167" s="18">
        <v>22555</v>
      </c>
      <c r="B167" s="19">
        <v>62.2</v>
      </c>
      <c r="C167" s="19">
        <v>-0.79999999999999716</v>
      </c>
      <c r="D167" s="62">
        <f t="shared" si="2"/>
        <v>16.200000000000003</v>
      </c>
    </row>
    <row r="168" spans="1:4" x14ac:dyDescent="0.45">
      <c r="A168" s="18">
        <v>22586</v>
      </c>
      <c r="B168" s="19">
        <v>59</v>
      </c>
      <c r="C168" s="19">
        <v>-3.2000000000000028</v>
      </c>
      <c r="D168" s="62">
        <f t="shared" si="2"/>
        <v>14.700000000000003</v>
      </c>
    </row>
    <row r="169" spans="1:4" x14ac:dyDescent="0.45">
      <c r="A169" s="18">
        <v>22616</v>
      </c>
      <c r="B169" s="19">
        <v>64.2</v>
      </c>
      <c r="C169" s="19">
        <v>5.2000000000000028</v>
      </c>
      <c r="D169" s="62">
        <f t="shared" si="2"/>
        <v>19.900000000000006</v>
      </c>
    </row>
    <row r="170" spans="1:4" x14ac:dyDescent="0.45">
      <c r="A170" s="18">
        <v>22647</v>
      </c>
      <c r="B170" s="19">
        <v>60.9</v>
      </c>
      <c r="C170" s="19">
        <v>-3.3000000000000043</v>
      </c>
      <c r="D170" s="62">
        <f t="shared" si="2"/>
        <v>17</v>
      </c>
    </row>
    <row r="171" spans="1:4" x14ac:dyDescent="0.45">
      <c r="A171" s="18">
        <v>22678</v>
      </c>
      <c r="B171" s="19">
        <v>61.1</v>
      </c>
      <c r="C171" s="19">
        <v>0.20000000000000284</v>
      </c>
      <c r="D171" s="62">
        <f t="shared" si="2"/>
        <v>17.5</v>
      </c>
    </row>
    <row r="172" spans="1:4" x14ac:dyDescent="0.45">
      <c r="A172" s="18">
        <v>22706</v>
      </c>
      <c r="B172" s="19">
        <v>60.6</v>
      </c>
      <c r="C172" s="19">
        <v>-0.5</v>
      </c>
      <c r="D172" s="62">
        <f t="shared" si="2"/>
        <v>11.5</v>
      </c>
    </row>
    <row r="173" spans="1:4" x14ac:dyDescent="0.45">
      <c r="A173" s="18">
        <v>22737</v>
      </c>
      <c r="B173" s="19">
        <v>55.1</v>
      </c>
      <c r="C173" s="19">
        <v>-5.5</v>
      </c>
      <c r="D173" s="62">
        <f t="shared" si="2"/>
        <v>-2.5</v>
      </c>
    </row>
    <row r="174" spans="1:4" x14ac:dyDescent="0.45">
      <c r="A174" s="18">
        <v>22767</v>
      </c>
      <c r="B174" s="19">
        <v>52.2</v>
      </c>
      <c r="C174" s="19">
        <v>-2.8999999999999986</v>
      </c>
      <c r="D174" s="62">
        <f t="shared" si="2"/>
        <v>-6.6999999999999957</v>
      </c>
    </row>
    <row r="175" spans="1:4" x14ac:dyDescent="0.45">
      <c r="A175" s="18">
        <v>22798</v>
      </c>
      <c r="B175" s="19">
        <v>50.8</v>
      </c>
      <c r="C175" s="19">
        <v>-1.4000000000000057</v>
      </c>
      <c r="D175" s="62">
        <f t="shared" si="2"/>
        <v>-7.3000000000000043</v>
      </c>
    </row>
    <row r="176" spans="1:4" x14ac:dyDescent="0.45">
      <c r="A176" s="18">
        <v>22828</v>
      </c>
      <c r="B176" s="19">
        <v>51</v>
      </c>
      <c r="C176" s="19">
        <v>0.20000000000000284</v>
      </c>
      <c r="D176" s="62">
        <f t="shared" si="2"/>
        <v>-7.2000000000000028</v>
      </c>
    </row>
    <row r="177" spans="1:4" x14ac:dyDescent="0.45">
      <c r="A177" s="18">
        <v>22859</v>
      </c>
      <c r="B177" s="19">
        <v>49.5</v>
      </c>
      <c r="C177" s="19">
        <v>-1.5</v>
      </c>
      <c r="D177" s="62">
        <f t="shared" si="2"/>
        <v>-11.200000000000003</v>
      </c>
    </row>
    <row r="178" spans="1:4" x14ac:dyDescent="0.45">
      <c r="A178" s="18">
        <v>22890</v>
      </c>
      <c r="B178" s="19">
        <v>50</v>
      </c>
      <c r="C178" s="19">
        <v>0.5</v>
      </c>
      <c r="D178" s="62">
        <f t="shared" si="2"/>
        <v>-13</v>
      </c>
    </row>
    <row r="179" spans="1:4" x14ac:dyDescent="0.45">
      <c r="A179" s="18">
        <v>22920</v>
      </c>
      <c r="B179" s="19">
        <v>51.2</v>
      </c>
      <c r="C179" s="19">
        <v>1.2000000000000028</v>
      </c>
      <c r="D179" s="62">
        <f t="shared" si="2"/>
        <v>-11</v>
      </c>
    </row>
    <row r="180" spans="1:4" x14ac:dyDescent="0.45">
      <c r="A180" s="18">
        <v>22951</v>
      </c>
      <c r="B180" s="19">
        <v>53.8</v>
      </c>
      <c r="C180" s="19">
        <v>2.5999999999999943</v>
      </c>
      <c r="D180" s="62">
        <f t="shared" si="2"/>
        <v>-5.2000000000000028</v>
      </c>
    </row>
    <row r="181" spans="1:4" x14ac:dyDescent="0.45">
      <c r="A181" s="18">
        <v>22981</v>
      </c>
      <c r="B181" s="19">
        <v>57.2</v>
      </c>
      <c r="C181" s="19">
        <v>3.4000000000000057</v>
      </c>
      <c r="D181" s="62">
        <f t="shared" si="2"/>
        <v>-7</v>
      </c>
    </row>
    <row r="182" spans="1:4" x14ac:dyDescent="0.45">
      <c r="A182" s="18">
        <v>23012</v>
      </c>
      <c r="B182" s="19">
        <v>55.2</v>
      </c>
      <c r="C182" s="19">
        <v>-2</v>
      </c>
      <c r="D182" s="62">
        <f t="shared" si="2"/>
        <v>-5.6999999999999957</v>
      </c>
    </row>
    <row r="183" spans="1:4" x14ac:dyDescent="0.45">
      <c r="A183" s="18">
        <v>23043</v>
      </c>
      <c r="B183" s="19">
        <v>55.1</v>
      </c>
      <c r="C183" s="19">
        <v>-0.10000000000000142</v>
      </c>
      <c r="D183" s="62">
        <f t="shared" si="2"/>
        <v>-6</v>
      </c>
    </row>
    <row r="184" spans="1:4" x14ac:dyDescent="0.45">
      <c r="A184" s="18">
        <v>23071</v>
      </c>
      <c r="B184" s="19">
        <v>54.7</v>
      </c>
      <c r="C184" s="19">
        <v>-0.39999999999999858</v>
      </c>
      <c r="D184" s="62">
        <f t="shared" si="2"/>
        <v>-5.8999999999999986</v>
      </c>
    </row>
    <row r="185" spans="1:4" x14ac:dyDescent="0.45">
      <c r="A185" s="18">
        <v>23102</v>
      </c>
      <c r="B185" s="19">
        <v>57.6</v>
      </c>
      <c r="C185" s="19">
        <v>2.8999999999999986</v>
      </c>
      <c r="D185" s="62">
        <f t="shared" si="2"/>
        <v>2.5</v>
      </c>
    </row>
    <row r="186" spans="1:4" x14ac:dyDescent="0.45">
      <c r="A186" s="18">
        <v>23132</v>
      </c>
      <c r="B186" s="19">
        <v>59.8</v>
      </c>
      <c r="C186" s="19">
        <v>2.1999999999999957</v>
      </c>
      <c r="D186" s="62">
        <f t="shared" si="2"/>
        <v>7.5999999999999943</v>
      </c>
    </row>
    <row r="187" spans="1:4" x14ac:dyDescent="0.45">
      <c r="A187" s="18">
        <v>23163</v>
      </c>
      <c r="B187" s="19">
        <v>58.2</v>
      </c>
      <c r="C187" s="19">
        <v>-1.5999999999999943</v>
      </c>
      <c r="D187" s="62">
        <f t="shared" si="2"/>
        <v>7.4000000000000057</v>
      </c>
    </row>
    <row r="188" spans="1:4" x14ac:dyDescent="0.45">
      <c r="A188" s="18">
        <v>23193</v>
      </c>
      <c r="B188" s="19">
        <v>55.5</v>
      </c>
      <c r="C188" s="19">
        <v>-2.7000000000000028</v>
      </c>
      <c r="D188" s="62">
        <f t="shared" si="2"/>
        <v>4.5</v>
      </c>
    </row>
    <row r="189" spans="1:4" x14ac:dyDescent="0.45">
      <c r="A189" s="18">
        <v>23224</v>
      </c>
      <c r="B189" s="19">
        <v>55.1</v>
      </c>
      <c r="C189" s="19">
        <v>-0.39999999999999858</v>
      </c>
      <c r="D189" s="62">
        <f t="shared" si="2"/>
        <v>5.6000000000000014</v>
      </c>
    </row>
    <row r="190" spans="1:4" x14ac:dyDescent="0.45">
      <c r="A190" s="18">
        <v>23255</v>
      </c>
      <c r="B190" s="19">
        <v>56.9</v>
      </c>
      <c r="C190" s="19">
        <v>1.7999999999999972</v>
      </c>
      <c r="D190" s="62">
        <f t="shared" si="2"/>
        <v>6.8999999999999986</v>
      </c>
    </row>
    <row r="191" spans="1:4" x14ac:dyDescent="0.45">
      <c r="A191" s="18">
        <v>23285</v>
      </c>
      <c r="B191" s="19">
        <v>57.7</v>
      </c>
      <c r="C191" s="19">
        <v>0.80000000000000426</v>
      </c>
      <c r="D191" s="62">
        <f t="shared" si="2"/>
        <v>6.5</v>
      </c>
    </row>
    <row r="192" spans="1:4" x14ac:dyDescent="0.45">
      <c r="A192" s="18">
        <v>23316</v>
      </c>
      <c r="B192" s="19">
        <v>57.5</v>
      </c>
      <c r="C192" s="19">
        <v>-0.20000000000000284</v>
      </c>
      <c r="D192" s="62">
        <f t="shared" si="2"/>
        <v>3.7000000000000028</v>
      </c>
    </row>
    <row r="193" spans="1:4" x14ac:dyDescent="0.45">
      <c r="A193" s="18">
        <v>23346</v>
      </c>
      <c r="B193" s="19">
        <v>54</v>
      </c>
      <c r="C193" s="19">
        <v>-3.5</v>
      </c>
      <c r="D193" s="62">
        <f t="shared" si="2"/>
        <v>-3.2000000000000028</v>
      </c>
    </row>
    <row r="194" spans="1:4" x14ac:dyDescent="0.45">
      <c r="A194" s="18">
        <v>23377</v>
      </c>
      <c r="B194" s="19">
        <v>57.1</v>
      </c>
      <c r="C194" s="19">
        <v>3.1000000000000014</v>
      </c>
      <c r="D194" s="62">
        <f t="shared" si="2"/>
        <v>1.8999999999999986</v>
      </c>
    </row>
    <row r="195" spans="1:4" x14ac:dyDescent="0.45">
      <c r="A195" s="18">
        <v>23408</v>
      </c>
      <c r="B195" s="19">
        <v>57.9</v>
      </c>
      <c r="C195" s="19">
        <v>0.79999999999999716</v>
      </c>
      <c r="D195" s="62">
        <f t="shared" si="2"/>
        <v>2.7999999999999972</v>
      </c>
    </row>
    <row r="196" spans="1:4" x14ac:dyDescent="0.45">
      <c r="A196" s="18">
        <v>23437</v>
      </c>
      <c r="B196" s="19">
        <v>60.2</v>
      </c>
      <c r="C196" s="19">
        <v>2.3000000000000043</v>
      </c>
      <c r="D196" s="62">
        <f t="shared" si="2"/>
        <v>5.5</v>
      </c>
    </row>
    <row r="197" spans="1:4" x14ac:dyDescent="0.45">
      <c r="A197" s="18">
        <v>23468</v>
      </c>
      <c r="B197" s="19">
        <v>59.2</v>
      </c>
      <c r="C197" s="19">
        <v>-1</v>
      </c>
      <c r="D197" s="62">
        <f t="shared" si="2"/>
        <v>1.6000000000000014</v>
      </c>
    </row>
    <row r="198" spans="1:4" x14ac:dyDescent="0.45">
      <c r="A198" s="18">
        <v>23498</v>
      </c>
      <c r="B198" s="19">
        <v>58.7</v>
      </c>
      <c r="C198" s="19">
        <v>-0.5</v>
      </c>
      <c r="D198" s="62">
        <f t="shared" si="2"/>
        <v>-1.0999999999999943</v>
      </c>
    </row>
    <row r="199" spans="1:4" x14ac:dyDescent="0.45">
      <c r="A199" s="18">
        <v>23529</v>
      </c>
      <c r="B199" s="19">
        <v>60.1</v>
      </c>
      <c r="C199" s="19">
        <v>1.3999999999999986</v>
      </c>
      <c r="D199" s="62">
        <f t="shared" si="2"/>
        <v>1.8999999999999986</v>
      </c>
    </row>
    <row r="200" spans="1:4" x14ac:dyDescent="0.45">
      <c r="A200" s="18">
        <v>23559</v>
      </c>
      <c r="B200" s="19">
        <v>62.9</v>
      </c>
      <c r="C200" s="19">
        <v>2.7999999999999972</v>
      </c>
      <c r="D200" s="62">
        <f t="shared" si="2"/>
        <v>7.3999999999999986</v>
      </c>
    </row>
    <row r="201" spans="1:4" x14ac:dyDescent="0.45">
      <c r="A201" s="18">
        <v>23590</v>
      </c>
      <c r="B201" s="19">
        <v>63.3</v>
      </c>
      <c r="C201" s="19">
        <v>0.39999999999999858</v>
      </c>
      <c r="D201" s="62">
        <f t="shared" si="2"/>
        <v>8.1999999999999957</v>
      </c>
    </row>
    <row r="202" spans="1:4" x14ac:dyDescent="0.45">
      <c r="A202" s="18">
        <v>23621</v>
      </c>
      <c r="B202" s="19">
        <v>63.3</v>
      </c>
      <c r="C202" s="19">
        <v>0</v>
      </c>
      <c r="D202" s="62">
        <f t="shared" si="2"/>
        <v>6.3999999999999986</v>
      </c>
    </row>
    <row r="203" spans="1:4" x14ac:dyDescent="0.45">
      <c r="A203" s="18">
        <v>23651</v>
      </c>
      <c r="B203" s="19">
        <v>60.7</v>
      </c>
      <c r="C203" s="19">
        <v>-2.5999999999999943</v>
      </c>
      <c r="D203" s="62">
        <f t="shared" si="2"/>
        <v>3</v>
      </c>
    </row>
    <row r="204" spans="1:4" x14ac:dyDescent="0.45">
      <c r="A204" s="18">
        <v>23682</v>
      </c>
      <c r="B204" s="19">
        <v>61.8</v>
      </c>
      <c r="C204" s="19">
        <v>1.0999999999999943</v>
      </c>
      <c r="D204" s="62">
        <f t="shared" si="2"/>
        <v>4.2999999999999972</v>
      </c>
    </row>
    <row r="205" spans="1:4" x14ac:dyDescent="0.45">
      <c r="A205" s="18">
        <v>23712</v>
      </c>
      <c r="B205" s="19">
        <v>62.4</v>
      </c>
      <c r="C205" s="19">
        <v>0.60000000000000142</v>
      </c>
      <c r="D205" s="62">
        <f t="shared" si="2"/>
        <v>8.3999999999999986</v>
      </c>
    </row>
    <row r="206" spans="1:4" x14ac:dyDescent="0.45">
      <c r="A206" s="18">
        <v>23743</v>
      </c>
      <c r="B206" s="19">
        <v>61</v>
      </c>
      <c r="C206" s="19">
        <v>-1.3999999999999986</v>
      </c>
      <c r="D206" s="62">
        <f t="shared" si="2"/>
        <v>3.8999999999999986</v>
      </c>
    </row>
    <row r="207" spans="1:4" x14ac:dyDescent="0.45">
      <c r="A207" s="18">
        <v>23774</v>
      </c>
      <c r="B207" s="19">
        <v>62.1</v>
      </c>
      <c r="C207" s="19">
        <v>1.1000000000000014</v>
      </c>
      <c r="D207" s="62">
        <f t="shared" ref="D207:D270" si="3">B207-B195</f>
        <v>4.2000000000000028</v>
      </c>
    </row>
    <row r="208" spans="1:4" x14ac:dyDescent="0.45">
      <c r="A208" s="18">
        <v>23802</v>
      </c>
      <c r="B208" s="19">
        <v>64.900000000000006</v>
      </c>
      <c r="C208" s="19">
        <v>2.8000000000000043</v>
      </c>
      <c r="D208" s="62">
        <f t="shared" si="3"/>
        <v>4.7000000000000028</v>
      </c>
    </row>
    <row r="209" spans="1:4" x14ac:dyDescent="0.45">
      <c r="A209" s="18">
        <v>23833</v>
      </c>
      <c r="B209" s="19">
        <v>62</v>
      </c>
      <c r="C209" s="19">
        <v>-2.9000000000000057</v>
      </c>
      <c r="D209" s="62">
        <f t="shared" si="3"/>
        <v>2.7999999999999972</v>
      </c>
    </row>
    <row r="210" spans="1:4" x14ac:dyDescent="0.45">
      <c r="A210" s="18">
        <v>23863</v>
      </c>
      <c r="B210" s="19">
        <v>61.3</v>
      </c>
      <c r="C210" s="19">
        <v>-0.70000000000000284</v>
      </c>
      <c r="D210" s="62">
        <f t="shared" si="3"/>
        <v>2.5999999999999943</v>
      </c>
    </row>
    <row r="211" spans="1:4" x14ac:dyDescent="0.45">
      <c r="A211" s="18">
        <v>23894</v>
      </c>
      <c r="B211" s="19">
        <v>58.7</v>
      </c>
      <c r="C211" s="19">
        <v>-2.5999999999999943</v>
      </c>
      <c r="D211" s="62">
        <f t="shared" si="3"/>
        <v>-1.3999999999999986</v>
      </c>
    </row>
    <row r="212" spans="1:4" x14ac:dyDescent="0.45">
      <c r="A212" s="18">
        <v>23924</v>
      </c>
      <c r="B212" s="19">
        <v>58.1</v>
      </c>
      <c r="C212" s="19">
        <v>-0.60000000000000142</v>
      </c>
      <c r="D212" s="62">
        <f t="shared" si="3"/>
        <v>-4.7999999999999972</v>
      </c>
    </row>
    <row r="213" spans="1:4" x14ac:dyDescent="0.45">
      <c r="A213" s="18">
        <v>23955</v>
      </c>
      <c r="B213" s="19">
        <v>58.1</v>
      </c>
      <c r="C213" s="19">
        <v>0</v>
      </c>
      <c r="D213" s="62">
        <f t="shared" si="3"/>
        <v>-5.1999999999999957</v>
      </c>
    </row>
    <row r="214" spans="1:4" x14ac:dyDescent="0.45">
      <c r="A214" s="18">
        <v>23986</v>
      </c>
      <c r="B214" s="19">
        <v>61</v>
      </c>
      <c r="C214" s="19">
        <v>2.8999999999999986</v>
      </c>
      <c r="D214" s="62">
        <f t="shared" si="3"/>
        <v>-2.2999999999999972</v>
      </c>
    </row>
    <row r="215" spans="1:4" x14ac:dyDescent="0.45">
      <c r="A215" s="18">
        <v>24016</v>
      </c>
      <c r="B215" s="19">
        <v>58.6</v>
      </c>
      <c r="C215" s="19">
        <v>-2.3999999999999986</v>
      </c>
      <c r="D215" s="62">
        <f t="shared" si="3"/>
        <v>-2.1000000000000014</v>
      </c>
    </row>
    <row r="216" spans="1:4" x14ac:dyDescent="0.45">
      <c r="A216" s="18">
        <v>24047</v>
      </c>
      <c r="B216" s="19">
        <v>59.4</v>
      </c>
      <c r="C216" s="19">
        <v>0.79999999999999716</v>
      </c>
      <c r="D216" s="62">
        <f t="shared" si="3"/>
        <v>-2.3999999999999986</v>
      </c>
    </row>
    <row r="217" spans="1:4" x14ac:dyDescent="0.45">
      <c r="A217" s="18">
        <v>24077</v>
      </c>
      <c r="B217" s="19">
        <v>62.8</v>
      </c>
      <c r="C217" s="19">
        <v>3.3999999999999986</v>
      </c>
      <c r="D217" s="62">
        <f t="shared" si="3"/>
        <v>0.39999999999999858</v>
      </c>
    </row>
    <row r="218" spans="1:4" x14ac:dyDescent="0.45">
      <c r="A218" s="18">
        <v>24108</v>
      </c>
      <c r="B218" s="19">
        <v>65.8</v>
      </c>
      <c r="C218" s="19">
        <v>3</v>
      </c>
      <c r="D218" s="62">
        <f t="shared" si="3"/>
        <v>4.7999999999999972</v>
      </c>
    </row>
    <row r="219" spans="1:4" x14ac:dyDescent="0.45">
      <c r="A219" s="18">
        <v>24139</v>
      </c>
      <c r="B219" s="19">
        <v>65.5</v>
      </c>
      <c r="C219" s="19">
        <v>-0.29999999999999716</v>
      </c>
      <c r="D219" s="62">
        <f t="shared" si="3"/>
        <v>3.3999999999999986</v>
      </c>
    </row>
    <row r="220" spans="1:4" x14ac:dyDescent="0.45">
      <c r="A220" s="18">
        <v>24167</v>
      </c>
      <c r="B220" s="19">
        <v>65.7</v>
      </c>
      <c r="C220" s="19">
        <v>0.20000000000000284</v>
      </c>
      <c r="D220" s="62">
        <f t="shared" si="3"/>
        <v>0.79999999999999716</v>
      </c>
    </row>
    <row r="221" spans="1:4" x14ac:dyDescent="0.45">
      <c r="A221" s="18">
        <v>24198</v>
      </c>
      <c r="B221" s="19">
        <v>64.2</v>
      </c>
      <c r="C221" s="19">
        <v>-1.5</v>
      </c>
      <c r="D221" s="62">
        <f t="shared" si="3"/>
        <v>2.2000000000000028</v>
      </c>
    </row>
    <row r="222" spans="1:4" x14ac:dyDescent="0.45">
      <c r="A222" s="18">
        <v>24228</v>
      </c>
      <c r="B222" s="19">
        <v>57.7</v>
      </c>
      <c r="C222" s="19">
        <v>-6.5</v>
      </c>
      <c r="D222" s="62">
        <f t="shared" si="3"/>
        <v>-3.5999999999999943</v>
      </c>
    </row>
    <row r="223" spans="1:4" x14ac:dyDescent="0.45">
      <c r="A223" s="18">
        <v>24259</v>
      </c>
      <c r="B223" s="19">
        <v>59</v>
      </c>
      <c r="C223" s="19">
        <v>1.2999999999999972</v>
      </c>
      <c r="D223" s="62">
        <f t="shared" si="3"/>
        <v>0.29999999999999716</v>
      </c>
    </row>
    <row r="224" spans="1:4" x14ac:dyDescent="0.45">
      <c r="A224" s="18">
        <v>24289</v>
      </c>
      <c r="B224" s="19">
        <v>60.3</v>
      </c>
      <c r="C224" s="19">
        <v>1.2999999999999972</v>
      </c>
      <c r="D224" s="62">
        <f t="shared" si="3"/>
        <v>2.1999999999999957</v>
      </c>
    </row>
    <row r="225" spans="1:4" x14ac:dyDescent="0.45">
      <c r="A225" s="18">
        <v>24320</v>
      </c>
      <c r="B225" s="19">
        <v>58.5</v>
      </c>
      <c r="C225" s="19">
        <v>-1.7999999999999972</v>
      </c>
      <c r="D225" s="62">
        <f t="shared" si="3"/>
        <v>0.39999999999999858</v>
      </c>
    </row>
    <row r="226" spans="1:4" x14ac:dyDescent="0.45">
      <c r="A226" s="18">
        <v>24351</v>
      </c>
      <c r="B226" s="19">
        <v>58.7</v>
      </c>
      <c r="C226" s="19">
        <v>0.20000000000000284</v>
      </c>
      <c r="D226" s="62">
        <f t="shared" si="3"/>
        <v>-2.2999999999999972</v>
      </c>
    </row>
    <row r="227" spans="1:4" x14ac:dyDescent="0.45">
      <c r="A227" s="18">
        <v>24381</v>
      </c>
      <c r="B227" s="19">
        <v>57.2</v>
      </c>
      <c r="C227" s="19">
        <v>-1.5</v>
      </c>
      <c r="D227" s="62">
        <f t="shared" si="3"/>
        <v>-1.3999999999999986</v>
      </c>
    </row>
    <row r="228" spans="1:4" x14ac:dyDescent="0.45">
      <c r="A228" s="18">
        <v>24412</v>
      </c>
      <c r="B228" s="19">
        <v>53.7</v>
      </c>
      <c r="C228" s="19">
        <v>-3.5</v>
      </c>
      <c r="D228" s="62">
        <f t="shared" si="3"/>
        <v>-5.6999999999999957</v>
      </c>
    </row>
    <row r="229" spans="1:4" x14ac:dyDescent="0.45">
      <c r="A229" s="18">
        <v>24442</v>
      </c>
      <c r="B229" s="19">
        <v>52.4</v>
      </c>
      <c r="C229" s="19">
        <v>-1.3000000000000043</v>
      </c>
      <c r="D229" s="62">
        <f t="shared" si="3"/>
        <v>-10.399999999999999</v>
      </c>
    </row>
    <row r="230" spans="1:4" x14ac:dyDescent="0.45">
      <c r="A230" s="18">
        <v>24473</v>
      </c>
      <c r="B230" s="19">
        <v>49.1</v>
      </c>
      <c r="C230" s="19">
        <v>-3.2999999999999972</v>
      </c>
      <c r="D230" s="62">
        <f t="shared" si="3"/>
        <v>-16.699999999999996</v>
      </c>
    </row>
    <row r="231" spans="1:4" x14ac:dyDescent="0.45">
      <c r="A231" s="18">
        <v>24504</v>
      </c>
      <c r="B231" s="19">
        <v>47.6</v>
      </c>
      <c r="C231" s="19">
        <v>-1.5</v>
      </c>
      <c r="D231" s="62">
        <f t="shared" si="3"/>
        <v>-17.899999999999999</v>
      </c>
    </row>
    <row r="232" spans="1:4" x14ac:dyDescent="0.45">
      <c r="A232" s="18">
        <v>24532</v>
      </c>
      <c r="B232" s="19">
        <v>45.3</v>
      </c>
      <c r="C232" s="19">
        <v>-2.3000000000000043</v>
      </c>
      <c r="D232" s="62">
        <f t="shared" si="3"/>
        <v>-20.400000000000006</v>
      </c>
    </row>
    <row r="233" spans="1:4" x14ac:dyDescent="0.45">
      <c r="A233" s="18">
        <v>24563</v>
      </c>
      <c r="B233" s="19">
        <v>42.8</v>
      </c>
      <c r="C233" s="19">
        <v>-2.5</v>
      </c>
      <c r="D233" s="62">
        <f t="shared" si="3"/>
        <v>-21.400000000000006</v>
      </c>
    </row>
    <row r="234" spans="1:4" x14ac:dyDescent="0.45">
      <c r="A234" s="18">
        <v>24593</v>
      </c>
      <c r="B234" s="19">
        <v>44.5</v>
      </c>
      <c r="C234" s="19">
        <v>1.7000000000000028</v>
      </c>
      <c r="D234" s="62">
        <f t="shared" si="3"/>
        <v>-13.200000000000003</v>
      </c>
    </row>
    <row r="235" spans="1:4" x14ac:dyDescent="0.45">
      <c r="A235" s="18">
        <v>24624</v>
      </c>
      <c r="B235" s="19">
        <v>46.8</v>
      </c>
      <c r="C235" s="19">
        <v>2.2999999999999972</v>
      </c>
      <c r="D235" s="62">
        <f t="shared" si="3"/>
        <v>-12.200000000000003</v>
      </c>
    </row>
    <row r="236" spans="1:4" x14ac:dyDescent="0.45">
      <c r="A236" s="18">
        <v>24654</v>
      </c>
      <c r="B236" s="19">
        <v>49.5</v>
      </c>
      <c r="C236" s="19">
        <v>2.7000000000000028</v>
      </c>
      <c r="D236" s="62">
        <f t="shared" si="3"/>
        <v>-10.799999999999997</v>
      </c>
    </row>
    <row r="237" spans="1:4" x14ac:dyDescent="0.45">
      <c r="A237" s="18">
        <v>24685</v>
      </c>
      <c r="B237" s="19">
        <v>52.2</v>
      </c>
      <c r="C237" s="19">
        <v>2.7000000000000028</v>
      </c>
      <c r="D237" s="62">
        <f t="shared" si="3"/>
        <v>-6.2999999999999972</v>
      </c>
    </row>
    <row r="238" spans="1:4" x14ac:dyDescent="0.45">
      <c r="A238" s="18">
        <v>24716</v>
      </c>
      <c r="B238" s="19">
        <v>54.9</v>
      </c>
      <c r="C238" s="19">
        <v>2.6999999999999957</v>
      </c>
      <c r="D238" s="62">
        <f t="shared" si="3"/>
        <v>-3.8000000000000043</v>
      </c>
    </row>
    <row r="239" spans="1:4" x14ac:dyDescent="0.45">
      <c r="A239" s="18">
        <v>24746</v>
      </c>
      <c r="B239" s="19">
        <v>54.1</v>
      </c>
      <c r="C239" s="19">
        <v>-0.79999999999999716</v>
      </c>
      <c r="D239" s="62">
        <f t="shared" si="3"/>
        <v>-3.1000000000000014</v>
      </c>
    </row>
    <row r="240" spans="1:4" x14ac:dyDescent="0.45">
      <c r="A240" s="18">
        <v>24777</v>
      </c>
      <c r="B240" s="19">
        <v>54.2</v>
      </c>
      <c r="C240" s="19">
        <v>0.10000000000000142</v>
      </c>
      <c r="D240" s="62">
        <f t="shared" si="3"/>
        <v>0.5</v>
      </c>
    </row>
    <row r="241" spans="1:4" x14ac:dyDescent="0.45">
      <c r="A241" s="18">
        <v>24807</v>
      </c>
      <c r="B241" s="19">
        <v>55.6</v>
      </c>
      <c r="C241" s="19">
        <v>1.3999999999999986</v>
      </c>
      <c r="D241" s="62">
        <f t="shared" si="3"/>
        <v>3.2000000000000028</v>
      </c>
    </row>
    <row r="242" spans="1:4" x14ac:dyDescent="0.45">
      <c r="A242" s="18">
        <v>24838</v>
      </c>
      <c r="B242" s="19">
        <v>56.6</v>
      </c>
      <c r="C242" s="19">
        <v>1</v>
      </c>
      <c r="D242" s="62">
        <f t="shared" si="3"/>
        <v>7.5</v>
      </c>
    </row>
    <row r="243" spans="1:4" x14ac:dyDescent="0.45">
      <c r="A243" s="18">
        <v>24869</v>
      </c>
      <c r="B243" s="19">
        <v>55</v>
      </c>
      <c r="C243" s="19">
        <v>-1.6000000000000014</v>
      </c>
      <c r="D243" s="62">
        <f t="shared" si="3"/>
        <v>7.3999999999999986</v>
      </c>
    </row>
    <row r="244" spans="1:4" x14ac:dyDescent="0.45">
      <c r="A244" s="18">
        <v>24898</v>
      </c>
      <c r="B244" s="19">
        <v>53.8</v>
      </c>
      <c r="C244" s="19">
        <v>-1.2000000000000028</v>
      </c>
      <c r="D244" s="62">
        <f t="shared" si="3"/>
        <v>8.5</v>
      </c>
    </row>
    <row r="245" spans="1:4" x14ac:dyDescent="0.45">
      <c r="A245" s="18">
        <v>24929</v>
      </c>
      <c r="B245" s="19">
        <v>58</v>
      </c>
      <c r="C245" s="19">
        <v>4.2000000000000028</v>
      </c>
      <c r="D245" s="62">
        <f t="shared" si="3"/>
        <v>15.200000000000003</v>
      </c>
    </row>
    <row r="246" spans="1:4" x14ac:dyDescent="0.45">
      <c r="A246" s="18">
        <v>24959</v>
      </c>
      <c r="B246" s="19">
        <v>55.3</v>
      </c>
      <c r="C246" s="19">
        <v>-2.7000000000000028</v>
      </c>
      <c r="D246" s="62">
        <f t="shared" si="3"/>
        <v>10.799999999999997</v>
      </c>
    </row>
    <row r="247" spans="1:4" x14ac:dyDescent="0.45">
      <c r="A247" s="18">
        <v>24990</v>
      </c>
      <c r="B247" s="19">
        <v>53.5</v>
      </c>
      <c r="C247" s="19">
        <v>-1.7999999999999972</v>
      </c>
      <c r="D247" s="62">
        <f t="shared" si="3"/>
        <v>6.7000000000000028</v>
      </c>
    </row>
    <row r="248" spans="1:4" x14ac:dyDescent="0.45">
      <c r="A248" s="18">
        <v>25020</v>
      </c>
      <c r="B248" s="19">
        <v>54.1</v>
      </c>
      <c r="C248" s="19">
        <v>0.60000000000000142</v>
      </c>
      <c r="D248" s="62">
        <f t="shared" si="3"/>
        <v>4.6000000000000014</v>
      </c>
    </row>
    <row r="249" spans="1:4" x14ac:dyDescent="0.45">
      <c r="A249" s="18">
        <v>25051</v>
      </c>
      <c r="B249" s="19">
        <v>52.7</v>
      </c>
      <c r="C249" s="19">
        <v>-1.3999999999999986</v>
      </c>
      <c r="D249" s="62">
        <f t="shared" si="3"/>
        <v>0.5</v>
      </c>
    </row>
    <row r="250" spans="1:4" x14ac:dyDescent="0.45">
      <c r="A250" s="18">
        <v>25082</v>
      </c>
      <c r="B250" s="19">
        <v>51.8</v>
      </c>
      <c r="C250" s="19">
        <v>-0.90000000000000568</v>
      </c>
      <c r="D250" s="62">
        <f t="shared" si="3"/>
        <v>-3.1000000000000014</v>
      </c>
    </row>
    <row r="251" spans="1:4" x14ac:dyDescent="0.45">
      <c r="A251" s="18">
        <v>25112</v>
      </c>
      <c r="B251" s="19">
        <v>55.8</v>
      </c>
      <c r="C251" s="19">
        <v>4</v>
      </c>
      <c r="D251" s="62">
        <f t="shared" si="3"/>
        <v>1.6999999999999957</v>
      </c>
    </row>
    <row r="252" spans="1:4" x14ac:dyDescent="0.45">
      <c r="A252" s="18">
        <v>25143</v>
      </c>
      <c r="B252" s="19">
        <v>58.1</v>
      </c>
      <c r="C252" s="19">
        <v>2.3000000000000043</v>
      </c>
      <c r="D252" s="62">
        <f t="shared" si="3"/>
        <v>3.8999999999999986</v>
      </c>
    </row>
    <row r="253" spans="1:4" x14ac:dyDescent="0.45">
      <c r="A253" s="18">
        <v>25173</v>
      </c>
      <c r="B253" s="19">
        <v>56.1</v>
      </c>
      <c r="C253" s="19">
        <v>-2</v>
      </c>
      <c r="D253" s="62">
        <f t="shared" si="3"/>
        <v>0.5</v>
      </c>
    </row>
    <row r="254" spans="1:4" x14ac:dyDescent="0.45">
      <c r="A254" s="18">
        <v>25204</v>
      </c>
      <c r="B254" s="19">
        <v>54.9</v>
      </c>
      <c r="C254" s="19">
        <v>-1.2000000000000028</v>
      </c>
      <c r="D254" s="62">
        <f t="shared" si="3"/>
        <v>-1.7000000000000028</v>
      </c>
    </row>
    <row r="255" spans="1:4" x14ac:dyDescent="0.45">
      <c r="A255" s="18">
        <v>25235</v>
      </c>
      <c r="B255" s="19">
        <v>57</v>
      </c>
      <c r="C255" s="19">
        <v>2.1000000000000014</v>
      </c>
      <c r="D255" s="62">
        <f t="shared" si="3"/>
        <v>2</v>
      </c>
    </row>
    <row r="256" spans="1:4" x14ac:dyDescent="0.45">
      <c r="A256" s="18">
        <v>25263</v>
      </c>
      <c r="B256" s="19">
        <v>57.1</v>
      </c>
      <c r="C256" s="19">
        <v>0.10000000000000142</v>
      </c>
      <c r="D256" s="62">
        <f t="shared" si="3"/>
        <v>3.3000000000000043</v>
      </c>
    </row>
    <row r="257" spans="1:4" x14ac:dyDescent="0.45">
      <c r="A257" s="18">
        <v>25294</v>
      </c>
      <c r="B257" s="19">
        <v>55.2</v>
      </c>
      <c r="C257" s="19">
        <v>-1.8999999999999986</v>
      </c>
      <c r="D257" s="62">
        <f t="shared" si="3"/>
        <v>-2.7999999999999972</v>
      </c>
    </row>
    <row r="258" spans="1:4" x14ac:dyDescent="0.45">
      <c r="A258" s="18">
        <v>25324</v>
      </c>
      <c r="B258" s="19">
        <v>56.7</v>
      </c>
      <c r="C258" s="19">
        <v>1.5</v>
      </c>
      <c r="D258" s="62">
        <f t="shared" si="3"/>
        <v>1.4000000000000057</v>
      </c>
    </row>
    <row r="259" spans="1:4" x14ac:dyDescent="0.45">
      <c r="A259" s="18">
        <v>25355</v>
      </c>
      <c r="B259" s="19">
        <v>55.5</v>
      </c>
      <c r="C259" s="19">
        <v>-1.2000000000000028</v>
      </c>
      <c r="D259" s="62">
        <f t="shared" si="3"/>
        <v>2</v>
      </c>
    </row>
    <row r="260" spans="1:4" x14ac:dyDescent="0.45">
      <c r="A260" s="18">
        <v>25385</v>
      </c>
      <c r="B260" s="19">
        <v>53.1</v>
      </c>
      <c r="C260" s="19">
        <v>-2.3999999999999986</v>
      </c>
      <c r="D260" s="62">
        <f t="shared" si="3"/>
        <v>-1</v>
      </c>
    </row>
    <row r="261" spans="1:4" x14ac:dyDescent="0.45">
      <c r="A261" s="18">
        <v>25416</v>
      </c>
      <c r="B261" s="19">
        <v>54.8</v>
      </c>
      <c r="C261" s="19">
        <v>1.6999999999999957</v>
      </c>
      <c r="D261" s="62">
        <f t="shared" si="3"/>
        <v>2.0999999999999943</v>
      </c>
    </row>
    <row r="262" spans="1:4" x14ac:dyDescent="0.45">
      <c r="A262" s="18">
        <v>25447</v>
      </c>
      <c r="B262" s="19">
        <v>54.1</v>
      </c>
      <c r="C262" s="19">
        <v>-0.69999999999999574</v>
      </c>
      <c r="D262" s="62">
        <f t="shared" si="3"/>
        <v>2.3000000000000043</v>
      </c>
    </row>
    <row r="263" spans="1:4" x14ac:dyDescent="0.45">
      <c r="A263" s="18">
        <v>25477</v>
      </c>
      <c r="B263" s="19">
        <v>54.6</v>
      </c>
      <c r="C263" s="19">
        <v>0.5</v>
      </c>
      <c r="D263" s="62">
        <f t="shared" si="3"/>
        <v>-1.1999999999999957</v>
      </c>
    </row>
    <row r="264" spans="1:4" x14ac:dyDescent="0.45">
      <c r="A264" s="18">
        <v>25508</v>
      </c>
      <c r="B264" s="19">
        <v>53.2</v>
      </c>
      <c r="C264" s="19">
        <v>-1.3999999999999986</v>
      </c>
      <c r="D264" s="62">
        <f t="shared" si="3"/>
        <v>-4.8999999999999986</v>
      </c>
    </row>
    <row r="265" spans="1:4" x14ac:dyDescent="0.45">
      <c r="A265" s="18">
        <v>25538</v>
      </c>
      <c r="B265" s="19">
        <v>52</v>
      </c>
      <c r="C265" s="19">
        <v>-1.2000000000000028</v>
      </c>
      <c r="D265" s="62">
        <f t="shared" si="3"/>
        <v>-4.1000000000000014</v>
      </c>
    </row>
    <row r="266" spans="1:4" x14ac:dyDescent="0.45">
      <c r="A266" s="18">
        <v>25569</v>
      </c>
      <c r="B266" s="19">
        <v>48.7</v>
      </c>
      <c r="C266" s="19">
        <v>-3.2999999999999972</v>
      </c>
      <c r="D266" s="62">
        <f t="shared" si="3"/>
        <v>-6.1999999999999957</v>
      </c>
    </row>
    <row r="267" spans="1:4" x14ac:dyDescent="0.45">
      <c r="A267" s="18">
        <v>25600</v>
      </c>
      <c r="B267" s="19">
        <v>47.4</v>
      </c>
      <c r="C267" s="19">
        <v>-1.3000000000000043</v>
      </c>
      <c r="D267" s="62">
        <f t="shared" si="3"/>
        <v>-9.6000000000000014</v>
      </c>
    </row>
    <row r="268" spans="1:4" x14ac:dyDescent="0.45">
      <c r="A268" s="18">
        <v>25628</v>
      </c>
      <c r="B268" s="19">
        <v>46.9</v>
      </c>
      <c r="C268" s="19">
        <v>-0.5</v>
      </c>
      <c r="D268" s="62">
        <f t="shared" si="3"/>
        <v>-10.200000000000003</v>
      </c>
    </row>
    <row r="269" spans="1:4" x14ac:dyDescent="0.45">
      <c r="A269" s="18">
        <v>25659</v>
      </c>
      <c r="B269" s="19">
        <v>45</v>
      </c>
      <c r="C269" s="19">
        <v>-1.8999999999999986</v>
      </c>
      <c r="D269" s="62">
        <f t="shared" si="3"/>
        <v>-10.200000000000003</v>
      </c>
    </row>
    <row r="270" spans="1:4" x14ac:dyDescent="0.45">
      <c r="A270" s="18">
        <v>25689</v>
      </c>
      <c r="B270" s="19">
        <v>47.2</v>
      </c>
      <c r="C270" s="19">
        <v>2.2000000000000028</v>
      </c>
      <c r="D270" s="62">
        <f t="shared" si="3"/>
        <v>-9.5</v>
      </c>
    </row>
    <row r="271" spans="1:4" x14ac:dyDescent="0.45">
      <c r="A271" s="18">
        <v>25720</v>
      </c>
      <c r="B271" s="19">
        <v>51.1</v>
      </c>
      <c r="C271" s="19">
        <v>3.8999999999999986</v>
      </c>
      <c r="D271" s="62">
        <f t="shared" ref="D271:D334" si="4">B271-B259</f>
        <v>-4.3999999999999986</v>
      </c>
    </row>
    <row r="272" spans="1:4" x14ac:dyDescent="0.45">
      <c r="A272" s="18">
        <v>25750</v>
      </c>
      <c r="B272" s="19">
        <v>49.5</v>
      </c>
      <c r="C272" s="19">
        <v>-1.6000000000000014</v>
      </c>
      <c r="D272" s="62">
        <f t="shared" si="4"/>
        <v>-3.6000000000000014</v>
      </c>
    </row>
    <row r="273" spans="1:4" x14ac:dyDescent="0.45">
      <c r="A273" s="18">
        <v>25781</v>
      </c>
      <c r="B273" s="19">
        <v>47.3</v>
      </c>
      <c r="C273" s="19">
        <v>-2.2000000000000028</v>
      </c>
      <c r="D273" s="62">
        <f t="shared" si="4"/>
        <v>-7.5</v>
      </c>
    </row>
    <row r="274" spans="1:4" x14ac:dyDescent="0.45">
      <c r="A274" s="18">
        <v>25812</v>
      </c>
      <c r="B274" s="19">
        <v>44.1</v>
      </c>
      <c r="C274" s="19">
        <v>-3.1999999999999957</v>
      </c>
      <c r="D274" s="62">
        <f t="shared" si="4"/>
        <v>-10</v>
      </c>
    </row>
    <row r="275" spans="1:4" x14ac:dyDescent="0.45">
      <c r="A275" s="18">
        <v>25842</v>
      </c>
      <c r="B275" s="19">
        <v>42.4</v>
      </c>
      <c r="C275" s="19">
        <v>-1.7000000000000028</v>
      </c>
      <c r="D275" s="62">
        <f t="shared" si="4"/>
        <v>-12.200000000000003</v>
      </c>
    </row>
    <row r="276" spans="1:4" x14ac:dyDescent="0.45">
      <c r="A276" s="18">
        <v>25873</v>
      </c>
      <c r="B276" s="19">
        <v>39.700000000000003</v>
      </c>
      <c r="C276" s="19">
        <v>-2.6999999999999957</v>
      </c>
      <c r="D276" s="62">
        <f t="shared" si="4"/>
        <v>-13.5</v>
      </c>
    </row>
    <row r="277" spans="1:4" x14ac:dyDescent="0.45">
      <c r="A277" s="18">
        <v>25903</v>
      </c>
      <c r="B277" s="19">
        <v>45.4</v>
      </c>
      <c r="C277" s="19">
        <v>5.6999999999999957</v>
      </c>
      <c r="D277" s="62">
        <f t="shared" si="4"/>
        <v>-6.6000000000000014</v>
      </c>
    </row>
    <row r="278" spans="1:4" x14ac:dyDescent="0.45">
      <c r="A278" s="18">
        <v>25934</v>
      </c>
      <c r="B278" s="19">
        <v>47.9</v>
      </c>
      <c r="C278" s="19">
        <v>2.5</v>
      </c>
      <c r="D278" s="62">
        <f t="shared" si="4"/>
        <v>-0.80000000000000426</v>
      </c>
    </row>
    <row r="279" spans="1:4" x14ac:dyDescent="0.45">
      <c r="A279" s="18">
        <v>25965</v>
      </c>
      <c r="B279" s="19">
        <v>54.8</v>
      </c>
      <c r="C279" s="19">
        <v>6.8999999999999986</v>
      </c>
      <c r="D279" s="62">
        <f t="shared" si="4"/>
        <v>7.3999999999999986</v>
      </c>
    </row>
    <row r="280" spans="1:4" x14ac:dyDescent="0.45">
      <c r="A280" s="18">
        <v>25993</v>
      </c>
      <c r="B280" s="19">
        <v>51.2</v>
      </c>
      <c r="C280" s="19">
        <v>-3.5999999999999943</v>
      </c>
      <c r="D280" s="62">
        <f t="shared" si="4"/>
        <v>4.3000000000000043</v>
      </c>
    </row>
    <row r="281" spans="1:4" x14ac:dyDescent="0.45">
      <c r="A281" s="18">
        <v>26024</v>
      </c>
      <c r="B281" s="19">
        <v>54.5</v>
      </c>
      <c r="C281" s="19">
        <v>3.2999999999999972</v>
      </c>
      <c r="D281" s="62">
        <f t="shared" si="4"/>
        <v>9.5</v>
      </c>
    </row>
    <row r="282" spans="1:4" x14ac:dyDescent="0.45">
      <c r="A282" s="18">
        <v>26054</v>
      </c>
      <c r="B282" s="19">
        <v>54.2</v>
      </c>
      <c r="C282" s="19">
        <v>-0.29999999999999716</v>
      </c>
      <c r="D282" s="62">
        <f t="shared" si="4"/>
        <v>7</v>
      </c>
    </row>
    <row r="283" spans="1:4" x14ac:dyDescent="0.45">
      <c r="A283" s="18">
        <v>26085</v>
      </c>
      <c r="B283" s="19">
        <v>53.8</v>
      </c>
      <c r="C283" s="19">
        <v>-0.40000000000000568</v>
      </c>
      <c r="D283" s="62">
        <f t="shared" si="4"/>
        <v>2.6999999999999957</v>
      </c>
    </row>
    <row r="284" spans="1:4" x14ac:dyDescent="0.45">
      <c r="A284" s="18">
        <v>26115</v>
      </c>
      <c r="B284" s="19">
        <v>54.4</v>
      </c>
      <c r="C284" s="19">
        <v>0.60000000000000142</v>
      </c>
      <c r="D284" s="62">
        <f t="shared" si="4"/>
        <v>4.8999999999999986</v>
      </c>
    </row>
    <row r="285" spans="1:4" x14ac:dyDescent="0.45">
      <c r="A285" s="18">
        <v>26146</v>
      </c>
      <c r="B285" s="19">
        <v>53.6</v>
      </c>
      <c r="C285" s="19">
        <v>-0.79999999999999716</v>
      </c>
      <c r="D285" s="62">
        <f t="shared" si="4"/>
        <v>6.3000000000000043</v>
      </c>
    </row>
    <row r="286" spans="1:4" x14ac:dyDescent="0.45">
      <c r="A286" s="18">
        <v>26177</v>
      </c>
      <c r="B286" s="19">
        <v>55.1</v>
      </c>
      <c r="C286" s="19">
        <v>1.5</v>
      </c>
      <c r="D286" s="62">
        <f t="shared" si="4"/>
        <v>11</v>
      </c>
    </row>
    <row r="287" spans="1:4" x14ac:dyDescent="0.45">
      <c r="A287" s="18">
        <v>26207</v>
      </c>
      <c r="B287" s="19">
        <v>55</v>
      </c>
      <c r="C287" s="19">
        <v>-0.10000000000000142</v>
      </c>
      <c r="D287" s="62">
        <f t="shared" si="4"/>
        <v>12.600000000000001</v>
      </c>
    </row>
    <row r="288" spans="1:4" x14ac:dyDescent="0.45">
      <c r="A288" s="18">
        <v>26238</v>
      </c>
      <c r="B288" s="19">
        <v>52.3</v>
      </c>
      <c r="C288" s="19">
        <v>-2.7000000000000028</v>
      </c>
      <c r="D288" s="62">
        <f t="shared" si="4"/>
        <v>12.599999999999994</v>
      </c>
    </row>
    <row r="289" spans="1:4" x14ac:dyDescent="0.45">
      <c r="A289" s="18">
        <v>26268</v>
      </c>
      <c r="B289" s="19">
        <v>57.6</v>
      </c>
      <c r="C289" s="19">
        <v>5.3000000000000043</v>
      </c>
      <c r="D289" s="62">
        <f t="shared" si="4"/>
        <v>12.200000000000003</v>
      </c>
    </row>
    <row r="290" spans="1:4" x14ac:dyDescent="0.45">
      <c r="A290" s="18">
        <v>26299</v>
      </c>
      <c r="B290" s="19">
        <v>59.6</v>
      </c>
      <c r="C290" s="19">
        <v>2</v>
      </c>
      <c r="D290" s="62">
        <f t="shared" si="4"/>
        <v>11.700000000000003</v>
      </c>
    </row>
    <row r="291" spans="1:4" x14ac:dyDescent="0.45">
      <c r="A291" s="18">
        <v>26330</v>
      </c>
      <c r="B291" s="19">
        <v>60.6</v>
      </c>
      <c r="C291" s="19">
        <v>1</v>
      </c>
      <c r="D291" s="62">
        <f t="shared" si="4"/>
        <v>5.8000000000000043</v>
      </c>
    </row>
    <row r="292" spans="1:4" x14ac:dyDescent="0.45">
      <c r="A292" s="18">
        <v>26359</v>
      </c>
      <c r="B292" s="19">
        <v>59.8</v>
      </c>
      <c r="C292" s="19">
        <v>-0.80000000000000426</v>
      </c>
      <c r="D292" s="62">
        <f t="shared" si="4"/>
        <v>8.5999999999999943</v>
      </c>
    </row>
    <row r="293" spans="1:4" x14ac:dyDescent="0.45">
      <c r="A293" s="18">
        <v>26390</v>
      </c>
      <c r="B293" s="19">
        <v>59.3</v>
      </c>
      <c r="C293" s="19">
        <v>-0.5</v>
      </c>
      <c r="D293" s="62">
        <f t="shared" si="4"/>
        <v>4.7999999999999972</v>
      </c>
    </row>
    <row r="294" spans="1:4" x14ac:dyDescent="0.45">
      <c r="A294" s="18">
        <v>26420</v>
      </c>
      <c r="B294" s="19">
        <v>61.4</v>
      </c>
      <c r="C294" s="19">
        <v>2.1000000000000014</v>
      </c>
      <c r="D294" s="62">
        <f t="shared" si="4"/>
        <v>7.1999999999999957</v>
      </c>
    </row>
    <row r="295" spans="1:4" x14ac:dyDescent="0.45">
      <c r="A295" s="18">
        <v>26451</v>
      </c>
      <c r="B295" s="19">
        <v>58.6</v>
      </c>
      <c r="C295" s="19">
        <v>-2.7999999999999972</v>
      </c>
      <c r="D295" s="62">
        <f t="shared" si="4"/>
        <v>4.8000000000000043</v>
      </c>
    </row>
    <row r="296" spans="1:4" x14ac:dyDescent="0.45">
      <c r="A296" s="18">
        <v>26481</v>
      </c>
      <c r="B296" s="19">
        <v>60.1</v>
      </c>
      <c r="C296" s="19">
        <v>1.5</v>
      </c>
      <c r="D296" s="62">
        <f t="shared" si="4"/>
        <v>5.7000000000000028</v>
      </c>
    </row>
    <row r="297" spans="1:4" x14ac:dyDescent="0.45">
      <c r="A297" s="18">
        <v>26512</v>
      </c>
      <c r="B297" s="19">
        <v>61.7</v>
      </c>
      <c r="C297" s="19">
        <v>1.6000000000000014</v>
      </c>
      <c r="D297" s="62">
        <f t="shared" si="4"/>
        <v>8.1000000000000014</v>
      </c>
    </row>
    <row r="298" spans="1:4" x14ac:dyDescent="0.45">
      <c r="A298" s="18">
        <v>26543</v>
      </c>
      <c r="B298" s="19">
        <v>65.099999999999994</v>
      </c>
      <c r="C298" s="19">
        <v>3.3999999999999915</v>
      </c>
      <c r="D298" s="62">
        <f t="shared" si="4"/>
        <v>9.9999999999999929</v>
      </c>
    </row>
    <row r="299" spans="1:4" x14ac:dyDescent="0.45">
      <c r="A299" s="18">
        <v>26573</v>
      </c>
      <c r="B299" s="19">
        <v>67</v>
      </c>
      <c r="C299" s="19">
        <v>1.9000000000000057</v>
      </c>
      <c r="D299" s="62">
        <f t="shared" si="4"/>
        <v>12</v>
      </c>
    </row>
    <row r="300" spans="1:4" x14ac:dyDescent="0.45">
      <c r="A300" s="18">
        <v>26604</v>
      </c>
      <c r="B300" s="19">
        <v>69.900000000000006</v>
      </c>
      <c r="C300" s="19">
        <v>2.9000000000000057</v>
      </c>
      <c r="D300" s="62">
        <f t="shared" si="4"/>
        <v>17.600000000000009</v>
      </c>
    </row>
    <row r="301" spans="1:4" x14ac:dyDescent="0.45">
      <c r="A301" s="18">
        <v>26634</v>
      </c>
      <c r="B301" s="19">
        <v>70.5</v>
      </c>
      <c r="C301" s="19">
        <v>0.59999999999999432</v>
      </c>
      <c r="D301" s="62">
        <f t="shared" si="4"/>
        <v>12.899999999999999</v>
      </c>
    </row>
    <row r="302" spans="1:4" x14ac:dyDescent="0.45">
      <c r="A302" s="18">
        <v>26665</v>
      </c>
      <c r="B302" s="19">
        <v>72.099999999999994</v>
      </c>
      <c r="C302" s="19">
        <v>1.5999999999999943</v>
      </c>
      <c r="D302" s="62">
        <f t="shared" si="4"/>
        <v>12.499999999999993</v>
      </c>
    </row>
    <row r="303" spans="1:4" x14ac:dyDescent="0.45">
      <c r="A303" s="18">
        <v>26696</v>
      </c>
      <c r="B303" s="19">
        <v>69.599999999999994</v>
      </c>
      <c r="C303" s="19">
        <v>-2.5</v>
      </c>
      <c r="D303" s="62">
        <f t="shared" si="4"/>
        <v>8.9999999999999929</v>
      </c>
    </row>
    <row r="304" spans="1:4" x14ac:dyDescent="0.45">
      <c r="A304" s="18">
        <v>26724</v>
      </c>
      <c r="B304" s="19">
        <v>69.599999999999994</v>
      </c>
      <c r="C304" s="19">
        <v>0</v>
      </c>
      <c r="D304" s="62">
        <f t="shared" si="4"/>
        <v>9.7999999999999972</v>
      </c>
    </row>
    <row r="305" spans="1:4" x14ac:dyDescent="0.45">
      <c r="A305" s="18">
        <v>26755</v>
      </c>
      <c r="B305" s="19">
        <v>67.7</v>
      </c>
      <c r="C305" s="19">
        <v>-1.8999999999999915</v>
      </c>
      <c r="D305" s="62">
        <f t="shared" si="4"/>
        <v>8.4000000000000057</v>
      </c>
    </row>
    <row r="306" spans="1:4" x14ac:dyDescent="0.45">
      <c r="A306" s="18">
        <v>26785</v>
      </c>
      <c r="B306" s="19">
        <v>64.8</v>
      </c>
      <c r="C306" s="19">
        <v>-2.9000000000000057</v>
      </c>
      <c r="D306" s="62">
        <f t="shared" si="4"/>
        <v>3.3999999999999986</v>
      </c>
    </row>
    <row r="307" spans="1:4" x14ac:dyDescent="0.45">
      <c r="A307" s="18">
        <v>26816</v>
      </c>
      <c r="B307" s="19">
        <v>65</v>
      </c>
      <c r="C307" s="19">
        <v>0.20000000000000284</v>
      </c>
      <c r="D307" s="62">
        <f t="shared" si="4"/>
        <v>6.3999999999999986</v>
      </c>
    </row>
    <row r="308" spans="1:4" x14ac:dyDescent="0.45">
      <c r="A308" s="18">
        <v>26846</v>
      </c>
      <c r="B308" s="19">
        <v>57.8</v>
      </c>
      <c r="C308" s="19">
        <v>-7.2000000000000028</v>
      </c>
      <c r="D308" s="62">
        <f t="shared" si="4"/>
        <v>-2.3000000000000043</v>
      </c>
    </row>
    <row r="309" spans="1:4" x14ac:dyDescent="0.45">
      <c r="A309" s="18">
        <v>26877</v>
      </c>
      <c r="B309" s="19">
        <v>62.7</v>
      </c>
      <c r="C309" s="19">
        <v>4.9000000000000057</v>
      </c>
      <c r="D309" s="62">
        <f t="shared" si="4"/>
        <v>1</v>
      </c>
    </row>
    <row r="310" spans="1:4" x14ac:dyDescent="0.45">
      <c r="A310" s="18">
        <v>26908</v>
      </c>
      <c r="B310" s="19">
        <v>63.5</v>
      </c>
      <c r="C310" s="19">
        <v>0.79999999999999716</v>
      </c>
      <c r="D310" s="62">
        <f t="shared" si="4"/>
        <v>-1.5999999999999943</v>
      </c>
    </row>
    <row r="311" spans="1:4" x14ac:dyDescent="0.45">
      <c r="A311" s="18">
        <v>26938</v>
      </c>
      <c r="B311" s="19">
        <v>66.2</v>
      </c>
      <c r="C311" s="19">
        <v>2.7000000000000028</v>
      </c>
      <c r="D311" s="62">
        <f t="shared" si="4"/>
        <v>-0.79999999999999716</v>
      </c>
    </row>
    <row r="312" spans="1:4" x14ac:dyDescent="0.45">
      <c r="A312" s="18">
        <v>26969</v>
      </c>
      <c r="B312" s="19">
        <v>68.099999999999994</v>
      </c>
      <c r="C312" s="19">
        <v>1.8999999999999915</v>
      </c>
      <c r="D312" s="62">
        <f t="shared" si="4"/>
        <v>-1.8000000000000114</v>
      </c>
    </row>
    <row r="313" spans="1:4" x14ac:dyDescent="0.45">
      <c r="A313" s="18">
        <v>26999</v>
      </c>
      <c r="B313" s="19">
        <v>63.6</v>
      </c>
      <c r="C313" s="19">
        <v>-4.4999999999999929</v>
      </c>
      <c r="D313" s="62">
        <f t="shared" si="4"/>
        <v>-6.8999999999999986</v>
      </c>
    </row>
    <row r="314" spans="1:4" x14ac:dyDescent="0.45">
      <c r="A314" s="18">
        <v>27030</v>
      </c>
      <c r="B314" s="19">
        <v>62.1</v>
      </c>
      <c r="C314" s="19">
        <v>-1.5</v>
      </c>
      <c r="D314" s="62">
        <f t="shared" si="4"/>
        <v>-9.9999999999999929</v>
      </c>
    </row>
    <row r="315" spans="1:4" x14ac:dyDescent="0.45">
      <c r="A315" s="18">
        <v>27061</v>
      </c>
      <c r="B315" s="19">
        <v>58.6</v>
      </c>
      <c r="C315" s="19">
        <v>-3.5</v>
      </c>
      <c r="D315" s="62">
        <f t="shared" si="4"/>
        <v>-10.999999999999993</v>
      </c>
    </row>
    <row r="316" spans="1:4" x14ac:dyDescent="0.45">
      <c r="A316" s="18">
        <v>27089</v>
      </c>
      <c r="B316" s="19">
        <v>61.8</v>
      </c>
      <c r="C316" s="19">
        <v>3.1999999999999957</v>
      </c>
      <c r="D316" s="62">
        <f t="shared" si="4"/>
        <v>-7.7999999999999972</v>
      </c>
    </row>
    <row r="317" spans="1:4" x14ac:dyDescent="0.45">
      <c r="A317" s="18">
        <v>27120</v>
      </c>
      <c r="B317" s="19">
        <v>59.9</v>
      </c>
      <c r="C317" s="19">
        <v>-1.8999999999999986</v>
      </c>
      <c r="D317" s="62">
        <f t="shared" si="4"/>
        <v>-7.8000000000000043</v>
      </c>
    </row>
    <row r="318" spans="1:4" x14ac:dyDescent="0.45">
      <c r="A318" s="18">
        <v>27150</v>
      </c>
      <c r="B318" s="19">
        <v>55.7</v>
      </c>
      <c r="C318" s="19">
        <v>-4.1999999999999957</v>
      </c>
      <c r="D318" s="62">
        <f t="shared" si="4"/>
        <v>-9.0999999999999943</v>
      </c>
    </row>
    <row r="319" spans="1:4" x14ac:dyDescent="0.45">
      <c r="A319" s="18">
        <v>27181</v>
      </c>
      <c r="B319" s="19">
        <v>54.7</v>
      </c>
      <c r="C319" s="19">
        <v>-1</v>
      </c>
      <c r="D319" s="62">
        <f t="shared" si="4"/>
        <v>-10.299999999999997</v>
      </c>
    </row>
    <row r="320" spans="1:4" x14ac:dyDescent="0.45">
      <c r="A320" s="18">
        <v>27211</v>
      </c>
      <c r="B320" s="19">
        <v>54.8</v>
      </c>
      <c r="C320" s="19">
        <v>9.9999999999994316E-2</v>
      </c>
      <c r="D320" s="62">
        <f t="shared" si="4"/>
        <v>-3</v>
      </c>
    </row>
    <row r="321" spans="1:4" x14ac:dyDescent="0.45">
      <c r="A321" s="18">
        <v>27242</v>
      </c>
      <c r="B321" s="19">
        <v>52.9</v>
      </c>
      <c r="C321" s="19">
        <v>-1.8999999999999986</v>
      </c>
      <c r="D321" s="62">
        <f t="shared" si="4"/>
        <v>-9.8000000000000043</v>
      </c>
    </row>
    <row r="322" spans="1:4" x14ac:dyDescent="0.45">
      <c r="A322" s="18">
        <v>27273</v>
      </c>
      <c r="B322" s="19">
        <v>46.2</v>
      </c>
      <c r="C322" s="19">
        <v>-6.6999999999999957</v>
      </c>
      <c r="D322" s="62">
        <f t="shared" si="4"/>
        <v>-17.299999999999997</v>
      </c>
    </row>
    <row r="323" spans="1:4" x14ac:dyDescent="0.45">
      <c r="A323" s="18">
        <v>27303</v>
      </c>
      <c r="B323" s="19">
        <v>42.7</v>
      </c>
      <c r="C323" s="19">
        <v>-3.5</v>
      </c>
      <c r="D323" s="62">
        <f t="shared" si="4"/>
        <v>-23.5</v>
      </c>
    </row>
    <row r="324" spans="1:4" x14ac:dyDescent="0.45">
      <c r="A324" s="18">
        <v>27334</v>
      </c>
      <c r="B324" s="19">
        <v>37.9</v>
      </c>
      <c r="C324" s="19">
        <v>-4.8000000000000043</v>
      </c>
      <c r="D324" s="62">
        <f t="shared" si="4"/>
        <v>-30.199999999999996</v>
      </c>
    </row>
    <row r="325" spans="1:4" x14ac:dyDescent="0.45">
      <c r="A325" s="18">
        <v>27364</v>
      </c>
      <c r="B325" s="19">
        <v>30.9</v>
      </c>
      <c r="C325" s="19">
        <v>-7</v>
      </c>
      <c r="D325" s="62">
        <f t="shared" si="4"/>
        <v>-32.700000000000003</v>
      </c>
    </row>
    <row r="326" spans="1:4" x14ac:dyDescent="0.45">
      <c r="A326" s="18">
        <v>27395</v>
      </c>
      <c r="B326" s="19">
        <v>30.7</v>
      </c>
      <c r="C326" s="19">
        <v>-0.19999999999999929</v>
      </c>
      <c r="D326" s="62">
        <f t="shared" si="4"/>
        <v>-31.400000000000002</v>
      </c>
    </row>
    <row r="327" spans="1:4" x14ac:dyDescent="0.45">
      <c r="A327" s="18">
        <v>27426</v>
      </c>
      <c r="B327" s="19">
        <v>34.4</v>
      </c>
      <c r="C327" s="19">
        <v>3.6999999999999993</v>
      </c>
      <c r="D327" s="62">
        <f t="shared" si="4"/>
        <v>-24.200000000000003</v>
      </c>
    </row>
    <row r="328" spans="1:4" x14ac:dyDescent="0.45">
      <c r="A328" s="18">
        <v>27454</v>
      </c>
      <c r="B328" s="19">
        <v>31.6</v>
      </c>
      <c r="C328" s="19">
        <v>-2.7999999999999972</v>
      </c>
      <c r="D328" s="62">
        <f t="shared" si="4"/>
        <v>-30.199999999999996</v>
      </c>
    </row>
    <row r="329" spans="1:4" x14ac:dyDescent="0.45">
      <c r="A329" s="18">
        <v>27485</v>
      </c>
      <c r="B329" s="19">
        <v>37.5</v>
      </c>
      <c r="C329" s="19">
        <v>5.8999999999999986</v>
      </c>
      <c r="D329" s="62">
        <f t="shared" si="4"/>
        <v>-22.4</v>
      </c>
    </row>
    <row r="330" spans="1:4" x14ac:dyDescent="0.45">
      <c r="A330" s="18">
        <v>27515</v>
      </c>
      <c r="B330" s="19">
        <v>41.2</v>
      </c>
      <c r="C330" s="19">
        <v>3.7000000000000028</v>
      </c>
      <c r="D330" s="62">
        <f t="shared" si="4"/>
        <v>-14.5</v>
      </c>
    </row>
    <row r="331" spans="1:4" x14ac:dyDescent="0.45">
      <c r="A331" s="18">
        <v>27546</v>
      </c>
      <c r="B331" s="19">
        <v>45.1</v>
      </c>
      <c r="C331" s="19">
        <v>3.8999999999999986</v>
      </c>
      <c r="D331" s="62">
        <f t="shared" si="4"/>
        <v>-9.6000000000000014</v>
      </c>
    </row>
    <row r="332" spans="1:4" x14ac:dyDescent="0.45">
      <c r="A332" s="18">
        <v>27576</v>
      </c>
      <c r="B332" s="19">
        <v>47.2</v>
      </c>
      <c r="C332" s="19">
        <v>2.1000000000000014</v>
      </c>
      <c r="D332" s="62">
        <f t="shared" si="4"/>
        <v>-7.5999999999999943</v>
      </c>
    </row>
    <row r="333" spans="1:4" x14ac:dyDescent="0.45">
      <c r="A333" s="18">
        <v>27607</v>
      </c>
      <c r="B333" s="19">
        <v>51.4</v>
      </c>
      <c r="C333" s="19">
        <v>4.1999999999999957</v>
      </c>
      <c r="D333" s="62">
        <f t="shared" si="4"/>
        <v>-1.5</v>
      </c>
    </row>
    <row r="334" spans="1:4" x14ac:dyDescent="0.45">
      <c r="A334" s="18">
        <v>27638</v>
      </c>
      <c r="B334" s="19">
        <v>54.4</v>
      </c>
      <c r="C334" s="19">
        <v>3</v>
      </c>
      <c r="D334" s="62">
        <f t="shared" si="4"/>
        <v>8.1999999999999957</v>
      </c>
    </row>
    <row r="335" spans="1:4" x14ac:dyDescent="0.45">
      <c r="A335" s="18">
        <v>27668</v>
      </c>
      <c r="B335" s="19">
        <v>55.5</v>
      </c>
      <c r="C335" s="19">
        <v>1.1000000000000014</v>
      </c>
      <c r="D335" s="62">
        <f t="shared" ref="D335:D398" si="5">B335-B323</f>
        <v>12.799999999999997</v>
      </c>
    </row>
    <row r="336" spans="1:4" x14ac:dyDescent="0.45">
      <c r="A336" s="18">
        <v>27699</v>
      </c>
      <c r="B336" s="19">
        <v>54.5</v>
      </c>
      <c r="C336" s="19">
        <v>-1</v>
      </c>
      <c r="D336" s="62">
        <f t="shared" si="5"/>
        <v>16.600000000000001</v>
      </c>
    </row>
    <row r="337" spans="1:4" x14ac:dyDescent="0.45">
      <c r="A337" s="18">
        <v>27729</v>
      </c>
      <c r="B337" s="19">
        <v>54.9</v>
      </c>
      <c r="C337" s="19">
        <v>0.39999999999999858</v>
      </c>
      <c r="D337" s="62">
        <f t="shared" si="5"/>
        <v>24</v>
      </c>
    </row>
    <row r="338" spans="1:4" x14ac:dyDescent="0.45">
      <c r="A338" s="18">
        <v>27760</v>
      </c>
      <c r="B338" s="19">
        <v>58.8</v>
      </c>
      <c r="C338" s="19">
        <v>3.8999999999999986</v>
      </c>
      <c r="D338" s="62">
        <f t="shared" si="5"/>
        <v>28.099999999999998</v>
      </c>
    </row>
    <row r="339" spans="1:4" x14ac:dyDescent="0.45">
      <c r="A339" s="18">
        <v>27791</v>
      </c>
      <c r="B339" s="19">
        <v>61.5</v>
      </c>
      <c r="C339" s="19">
        <v>2.7000000000000028</v>
      </c>
      <c r="D339" s="62">
        <f t="shared" si="5"/>
        <v>27.1</v>
      </c>
    </row>
    <row r="340" spans="1:4" x14ac:dyDescent="0.45">
      <c r="A340" s="18">
        <v>27820</v>
      </c>
      <c r="B340" s="19">
        <v>58.4</v>
      </c>
      <c r="C340" s="19">
        <v>-3.1000000000000014</v>
      </c>
      <c r="D340" s="62">
        <f t="shared" si="5"/>
        <v>26.799999999999997</v>
      </c>
    </row>
    <row r="341" spans="1:4" x14ac:dyDescent="0.45">
      <c r="A341" s="18">
        <v>27851</v>
      </c>
      <c r="B341" s="19">
        <v>60.6</v>
      </c>
      <c r="C341" s="19">
        <v>2.2000000000000028</v>
      </c>
      <c r="D341" s="62">
        <f t="shared" si="5"/>
        <v>23.1</v>
      </c>
    </row>
    <row r="342" spans="1:4" x14ac:dyDescent="0.45">
      <c r="A342" s="18">
        <v>27881</v>
      </c>
      <c r="B342" s="19">
        <v>58.8</v>
      </c>
      <c r="C342" s="19">
        <v>-1.8000000000000043</v>
      </c>
      <c r="D342" s="62">
        <f t="shared" si="5"/>
        <v>17.599999999999994</v>
      </c>
    </row>
    <row r="343" spans="1:4" x14ac:dyDescent="0.45">
      <c r="A343" s="18">
        <v>27912</v>
      </c>
      <c r="B343" s="19">
        <v>58.2</v>
      </c>
      <c r="C343" s="19">
        <v>-0.59999999999999432</v>
      </c>
      <c r="D343" s="62">
        <f t="shared" si="5"/>
        <v>13.100000000000001</v>
      </c>
    </row>
    <row r="344" spans="1:4" x14ac:dyDescent="0.45">
      <c r="A344" s="18">
        <v>27942</v>
      </c>
      <c r="B344" s="19">
        <v>55.9</v>
      </c>
      <c r="C344" s="19">
        <v>-2.3000000000000043</v>
      </c>
      <c r="D344" s="62">
        <f t="shared" si="5"/>
        <v>8.6999999999999957</v>
      </c>
    </row>
    <row r="345" spans="1:4" x14ac:dyDescent="0.45">
      <c r="A345" s="18">
        <v>27973</v>
      </c>
      <c r="B345" s="19">
        <v>54.5</v>
      </c>
      <c r="C345" s="19">
        <v>-1.3999999999999986</v>
      </c>
      <c r="D345" s="62">
        <f t="shared" si="5"/>
        <v>3.1000000000000014</v>
      </c>
    </row>
    <row r="346" spans="1:4" x14ac:dyDescent="0.45">
      <c r="A346" s="18">
        <v>28004</v>
      </c>
      <c r="B346" s="19">
        <v>53.6</v>
      </c>
      <c r="C346" s="19">
        <v>-0.89999999999999858</v>
      </c>
      <c r="D346" s="62">
        <f t="shared" si="5"/>
        <v>-0.79999999999999716</v>
      </c>
    </row>
    <row r="347" spans="1:4" x14ac:dyDescent="0.45">
      <c r="A347" s="18">
        <v>28034</v>
      </c>
      <c r="B347" s="19">
        <v>53.5</v>
      </c>
      <c r="C347" s="19">
        <v>-0.10000000000000142</v>
      </c>
      <c r="D347" s="62">
        <f t="shared" si="5"/>
        <v>-2</v>
      </c>
    </row>
    <row r="348" spans="1:4" x14ac:dyDescent="0.45">
      <c r="A348" s="18">
        <v>28065</v>
      </c>
      <c r="B348" s="19">
        <v>51.7</v>
      </c>
      <c r="C348" s="19">
        <v>-1.7999999999999972</v>
      </c>
      <c r="D348" s="62">
        <f t="shared" si="5"/>
        <v>-2.7999999999999972</v>
      </c>
    </row>
    <row r="349" spans="1:4" x14ac:dyDescent="0.45">
      <c r="A349" s="18">
        <v>28095</v>
      </c>
      <c r="B349" s="19">
        <v>56.6</v>
      </c>
      <c r="C349" s="19">
        <v>4.8999999999999986</v>
      </c>
      <c r="D349" s="62">
        <f t="shared" si="5"/>
        <v>1.7000000000000028</v>
      </c>
    </row>
    <row r="350" spans="1:4" x14ac:dyDescent="0.45">
      <c r="A350" s="18">
        <v>28126</v>
      </c>
      <c r="B350" s="19">
        <v>54.8</v>
      </c>
      <c r="C350" s="19">
        <v>-1.8000000000000043</v>
      </c>
      <c r="D350" s="62">
        <f t="shared" si="5"/>
        <v>-4</v>
      </c>
    </row>
    <row r="351" spans="1:4" x14ac:dyDescent="0.45">
      <c r="A351" s="18">
        <v>28157</v>
      </c>
      <c r="B351" s="19">
        <v>55</v>
      </c>
      <c r="C351" s="19">
        <v>0.20000000000000284</v>
      </c>
      <c r="D351" s="62">
        <f t="shared" si="5"/>
        <v>-6.5</v>
      </c>
    </row>
    <row r="352" spans="1:4" x14ac:dyDescent="0.45">
      <c r="A352" s="18">
        <v>28185</v>
      </c>
      <c r="B352" s="19">
        <v>58.4</v>
      </c>
      <c r="C352" s="19">
        <v>3.3999999999999986</v>
      </c>
      <c r="D352" s="62">
        <f t="shared" si="5"/>
        <v>0</v>
      </c>
    </row>
    <row r="353" spans="1:4" x14ac:dyDescent="0.45">
      <c r="A353" s="18">
        <v>28216</v>
      </c>
      <c r="B353" s="19">
        <v>56.9</v>
      </c>
      <c r="C353" s="19">
        <v>-1.5</v>
      </c>
      <c r="D353" s="62">
        <f t="shared" si="5"/>
        <v>-3.7000000000000028</v>
      </c>
    </row>
    <row r="354" spans="1:4" x14ac:dyDescent="0.45">
      <c r="A354" s="18">
        <v>28246</v>
      </c>
      <c r="B354" s="19">
        <v>59.7</v>
      </c>
      <c r="C354" s="19">
        <v>2.8000000000000043</v>
      </c>
      <c r="D354" s="62">
        <f t="shared" si="5"/>
        <v>0.90000000000000568</v>
      </c>
    </row>
    <row r="355" spans="1:4" x14ac:dyDescent="0.45">
      <c r="A355" s="18">
        <v>28277</v>
      </c>
      <c r="B355" s="19">
        <v>56.8</v>
      </c>
      <c r="C355" s="19">
        <v>-2.9000000000000057</v>
      </c>
      <c r="D355" s="62">
        <f t="shared" si="5"/>
        <v>-1.4000000000000057</v>
      </c>
    </row>
    <row r="356" spans="1:4" x14ac:dyDescent="0.45">
      <c r="A356" s="18">
        <v>28307</v>
      </c>
      <c r="B356" s="19">
        <v>57.7</v>
      </c>
      <c r="C356" s="19">
        <v>0.90000000000000568</v>
      </c>
      <c r="D356" s="62">
        <f t="shared" si="5"/>
        <v>1.8000000000000043</v>
      </c>
    </row>
    <row r="357" spans="1:4" x14ac:dyDescent="0.45">
      <c r="A357" s="18">
        <v>28338</v>
      </c>
      <c r="B357" s="19">
        <v>54.9</v>
      </c>
      <c r="C357" s="19">
        <v>-2.8000000000000043</v>
      </c>
      <c r="D357" s="62">
        <f t="shared" si="5"/>
        <v>0.39999999999999858</v>
      </c>
    </row>
    <row r="358" spans="1:4" x14ac:dyDescent="0.45">
      <c r="A358" s="18">
        <v>28369</v>
      </c>
      <c r="B358" s="19">
        <v>53.9</v>
      </c>
      <c r="C358" s="19">
        <v>-1</v>
      </c>
      <c r="D358" s="62">
        <f t="shared" si="5"/>
        <v>0.29999999999999716</v>
      </c>
    </row>
    <row r="359" spans="1:4" x14ac:dyDescent="0.45">
      <c r="A359" s="18">
        <v>28399</v>
      </c>
      <c r="B359" s="19">
        <v>55.4</v>
      </c>
      <c r="C359" s="19">
        <v>1.5</v>
      </c>
      <c r="D359" s="62">
        <f t="shared" si="5"/>
        <v>1.8999999999999986</v>
      </c>
    </row>
    <row r="360" spans="1:4" x14ac:dyDescent="0.45">
      <c r="A360" s="18">
        <v>28430</v>
      </c>
      <c r="B360" s="19">
        <v>56.1</v>
      </c>
      <c r="C360" s="19">
        <v>0.70000000000000284</v>
      </c>
      <c r="D360" s="62">
        <f t="shared" si="5"/>
        <v>4.3999999999999986</v>
      </c>
    </row>
    <row r="361" spans="1:4" x14ac:dyDescent="0.45">
      <c r="A361" s="18">
        <v>28460</v>
      </c>
      <c r="B361" s="19">
        <v>59.8</v>
      </c>
      <c r="C361" s="19">
        <v>3.6999999999999957</v>
      </c>
      <c r="D361" s="62">
        <f t="shared" si="5"/>
        <v>3.1999999999999957</v>
      </c>
    </row>
    <row r="362" spans="1:4" x14ac:dyDescent="0.45">
      <c r="A362" s="18">
        <v>28491</v>
      </c>
      <c r="B362" s="19">
        <v>57.4</v>
      </c>
      <c r="C362" s="19">
        <v>-2.3999999999999986</v>
      </c>
      <c r="D362" s="62">
        <f t="shared" si="5"/>
        <v>2.6000000000000014</v>
      </c>
    </row>
    <row r="363" spans="1:4" x14ac:dyDescent="0.45">
      <c r="A363" s="18">
        <v>28522</v>
      </c>
      <c r="B363" s="19">
        <v>55.9</v>
      </c>
      <c r="C363" s="19">
        <v>-1.5</v>
      </c>
      <c r="D363" s="62">
        <f t="shared" si="5"/>
        <v>0.89999999999999858</v>
      </c>
    </row>
    <row r="364" spans="1:4" x14ac:dyDescent="0.45">
      <c r="A364" s="18">
        <v>28550</v>
      </c>
      <c r="B364" s="19">
        <v>55</v>
      </c>
      <c r="C364" s="19">
        <v>-0.89999999999999858</v>
      </c>
      <c r="D364" s="62">
        <f t="shared" si="5"/>
        <v>-3.3999999999999986</v>
      </c>
    </row>
    <row r="365" spans="1:4" x14ac:dyDescent="0.45">
      <c r="A365" s="18">
        <v>28581</v>
      </c>
      <c r="B365" s="19">
        <v>57.7</v>
      </c>
      <c r="C365" s="19">
        <v>2.7000000000000028</v>
      </c>
      <c r="D365" s="62">
        <f t="shared" si="5"/>
        <v>0.80000000000000426</v>
      </c>
    </row>
    <row r="366" spans="1:4" x14ac:dyDescent="0.45">
      <c r="A366" s="18">
        <v>28611</v>
      </c>
      <c r="B366" s="19">
        <v>60.2</v>
      </c>
      <c r="C366" s="19">
        <v>2.5</v>
      </c>
      <c r="D366" s="62">
        <f t="shared" si="5"/>
        <v>0.5</v>
      </c>
    </row>
    <row r="367" spans="1:4" x14ac:dyDescent="0.45">
      <c r="A367" s="18">
        <v>28642</v>
      </c>
      <c r="B367" s="19">
        <v>60.5</v>
      </c>
      <c r="C367" s="19">
        <v>0.29999999999999716</v>
      </c>
      <c r="D367" s="62">
        <f t="shared" si="5"/>
        <v>3.7000000000000028</v>
      </c>
    </row>
    <row r="368" spans="1:4" x14ac:dyDescent="0.45">
      <c r="A368" s="18">
        <v>28672</v>
      </c>
      <c r="B368" s="19">
        <v>62.2</v>
      </c>
      <c r="C368" s="19">
        <v>1.7000000000000028</v>
      </c>
      <c r="D368" s="62">
        <f t="shared" si="5"/>
        <v>4.5</v>
      </c>
    </row>
    <row r="369" spans="1:4" x14ac:dyDescent="0.45">
      <c r="A369" s="18">
        <v>28703</v>
      </c>
      <c r="B369" s="19">
        <v>60.3</v>
      </c>
      <c r="C369" s="19">
        <v>-1.9000000000000057</v>
      </c>
      <c r="D369" s="62">
        <f t="shared" si="5"/>
        <v>5.3999999999999986</v>
      </c>
    </row>
    <row r="370" spans="1:4" x14ac:dyDescent="0.45">
      <c r="A370" s="18">
        <v>28734</v>
      </c>
      <c r="B370" s="19">
        <v>60.5</v>
      </c>
      <c r="C370" s="19">
        <v>0.20000000000000284</v>
      </c>
      <c r="D370" s="62">
        <f t="shared" si="5"/>
        <v>6.6000000000000014</v>
      </c>
    </row>
    <row r="371" spans="1:4" x14ac:dyDescent="0.45">
      <c r="A371" s="18">
        <v>28764</v>
      </c>
      <c r="B371" s="19">
        <v>60.1</v>
      </c>
      <c r="C371" s="19">
        <v>-0.39999999999999858</v>
      </c>
      <c r="D371" s="62">
        <f t="shared" si="5"/>
        <v>4.7000000000000028</v>
      </c>
    </row>
    <row r="372" spans="1:4" x14ac:dyDescent="0.45">
      <c r="A372" s="18">
        <v>28795</v>
      </c>
      <c r="B372" s="19">
        <v>61.3</v>
      </c>
      <c r="C372" s="19">
        <v>1.1999999999999957</v>
      </c>
      <c r="D372" s="62">
        <f t="shared" si="5"/>
        <v>5.1999999999999957</v>
      </c>
    </row>
    <row r="373" spans="1:4" x14ac:dyDescent="0.45">
      <c r="A373" s="18">
        <v>28825</v>
      </c>
      <c r="B373" s="19">
        <v>59.4</v>
      </c>
      <c r="C373" s="19">
        <v>-1.8999999999999986</v>
      </c>
      <c r="D373" s="62">
        <f t="shared" si="5"/>
        <v>-0.39999999999999858</v>
      </c>
    </row>
    <row r="374" spans="1:4" x14ac:dyDescent="0.45">
      <c r="A374" s="18">
        <v>28856</v>
      </c>
      <c r="B374" s="19">
        <v>58.5</v>
      </c>
      <c r="C374" s="19">
        <v>-0.89999999999999858</v>
      </c>
      <c r="D374" s="62">
        <f t="shared" si="5"/>
        <v>1.1000000000000014</v>
      </c>
    </row>
    <row r="375" spans="1:4" x14ac:dyDescent="0.45">
      <c r="A375" s="18">
        <v>28887</v>
      </c>
      <c r="B375" s="19">
        <v>58.2</v>
      </c>
      <c r="C375" s="19">
        <v>-0.29999999999999716</v>
      </c>
      <c r="D375" s="62">
        <f t="shared" si="5"/>
        <v>2.3000000000000043</v>
      </c>
    </row>
    <row r="376" spans="1:4" x14ac:dyDescent="0.45">
      <c r="A376" s="18">
        <v>28915</v>
      </c>
      <c r="B376" s="19">
        <v>57.7</v>
      </c>
      <c r="C376" s="19">
        <v>-0.5</v>
      </c>
      <c r="D376" s="62">
        <f t="shared" si="5"/>
        <v>2.7000000000000028</v>
      </c>
    </row>
    <row r="377" spans="1:4" x14ac:dyDescent="0.45">
      <c r="A377" s="18">
        <v>28946</v>
      </c>
      <c r="B377" s="19">
        <v>56.2</v>
      </c>
      <c r="C377" s="19">
        <v>-1.5</v>
      </c>
      <c r="D377" s="62">
        <f t="shared" si="5"/>
        <v>-1.5</v>
      </c>
    </row>
    <row r="378" spans="1:4" x14ac:dyDescent="0.45">
      <c r="A378" s="18">
        <v>28976</v>
      </c>
      <c r="B378" s="19">
        <v>54.4</v>
      </c>
      <c r="C378" s="19">
        <v>-1.8000000000000043</v>
      </c>
      <c r="D378" s="62">
        <f t="shared" si="5"/>
        <v>-5.8000000000000043</v>
      </c>
    </row>
    <row r="379" spans="1:4" x14ac:dyDescent="0.45">
      <c r="A379" s="18">
        <v>29007</v>
      </c>
      <c r="B379" s="19">
        <v>52.7</v>
      </c>
      <c r="C379" s="19">
        <v>-1.6999999999999957</v>
      </c>
      <c r="D379" s="62">
        <f t="shared" si="5"/>
        <v>-7.7999999999999972</v>
      </c>
    </row>
    <row r="380" spans="1:4" x14ac:dyDescent="0.45">
      <c r="A380" s="18">
        <v>29037</v>
      </c>
      <c r="B380" s="19">
        <v>51.3</v>
      </c>
      <c r="C380" s="19">
        <v>-1.4000000000000057</v>
      </c>
      <c r="D380" s="62">
        <f t="shared" si="5"/>
        <v>-10.900000000000006</v>
      </c>
    </row>
    <row r="381" spans="1:4" x14ac:dyDescent="0.45">
      <c r="A381" s="18">
        <v>29068</v>
      </c>
      <c r="B381" s="19">
        <v>49.5</v>
      </c>
      <c r="C381" s="19">
        <v>-1.7999999999999972</v>
      </c>
      <c r="D381" s="62">
        <f t="shared" si="5"/>
        <v>-10.799999999999997</v>
      </c>
    </row>
    <row r="382" spans="1:4" x14ac:dyDescent="0.45">
      <c r="A382" s="18">
        <v>29099</v>
      </c>
      <c r="B382" s="19">
        <v>49.6</v>
      </c>
      <c r="C382" s="19">
        <v>0.10000000000000142</v>
      </c>
      <c r="D382" s="62">
        <f t="shared" si="5"/>
        <v>-10.899999999999999</v>
      </c>
    </row>
    <row r="383" spans="1:4" x14ac:dyDescent="0.45">
      <c r="A383" s="18">
        <v>29129</v>
      </c>
      <c r="B383" s="19">
        <v>49</v>
      </c>
      <c r="C383" s="19">
        <v>-0.60000000000000142</v>
      </c>
      <c r="D383" s="62">
        <f t="shared" si="5"/>
        <v>-11.100000000000001</v>
      </c>
    </row>
    <row r="384" spans="1:4" x14ac:dyDescent="0.45">
      <c r="A384" s="18">
        <v>29160</v>
      </c>
      <c r="B384" s="19">
        <v>48</v>
      </c>
      <c r="C384" s="19">
        <v>-1</v>
      </c>
      <c r="D384" s="62">
        <f t="shared" si="5"/>
        <v>-13.299999999999997</v>
      </c>
    </row>
    <row r="385" spans="1:4" x14ac:dyDescent="0.45">
      <c r="A385" s="18">
        <v>29190</v>
      </c>
      <c r="B385" s="19">
        <v>44.8</v>
      </c>
      <c r="C385" s="19">
        <v>-3.2000000000000028</v>
      </c>
      <c r="D385" s="62">
        <f t="shared" si="5"/>
        <v>-14.600000000000001</v>
      </c>
    </row>
    <row r="386" spans="1:4" x14ac:dyDescent="0.45">
      <c r="A386" s="18">
        <v>29221</v>
      </c>
      <c r="B386" s="19">
        <v>46.2</v>
      </c>
      <c r="C386" s="19">
        <v>1.4000000000000057</v>
      </c>
      <c r="D386" s="62">
        <f t="shared" si="5"/>
        <v>-12.299999999999997</v>
      </c>
    </row>
    <row r="387" spans="1:4" x14ac:dyDescent="0.45">
      <c r="A387" s="18">
        <v>29252</v>
      </c>
      <c r="B387" s="19">
        <v>50.2</v>
      </c>
      <c r="C387" s="19">
        <v>4</v>
      </c>
      <c r="D387" s="62">
        <f t="shared" si="5"/>
        <v>-8</v>
      </c>
    </row>
    <row r="388" spans="1:4" x14ac:dyDescent="0.45">
      <c r="A388" s="18">
        <v>29281</v>
      </c>
      <c r="B388" s="19">
        <v>43.6</v>
      </c>
      <c r="C388" s="19">
        <v>-6.6000000000000014</v>
      </c>
      <c r="D388" s="62">
        <f t="shared" si="5"/>
        <v>-14.100000000000001</v>
      </c>
    </row>
    <row r="389" spans="1:4" x14ac:dyDescent="0.45">
      <c r="A389" s="18">
        <v>29312</v>
      </c>
      <c r="B389" s="19">
        <v>37.4</v>
      </c>
      <c r="C389" s="19">
        <v>-6.2000000000000028</v>
      </c>
      <c r="D389" s="62">
        <f t="shared" si="5"/>
        <v>-18.800000000000004</v>
      </c>
    </row>
    <row r="390" spans="1:4" x14ac:dyDescent="0.45">
      <c r="A390" s="18">
        <v>29342</v>
      </c>
      <c r="B390" s="19">
        <v>29.4</v>
      </c>
      <c r="C390" s="19">
        <v>-8</v>
      </c>
      <c r="D390" s="62">
        <f t="shared" si="5"/>
        <v>-25</v>
      </c>
    </row>
    <row r="391" spans="1:4" x14ac:dyDescent="0.45">
      <c r="A391" s="18">
        <v>29373</v>
      </c>
      <c r="B391" s="19">
        <v>30.3</v>
      </c>
      <c r="C391" s="19">
        <v>0.90000000000000213</v>
      </c>
      <c r="D391" s="62">
        <f t="shared" si="5"/>
        <v>-22.400000000000002</v>
      </c>
    </row>
    <row r="392" spans="1:4" x14ac:dyDescent="0.45">
      <c r="A392" s="18">
        <v>29403</v>
      </c>
      <c r="B392" s="19">
        <v>35</v>
      </c>
      <c r="C392" s="19">
        <v>4.6999999999999993</v>
      </c>
      <c r="D392" s="62">
        <f t="shared" si="5"/>
        <v>-16.299999999999997</v>
      </c>
    </row>
    <row r="393" spans="1:4" x14ac:dyDescent="0.45">
      <c r="A393" s="18">
        <v>29434</v>
      </c>
      <c r="B393" s="19">
        <v>45.5</v>
      </c>
      <c r="C393" s="19">
        <v>10.5</v>
      </c>
      <c r="D393" s="62">
        <f t="shared" si="5"/>
        <v>-4</v>
      </c>
    </row>
    <row r="394" spans="1:4" x14ac:dyDescent="0.45">
      <c r="A394" s="18">
        <v>29465</v>
      </c>
      <c r="B394" s="19">
        <v>50.1</v>
      </c>
      <c r="C394" s="19">
        <v>4.6000000000000014</v>
      </c>
      <c r="D394" s="62">
        <f t="shared" si="5"/>
        <v>0.5</v>
      </c>
    </row>
    <row r="395" spans="1:4" x14ac:dyDescent="0.45">
      <c r="A395" s="18">
        <v>29495</v>
      </c>
      <c r="B395" s="19">
        <v>55.5</v>
      </c>
      <c r="C395" s="19">
        <v>5.3999999999999986</v>
      </c>
      <c r="D395" s="62">
        <f t="shared" si="5"/>
        <v>6.5</v>
      </c>
    </row>
    <row r="396" spans="1:4" x14ac:dyDescent="0.45">
      <c r="A396" s="18">
        <v>29526</v>
      </c>
      <c r="B396" s="19">
        <v>58.2</v>
      </c>
      <c r="C396" s="19">
        <v>2.7000000000000028</v>
      </c>
      <c r="D396" s="62">
        <f t="shared" si="5"/>
        <v>10.200000000000003</v>
      </c>
    </row>
    <row r="397" spans="1:4" x14ac:dyDescent="0.45">
      <c r="A397" s="18">
        <v>29556</v>
      </c>
      <c r="B397" s="19">
        <v>53</v>
      </c>
      <c r="C397" s="19">
        <v>-5.2000000000000028</v>
      </c>
      <c r="D397" s="62">
        <f t="shared" si="5"/>
        <v>8.2000000000000028</v>
      </c>
    </row>
    <row r="398" spans="1:4" x14ac:dyDescent="0.45">
      <c r="A398" s="18">
        <v>29587</v>
      </c>
      <c r="B398" s="19">
        <v>49.2</v>
      </c>
      <c r="C398" s="19">
        <v>-3.7999999999999972</v>
      </c>
      <c r="D398" s="62">
        <f t="shared" si="5"/>
        <v>3</v>
      </c>
    </row>
    <row r="399" spans="1:4" x14ac:dyDescent="0.45">
      <c r="A399" s="18">
        <v>29618</v>
      </c>
      <c r="B399" s="19">
        <v>48.8</v>
      </c>
      <c r="C399" s="19">
        <v>-0.40000000000000568</v>
      </c>
      <c r="D399" s="62">
        <f t="shared" ref="D399:D462" si="6">B399-B387</f>
        <v>-1.4000000000000057</v>
      </c>
    </row>
    <row r="400" spans="1:4" x14ac:dyDescent="0.45">
      <c r="A400" s="18">
        <v>29646</v>
      </c>
      <c r="B400" s="19">
        <v>49.6</v>
      </c>
      <c r="C400" s="19">
        <v>0.80000000000000426</v>
      </c>
      <c r="D400" s="62">
        <f t="shared" si="6"/>
        <v>6</v>
      </c>
    </row>
    <row r="401" spans="1:4" x14ac:dyDescent="0.45">
      <c r="A401" s="18">
        <v>29677</v>
      </c>
      <c r="B401" s="19">
        <v>51.6</v>
      </c>
      <c r="C401" s="19">
        <v>2</v>
      </c>
      <c r="D401" s="62">
        <f t="shared" si="6"/>
        <v>14.200000000000003</v>
      </c>
    </row>
    <row r="402" spans="1:4" x14ac:dyDescent="0.45">
      <c r="A402" s="18">
        <v>29707</v>
      </c>
      <c r="B402" s="19">
        <v>53.5</v>
      </c>
      <c r="C402" s="19">
        <v>1.8999999999999986</v>
      </c>
      <c r="D402" s="62">
        <f t="shared" si="6"/>
        <v>24.1</v>
      </c>
    </row>
    <row r="403" spans="1:4" x14ac:dyDescent="0.45">
      <c r="A403" s="18">
        <v>29738</v>
      </c>
      <c r="B403" s="19">
        <v>50.7</v>
      </c>
      <c r="C403" s="19">
        <v>-2.7999999999999972</v>
      </c>
      <c r="D403" s="62">
        <f t="shared" si="6"/>
        <v>20.400000000000002</v>
      </c>
    </row>
    <row r="404" spans="1:4" x14ac:dyDescent="0.45">
      <c r="A404" s="18">
        <v>29768</v>
      </c>
      <c r="B404" s="19">
        <v>46.7</v>
      </c>
      <c r="C404" s="19">
        <v>-4</v>
      </c>
      <c r="D404" s="62">
        <f t="shared" si="6"/>
        <v>11.700000000000003</v>
      </c>
    </row>
    <row r="405" spans="1:4" x14ac:dyDescent="0.45">
      <c r="A405" s="18">
        <v>29799</v>
      </c>
      <c r="B405" s="19">
        <v>48.3</v>
      </c>
      <c r="C405" s="19">
        <v>1.5999999999999943</v>
      </c>
      <c r="D405" s="62">
        <f t="shared" si="6"/>
        <v>2.7999999999999972</v>
      </c>
    </row>
    <row r="406" spans="1:4" x14ac:dyDescent="0.45">
      <c r="A406" s="18">
        <v>29830</v>
      </c>
      <c r="B406" s="19">
        <v>42.5</v>
      </c>
      <c r="C406" s="19">
        <v>-5.7999999999999972</v>
      </c>
      <c r="D406" s="62">
        <f t="shared" si="6"/>
        <v>-7.6000000000000014</v>
      </c>
    </row>
    <row r="407" spans="1:4" x14ac:dyDescent="0.45">
      <c r="A407" s="18">
        <v>29860</v>
      </c>
      <c r="B407" s="19">
        <v>40</v>
      </c>
      <c r="C407" s="19">
        <v>-2.5</v>
      </c>
      <c r="D407" s="62">
        <f t="shared" si="6"/>
        <v>-15.5</v>
      </c>
    </row>
    <row r="408" spans="1:4" x14ac:dyDescent="0.45">
      <c r="A408" s="18">
        <v>29891</v>
      </c>
      <c r="B408" s="19">
        <v>36.1</v>
      </c>
      <c r="C408" s="19">
        <v>-3.8999999999999986</v>
      </c>
      <c r="D408" s="62">
        <f t="shared" si="6"/>
        <v>-22.1</v>
      </c>
    </row>
    <row r="409" spans="1:4" x14ac:dyDescent="0.45">
      <c r="A409" s="18">
        <v>29921</v>
      </c>
      <c r="B409" s="19">
        <v>37.799999999999997</v>
      </c>
      <c r="C409" s="19">
        <v>1.6999999999999957</v>
      </c>
      <c r="D409" s="62">
        <f t="shared" si="6"/>
        <v>-15.200000000000003</v>
      </c>
    </row>
    <row r="410" spans="1:4" x14ac:dyDescent="0.45">
      <c r="A410" s="18">
        <v>29952</v>
      </c>
      <c r="B410" s="19">
        <v>38.200000000000003</v>
      </c>
      <c r="C410" s="19">
        <v>0.40000000000000568</v>
      </c>
      <c r="D410" s="62">
        <f t="shared" si="6"/>
        <v>-11</v>
      </c>
    </row>
    <row r="411" spans="1:4" x14ac:dyDescent="0.45">
      <c r="A411" s="18">
        <v>29983</v>
      </c>
      <c r="B411" s="19">
        <v>38.299999999999997</v>
      </c>
      <c r="C411" s="19">
        <v>9.9999999999994316E-2</v>
      </c>
      <c r="D411" s="62">
        <f t="shared" si="6"/>
        <v>-10.5</v>
      </c>
    </row>
    <row r="412" spans="1:4" x14ac:dyDescent="0.45">
      <c r="A412" s="18">
        <v>30011</v>
      </c>
      <c r="B412" s="19">
        <v>36.799999999999997</v>
      </c>
      <c r="C412" s="19">
        <v>-1.5</v>
      </c>
      <c r="D412" s="62">
        <f t="shared" si="6"/>
        <v>-12.800000000000004</v>
      </c>
    </row>
    <row r="413" spans="1:4" x14ac:dyDescent="0.45">
      <c r="A413" s="18">
        <v>30042</v>
      </c>
      <c r="B413" s="19">
        <v>37.799999999999997</v>
      </c>
      <c r="C413" s="19">
        <v>1</v>
      </c>
      <c r="D413" s="62">
        <f t="shared" si="6"/>
        <v>-13.800000000000004</v>
      </c>
    </row>
    <row r="414" spans="1:4" x14ac:dyDescent="0.45">
      <c r="A414" s="18">
        <v>30072</v>
      </c>
      <c r="B414" s="19">
        <v>35.5</v>
      </c>
      <c r="C414" s="19">
        <v>-2.2999999999999972</v>
      </c>
      <c r="D414" s="62">
        <f t="shared" si="6"/>
        <v>-18</v>
      </c>
    </row>
    <row r="415" spans="1:4" x14ac:dyDescent="0.45">
      <c r="A415" s="18">
        <v>30103</v>
      </c>
      <c r="B415" s="19">
        <v>38.299999999999997</v>
      </c>
      <c r="C415" s="19">
        <v>2.7999999999999972</v>
      </c>
      <c r="D415" s="62">
        <f t="shared" si="6"/>
        <v>-12.400000000000006</v>
      </c>
    </row>
    <row r="416" spans="1:4" x14ac:dyDescent="0.45">
      <c r="A416" s="18">
        <v>30133</v>
      </c>
      <c r="B416" s="19">
        <v>38.4</v>
      </c>
      <c r="C416" s="19">
        <v>0.10000000000000142</v>
      </c>
      <c r="D416" s="62">
        <f t="shared" si="6"/>
        <v>-8.3000000000000043</v>
      </c>
    </row>
    <row r="417" spans="1:4" x14ac:dyDescent="0.45">
      <c r="A417" s="18">
        <v>30164</v>
      </c>
      <c r="B417" s="19">
        <v>38.299999999999997</v>
      </c>
      <c r="C417" s="19">
        <v>-0.10000000000000142</v>
      </c>
      <c r="D417" s="62">
        <f t="shared" si="6"/>
        <v>-10</v>
      </c>
    </row>
    <row r="418" spans="1:4" x14ac:dyDescent="0.45">
      <c r="A418" s="18">
        <v>30195</v>
      </c>
      <c r="B418" s="19">
        <v>38.799999999999997</v>
      </c>
      <c r="C418" s="19">
        <v>0.5</v>
      </c>
      <c r="D418" s="62">
        <f t="shared" si="6"/>
        <v>-3.7000000000000028</v>
      </c>
    </row>
    <row r="419" spans="1:4" x14ac:dyDescent="0.45">
      <c r="A419" s="18">
        <v>30225</v>
      </c>
      <c r="B419" s="19">
        <v>39.4</v>
      </c>
      <c r="C419" s="19">
        <v>0.60000000000000142</v>
      </c>
      <c r="D419" s="62">
        <f t="shared" si="6"/>
        <v>-0.60000000000000142</v>
      </c>
    </row>
    <row r="420" spans="1:4" x14ac:dyDescent="0.45">
      <c r="A420" s="18">
        <v>30256</v>
      </c>
      <c r="B420" s="19">
        <v>39.200000000000003</v>
      </c>
      <c r="C420" s="19">
        <v>-0.19999999999999574</v>
      </c>
      <c r="D420" s="62">
        <f t="shared" si="6"/>
        <v>3.1000000000000014</v>
      </c>
    </row>
    <row r="421" spans="1:4" x14ac:dyDescent="0.45">
      <c r="A421" s="18">
        <v>30286</v>
      </c>
      <c r="B421" s="19">
        <v>42.8</v>
      </c>
      <c r="C421" s="19">
        <v>3.5999999999999943</v>
      </c>
      <c r="D421" s="62">
        <f t="shared" si="6"/>
        <v>5</v>
      </c>
    </row>
    <row r="422" spans="1:4" x14ac:dyDescent="0.45">
      <c r="A422" s="18">
        <v>30317</v>
      </c>
      <c r="B422" s="19">
        <v>46</v>
      </c>
      <c r="C422" s="19">
        <v>3.2000000000000028</v>
      </c>
      <c r="D422" s="62">
        <f t="shared" si="6"/>
        <v>7.7999999999999972</v>
      </c>
    </row>
    <row r="423" spans="1:4" x14ac:dyDescent="0.45">
      <c r="A423" s="18">
        <v>30348</v>
      </c>
      <c r="B423" s="19">
        <v>54.4</v>
      </c>
      <c r="C423" s="19">
        <v>8.3999999999999986</v>
      </c>
      <c r="D423" s="62">
        <f t="shared" si="6"/>
        <v>16.100000000000001</v>
      </c>
    </row>
    <row r="424" spans="1:4" x14ac:dyDescent="0.45">
      <c r="A424" s="18">
        <v>30376</v>
      </c>
      <c r="B424" s="19">
        <v>53.9</v>
      </c>
      <c r="C424" s="19">
        <v>-0.5</v>
      </c>
      <c r="D424" s="62">
        <f t="shared" si="6"/>
        <v>17.100000000000001</v>
      </c>
    </row>
    <row r="425" spans="1:4" x14ac:dyDescent="0.45">
      <c r="A425" s="18">
        <v>30407</v>
      </c>
      <c r="B425" s="19">
        <v>54.2</v>
      </c>
      <c r="C425" s="19">
        <v>0.30000000000000426</v>
      </c>
      <c r="D425" s="62">
        <f t="shared" si="6"/>
        <v>16.400000000000006</v>
      </c>
    </row>
    <row r="426" spans="1:4" x14ac:dyDescent="0.45">
      <c r="A426" s="18">
        <v>30437</v>
      </c>
      <c r="B426" s="19">
        <v>56.1</v>
      </c>
      <c r="C426" s="19">
        <v>1.8999999999999986</v>
      </c>
      <c r="D426" s="62">
        <f t="shared" si="6"/>
        <v>20.6</v>
      </c>
    </row>
    <row r="427" spans="1:4" x14ac:dyDescent="0.45">
      <c r="A427" s="18">
        <v>30468</v>
      </c>
      <c r="B427" s="19">
        <v>57.5</v>
      </c>
      <c r="C427" s="19">
        <v>1.3999999999999986</v>
      </c>
      <c r="D427" s="62">
        <f t="shared" si="6"/>
        <v>19.200000000000003</v>
      </c>
    </row>
    <row r="428" spans="1:4" x14ac:dyDescent="0.45">
      <c r="A428" s="18">
        <v>30498</v>
      </c>
      <c r="B428" s="19">
        <v>63.6</v>
      </c>
      <c r="C428" s="19">
        <v>6.1000000000000014</v>
      </c>
      <c r="D428" s="62">
        <f t="shared" si="6"/>
        <v>25.200000000000003</v>
      </c>
    </row>
    <row r="429" spans="1:4" x14ac:dyDescent="0.45">
      <c r="A429" s="18">
        <v>30529</v>
      </c>
      <c r="B429" s="19">
        <v>63.1</v>
      </c>
      <c r="C429" s="19">
        <v>-0.5</v>
      </c>
      <c r="D429" s="62">
        <f t="shared" si="6"/>
        <v>24.800000000000004</v>
      </c>
    </row>
    <row r="430" spans="1:4" x14ac:dyDescent="0.45">
      <c r="A430" s="18">
        <v>30560</v>
      </c>
      <c r="B430" s="19">
        <v>62.5</v>
      </c>
      <c r="C430" s="19">
        <v>-0.60000000000000142</v>
      </c>
      <c r="D430" s="62">
        <f t="shared" si="6"/>
        <v>23.700000000000003</v>
      </c>
    </row>
    <row r="431" spans="1:4" x14ac:dyDescent="0.45">
      <c r="A431" s="18">
        <v>30590</v>
      </c>
      <c r="B431" s="19">
        <v>64.400000000000006</v>
      </c>
      <c r="C431" s="19">
        <v>1.9000000000000057</v>
      </c>
      <c r="D431" s="62">
        <f t="shared" si="6"/>
        <v>25.000000000000007</v>
      </c>
    </row>
    <row r="432" spans="1:4" x14ac:dyDescent="0.45">
      <c r="A432" s="18">
        <v>30621</v>
      </c>
      <c r="B432" s="19">
        <v>66</v>
      </c>
      <c r="C432" s="19">
        <v>1.5999999999999943</v>
      </c>
      <c r="D432" s="62">
        <f t="shared" si="6"/>
        <v>26.799999999999997</v>
      </c>
    </row>
    <row r="433" spans="1:4" x14ac:dyDescent="0.45">
      <c r="A433" s="18">
        <v>30651</v>
      </c>
      <c r="B433" s="19">
        <v>69.900000000000006</v>
      </c>
      <c r="C433" s="19">
        <v>3.9000000000000057</v>
      </c>
      <c r="D433" s="62">
        <f t="shared" si="6"/>
        <v>27.100000000000009</v>
      </c>
    </row>
    <row r="434" spans="1:4" x14ac:dyDescent="0.45">
      <c r="A434" s="18">
        <v>30682</v>
      </c>
      <c r="B434" s="19">
        <v>60.5</v>
      </c>
      <c r="C434" s="19">
        <v>-9.4000000000000057</v>
      </c>
      <c r="D434" s="62">
        <f t="shared" si="6"/>
        <v>14.5</v>
      </c>
    </row>
    <row r="435" spans="1:4" x14ac:dyDescent="0.45">
      <c r="A435" s="18">
        <v>30713</v>
      </c>
      <c r="B435" s="19">
        <v>61.3</v>
      </c>
      <c r="C435" s="19">
        <v>0.79999999999999716</v>
      </c>
      <c r="D435" s="62">
        <f t="shared" si="6"/>
        <v>6.8999999999999986</v>
      </c>
    </row>
    <row r="436" spans="1:4" x14ac:dyDescent="0.45">
      <c r="A436" s="18">
        <v>30742</v>
      </c>
      <c r="B436" s="19">
        <v>58.9</v>
      </c>
      <c r="C436" s="19">
        <v>-2.3999999999999986</v>
      </c>
      <c r="D436" s="62">
        <f t="shared" si="6"/>
        <v>5</v>
      </c>
    </row>
    <row r="437" spans="1:4" x14ac:dyDescent="0.45">
      <c r="A437" s="18">
        <v>30773</v>
      </c>
      <c r="B437" s="19">
        <v>61</v>
      </c>
      <c r="C437" s="19">
        <v>2.1000000000000014</v>
      </c>
      <c r="D437" s="62">
        <f t="shared" si="6"/>
        <v>6.7999999999999972</v>
      </c>
    </row>
    <row r="438" spans="1:4" x14ac:dyDescent="0.45">
      <c r="A438" s="18">
        <v>30803</v>
      </c>
      <c r="B438" s="19">
        <v>58.6</v>
      </c>
      <c r="C438" s="19">
        <v>-2.3999999999999986</v>
      </c>
      <c r="D438" s="62">
        <f t="shared" si="6"/>
        <v>2.5</v>
      </c>
    </row>
    <row r="439" spans="1:4" x14ac:dyDescent="0.45">
      <c r="A439" s="18">
        <v>30834</v>
      </c>
      <c r="B439" s="19">
        <v>58.1</v>
      </c>
      <c r="C439" s="19">
        <v>-0.5</v>
      </c>
      <c r="D439" s="62">
        <f t="shared" si="6"/>
        <v>0.60000000000000142</v>
      </c>
    </row>
    <row r="440" spans="1:4" x14ac:dyDescent="0.45">
      <c r="A440" s="18">
        <v>30864</v>
      </c>
      <c r="B440" s="19">
        <v>56.1</v>
      </c>
      <c r="C440" s="19">
        <v>-2</v>
      </c>
      <c r="D440" s="62">
        <f t="shared" si="6"/>
        <v>-7.5</v>
      </c>
    </row>
    <row r="441" spans="1:4" x14ac:dyDescent="0.45">
      <c r="A441" s="18">
        <v>30895</v>
      </c>
      <c r="B441" s="19">
        <v>53</v>
      </c>
      <c r="C441" s="19">
        <v>-3.1000000000000014</v>
      </c>
      <c r="D441" s="62">
        <f t="shared" si="6"/>
        <v>-10.100000000000001</v>
      </c>
    </row>
    <row r="442" spans="1:4" x14ac:dyDescent="0.45">
      <c r="A442" s="18">
        <v>30926</v>
      </c>
      <c r="B442" s="19">
        <v>50</v>
      </c>
      <c r="C442" s="19">
        <v>-3</v>
      </c>
      <c r="D442" s="62">
        <f t="shared" si="6"/>
        <v>-12.5</v>
      </c>
    </row>
    <row r="443" spans="1:4" x14ac:dyDescent="0.45">
      <c r="A443" s="18">
        <v>30956</v>
      </c>
      <c r="B443" s="19">
        <v>50.8</v>
      </c>
      <c r="C443" s="19">
        <v>0.79999999999999716</v>
      </c>
      <c r="D443" s="62">
        <f t="shared" si="6"/>
        <v>-13.600000000000009</v>
      </c>
    </row>
    <row r="444" spans="1:4" x14ac:dyDescent="0.45">
      <c r="A444" s="18">
        <v>30987</v>
      </c>
      <c r="B444" s="19">
        <v>50.3</v>
      </c>
      <c r="C444" s="19">
        <v>-0.5</v>
      </c>
      <c r="D444" s="62">
        <f t="shared" si="6"/>
        <v>-15.700000000000003</v>
      </c>
    </row>
    <row r="445" spans="1:4" x14ac:dyDescent="0.45">
      <c r="A445" s="18">
        <v>31017</v>
      </c>
      <c r="B445" s="19">
        <v>50.6</v>
      </c>
      <c r="C445" s="19">
        <v>0.30000000000000426</v>
      </c>
      <c r="D445" s="62">
        <f t="shared" si="6"/>
        <v>-19.300000000000004</v>
      </c>
    </row>
    <row r="446" spans="1:4" x14ac:dyDescent="0.45">
      <c r="A446" s="18">
        <v>31048</v>
      </c>
      <c r="B446" s="19">
        <v>50.3</v>
      </c>
      <c r="C446" s="19">
        <v>-0.30000000000000426</v>
      </c>
      <c r="D446" s="62">
        <f t="shared" si="6"/>
        <v>-10.200000000000003</v>
      </c>
    </row>
    <row r="447" spans="1:4" x14ac:dyDescent="0.45">
      <c r="A447" s="18">
        <v>31079</v>
      </c>
      <c r="B447" s="19">
        <v>49.9</v>
      </c>
      <c r="C447" s="19">
        <v>-0.39999999999999858</v>
      </c>
      <c r="D447" s="62">
        <f t="shared" si="6"/>
        <v>-11.399999999999999</v>
      </c>
    </row>
    <row r="448" spans="1:4" x14ac:dyDescent="0.45">
      <c r="A448" s="18">
        <v>31107</v>
      </c>
      <c r="B448" s="19">
        <v>47.8</v>
      </c>
      <c r="C448" s="19">
        <v>-2.1000000000000014</v>
      </c>
      <c r="D448" s="62">
        <f t="shared" si="6"/>
        <v>-11.100000000000001</v>
      </c>
    </row>
    <row r="449" spans="1:4" x14ac:dyDescent="0.45">
      <c r="A449" s="18">
        <v>31138</v>
      </c>
      <c r="B449" s="19">
        <v>48.2</v>
      </c>
      <c r="C449" s="19">
        <v>0.40000000000000568</v>
      </c>
      <c r="D449" s="62">
        <f t="shared" si="6"/>
        <v>-12.799999999999997</v>
      </c>
    </row>
    <row r="450" spans="1:4" x14ac:dyDescent="0.45">
      <c r="A450" s="18">
        <v>31168</v>
      </c>
      <c r="B450" s="19">
        <v>47.1</v>
      </c>
      <c r="C450" s="19">
        <v>-1.1000000000000014</v>
      </c>
      <c r="D450" s="62">
        <f t="shared" si="6"/>
        <v>-11.5</v>
      </c>
    </row>
    <row r="451" spans="1:4" x14ac:dyDescent="0.45">
      <c r="A451" s="18">
        <v>31199</v>
      </c>
      <c r="B451" s="19">
        <v>47.8</v>
      </c>
      <c r="C451" s="19">
        <v>0.69999999999999574</v>
      </c>
      <c r="D451" s="62">
        <f t="shared" si="6"/>
        <v>-10.300000000000004</v>
      </c>
    </row>
    <row r="452" spans="1:4" x14ac:dyDescent="0.45">
      <c r="A452" s="18">
        <v>31229</v>
      </c>
      <c r="B452" s="19">
        <v>47.9</v>
      </c>
      <c r="C452" s="19">
        <v>0.10000000000000142</v>
      </c>
      <c r="D452" s="62">
        <f t="shared" si="6"/>
        <v>-8.2000000000000028</v>
      </c>
    </row>
    <row r="453" spans="1:4" x14ac:dyDescent="0.45">
      <c r="A453" s="18">
        <v>31260</v>
      </c>
      <c r="B453" s="19">
        <v>47.7</v>
      </c>
      <c r="C453" s="19">
        <v>-0.19999999999999574</v>
      </c>
      <c r="D453" s="62">
        <f t="shared" si="6"/>
        <v>-5.2999999999999972</v>
      </c>
    </row>
    <row r="454" spans="1:4" x14ac:dyDescent="0.45">
      <c r="A454" s="18">
        <v>31291</v>
      </c>
      <c r="B454" s="19">
        <v>49.9</v>
      </c>
      <c r="C454" s="19">
        <v>2.1999999999999957</v>
      </c>
      <c r="D454" s="62">
        <f t="shared" si="6"/>
        <v>-0.10000000000000142</v>
      </c>
    </row>
    <row r="455" spans="1:4" x14ac:dyDescent="0.45">
      <c r="A455" s="18">
        <v>31321</v>
      </c>
      <c r="B455" s="19">
        <v>50.9</v>
      </c>
      <c r="C455" s="19">
        <v>1</v>
      </c>
      <c r="D455" s="62">
        <f t="shared" si="6"/>
        <v>0.10000000000000142</v>
      </c>
    </row>
    <row r="456" spans="1:4" x14ac:dyDescent="0.45">
      <c r="A456" s="18">
        <v>31352</v>
      </c>
      <c r="B456" s="19">
        <v>52</v>
      </c>
      <c r="C456" s="19">
        <v>1.1000000000000014</v>
      </c>
      <c r="D456" s="62">
        <f t="shared" si="6"/>
        <v>1.7000000000000028</v>
      </c>
    </row>
    <row r="457" spans="1:4" x14ac:dyDescent="0.45">
      <c r="A457" s="18">
        <v>31382</v>
      </c>
      <c r="B457" s="19">
        <v>50.7</v>
      </c>
      <c r="C457" s="19">
        <v>-1.2999999999999972</v>
      </c>
      <c r="D457" s="62">
        <f t="shared" si="6"/>
        <v>0.10000000000000142</v>
      </c>
    </row>
    <row r="458" spans="1:4" x14ac:dyDescent="0.45">
      <c r="A458" s="18">
        <v>31413</v>
      </c>
      <c r="B458" s="19">
        <v>51.2</v>
      </c>
      <c r="C458" s="19">
        <v>0.5</v>
      </c>
      <c r="D458" s="62">
        <f t="shared" si="6"/>
        <v>0.90000000000000568</v>
      </c>
    </row>
    <row r="459" spans="1:4" x14ac:dyDescent="0.45">
      <c r="A459" s="18">
        <v>31444</v>
      </c>
      <c r="B459" s="19">
        <v>51</v>
      </c>
      <c r="C459" s="19">
        <v>-0.20000000000000284</v>
      </c>
      <c r="D459" s="62">
        <f t="shared" si="6"/>
        <v>1.1000000000000014</v>
      </c>
    </row>
    <row r="460" spans="1:4" x14ac:dyDescent="0.45">
      <c r="A460" s="18">
        <v>31472</v>
      </c>
      <c r="B460" s="19">
        <v>51</v>
      </c>
      <c r="C460" s="19">
        <v>0</v>
      </c>
      <c r="D460" s="62">
        <f t="shared" si="6"/>
        <v>3.2000000000000028</v>
      </c>
    </row>
    <row r="461" spans="1:4" x14ac:dyDescent="0.45">
      <c r="A461" s="18">
        <v>31503</v>
      </c>
      <c r="B461" s="19">
        <v>49.7</v>
      </c>
      <c r="C461" s="19">
        <v>-1.2999999999999972</v>
      </c>
      <c r="D461" s="62">
        <f t="shared" si="6"/>
        <v>1.5</v>
      </c>
    </row>
    <row r="462" spans="1:4" x14ac:dyDescent="0.45">
      <c r="A462" s="18">
        <v>31533</v>
      </c>
      <c r="B462" s="19">
        <v>53.4</v>
      </c>
      <c r="C462" s="19">
        <v>3.6999999999999957</v>
      </c>
      <c r="D462" s="62">
        <f t="shared" si="6"/>
        <v>6.2999999999999972</v>
      </c>
    </row>
    <row r="463" spans="1:4" x14ac:dyDescent="0.45">
      <c r="A463" s="18">
        <v>31564</v>
      </c>
      <c r="B463" s="19">
        <v>50.5</v>
      </c>
      <c r="C463" s="19">
        <v>-2.8999999999999986</v>
      </c>
      <c r="D463" s="62">
        <f t="shared" ref="D463:D526" si="7">B463-B451</f>
        <v>2.7000000000000028</v>
      </c>
    </row>
    <row r="464" spans="1:4" x14ac:dyDescent="0.45">
      <c r="A464" s="18">
        <v>31594</v>
      </c>
      <c r="B464" s="19">
        <v>48</v>
      </c>
      <c r="C464" s="19">
        <v>-2.5</v>
      </c>
      <c r="D464" s="62">
        <f t="shared" si="7"/>
        <v>0.10000000000000142</v>
      </c>
    </row>
    <row r="465" spans="1:4" x14ac:dyDescent="0.45">
      <c r="A465" s="18">
        <v>31625</v>
      </c>
      <c r="B465" s="19">
        <v>52.6</v>
      </c>
      <c r="C465" s="19">
        <v>4.6000000000000014</v>
      </c>
      <c r="D465" s="62">
        <f t="shared" si="7"/>
        <v>4.8999999999999986</v>
      </c>
    </row>
    <row r="466" spans="1:4" x14ac:dyDescent="0.45">
      <c r="A466" s="18">
        <v>31656</v>
      </c>
      <c r="B466" s="19">
        <v>52.4</v>
      </c>
      <c r="C466" s="19">
        <v>-0.20000000000000284</v>
      </c>
      <c r="D466" s="62">
        <f t="shared" si="7"/>
        <v>2.5</v>
      </c>
    </row>
    <row r="467" spans="1:4" x14ac:dyDescent="0.45">
      <c r="A467" s="18">
        <v>31686</v>
      </c>
      <c r="B467" s="19">
        <v>51.2</v>
      </c>
      <c r="C467" s="19">
        <v>-1.1999999999999957</v>
      </c>
      <c r="D467" s="62">
        <f t="shared" si="7"/>
        <v>0.30000000000000426</v>
      </c>
    </row>
    <row r="468" spans="1:4" x14ac:dyDescent="0.45">
      <c r="A468" s="18">
        <v>31717</v>
      </c>
      <c r="B468" s="19">
        <v>51.2</v>
      </c>
      <c r="C468" s="19">
        <v>0</v>
      </c>
      <c r="D468" s="62">
        <f t="shared" si="7"/>
        <v>-0.79999999999999716</v>
      </c>
    </row>
    <row r="469" spans="1:4" x14ac:dyDescent="0.45">
      <c r="A469" s="18">
        <v>31747</v>
      </c>
      <c r="B469" s="19">
        <v>50.5</v>
      </c>
      <c r="C469" s="19">
        <v>-0.70000000000000284</v>
      </c>
      <c r="D469" s="62">
        <f t="shared" si="7"/>
        <v>-0.20000000000000284</v>
      </c>
    </row>
    <row r="470" spans="1:4" x14ac:dyDescent="0.45">
      <c r="A470" s="18">
        <v>31778</v>
      </c>
      <c r="B470" s="19">
        <v>54.9</v>
      </c>
      <c r="C470" s="19">
        <v>4.3999999999999986</v>
      </c>
      <c r="D470" s="62">
        <f t="shared" si="7"/>
        <v>3.6999999999999957</v>
      </c>
    </row>
    <row r="471" spans="1:4" x14ac:dyDescent="0.45">
      <c r="A471" s="18">
        <v>31809</v>
      </c>
      <c r="B471" s="19">
        <v>52.6</v>
      </c>
      <c r="C471" s="19">
        <v>-2.2999999999999972</v>
      </c>
      <c r="D471" s="62">
        <f t="shared" si="7"/>
        <v>1.6000000000000014</v>
      </c>
    </row>
    <row r="472" spans="1:4" x14ac:dyDescent="0.45">
      <c r="A472" s="18">
        <v>31837</v>
      </c>
      <c r="B472" s="19">
        <v>55</v>
      </c>
      <c r="C472" s="19">
        <v>2.3999999999999986</v>
      </c>
      <c r="D472" s="62">
        <f t="shared" si="7"/>
        <v>4</v>
      </c>
    </row>
    <row r="473" spans="1:4" x14ac:dyDescent="0.45">
      <c r="A473" s="18">
        <v>31868</v>
      </c>
      <c r="B473" s="19">
        <v>55.5</v>
      </c>
      <c r="C473" s="19">
        <v>0.5</v>
      </c>
      <c r="D473" s="62">
        <f t="shared" si="7"/>
        <v>5.7999999999999972</v>
      </c>
    </row>
    <row r="474" spans="1:4" x14ac:dyDescent="0.45">
      <c r="A474" s="18">
        <v>31898</v>
      </c>
      <c r="B474" s="19">
        <v>57.2</v>
      </c>
      <c r="C474" s="19">
        <v>1.7000000000000028</v>
      </c>
      <c r="D474" s="62">
        <f t="shared" si="7"/>
        <v>3.8000000000000043</v>
      </c>
    </row>
    <row r="475" spans="1:4" x14ac:dyDescent="0.45">
      <c r="A475" s="18">
        <v>31929</v>
      </c>
      <c r="B475" s="19">
        <v>57.4</v>
      </c>
      <c r="C475" s="19">
        <v>0.19999999999999574</v>
      </c>
      <c r="D475" s="62">
        <f t="shared" si="7"/>
        <v>6.8999999999999986</v>
      </c>
    </row>
    <row r="476" spans="1:4" x14ac:dyDescent="0.45">
      <c r="A476" s="18">
        <v>31959</v>
      </c>
      <c r="B476" s="19">
        <v>57.5</v>
      </c>
      <c r="C476" s="19">
        <v>0.10000000000000142</v>
      </c>
      <c r="D476" s="62">
        <f t="shared" si="7"/>
        <v>9.5</v>
      </c>
    </row>
    <row r="477" spans="1:4" x14ac:dyDescent="0.45">
      <c r="A477" s="18">
        <v>31990</v>
      </c>
      <c r="B477" s="19">
        <v>59.3</v>
      </c>
      <c r="C477" s="19">
        <v>1.7999999999999972</v>
      </c>
      <c r="D477" s="62">
        <f t="shared" si="7"/>
        <v>6.6999999999999957</v>
      </c>
    </row>
    <row r="478" spans="1:4" x14ac:dyDescent="0.45">
      <c r="A478" s="18">
        <v>32021</v>
      </c>
      <c r="B478" s="19">
        <v>60</v>
      </c>
      <c r="C478" s="19">
        <v>0.70000000000000284</v>
      </c>
      <c r="D478" s="62">
        <f t="shared" si="7"/>
        <v>7.6000000000000014</v>
      </c>
    </row>
    <row r="479" spans="1:4" x14ac:dyDescent="0.45">
      <c r="A479" s="18">
        <v>32051</v>
      </c>
      <c r="B479" s="19">
        <v>60.7</v>
      </c>
      <c r="C479" s="19">
        <v>0.70000000000000284</v>
      </c>
      <c r="D479" s="62">
        <f t="shared" si="7"/>
        <v>9.5</v>
      </c>
    </row>
    <row r="480" spans="1:4" x14ac:dyDescent="0.45">
      <c r="A480" s="18">
        <v>32082</v>
      </c>
      <c r="B480" s="19">
        <v>58.8</v>
      </c>
      <c r="C480" s="19">
        <v>-1.9000000000000057</v>
      </c>
      <c r="D480" s="62">
        <f t="shared" si="7"/>
        <v>7.5999999999999943</v>
      </c>
    </row>
    <row r="481" spans="1:4" x14ac:dyDescent="0.45">
      <c r="A481" s="18">
        <v>32112</v>
      </c>
      <c r="B481" s="19">
        <v>61</v>
      </c>
      <c r="C481" s="19">
        <v>2.2000000000000028</v>
      </c>
      <c r="D481" s="62">
        <f t="shared" si="7"/>
        <v>10.5</v>
      </c>
    </row>
    <row r="482" spans="1:4" x14ac:dyDescent="0.45">
      <c r="A482" s="18">
        <v>32143</v>
      </c>
      <c r="B482" s="19">
        <v>57.5</v>
      </c>
      <c r="C482" s="19">
        <v>-3.5</v>
      </c>
      <c r="D482" s="62">
        <f t="shared" si="7"/>
        <v>2.6000000000000014</v>
      </c>
    </row>
    <row r="483" spans="1:4" x14ac:dyDescent="0.45">
      <c r="A483" s="18">
        <v>32174</v>
      </c>
      <c r="B483" s="19">
        <v>56.2</v>
      </c>
      <c r="C483" s="19">
        <v>-1.2999999999999972</v>
      </c>
      <c r="D483" s="62">
        <f t="shared" si="7"/>
        <v>3.6000000000000014</v>
      </c>
    </row>
    <row r="484" spans="1:4" x14ac:dyDescent="0.45">
      <c r="A484" s="18">
        <v>32203</v>
      </c>
      <c r="B484" s="19">
        <v>54.6</v>
      </c>
      <c r="C484" s="19">
        <v>-1.6000000000000014</v>
      </c>
      <c r="D484" s="62">
        <f t="shared" si="7"/>
        <v>-0.39999999999999858</v>
      </c>
    </row>
    <row r="485" spans="1:4" x14ac:dyDescent="0.45">
      <c r="A485" s="18">
        <v>32234</v>
      </c>
      <c r="B485" s="19">
        <v>55.8</v>
      </c>
      <c r="C485" s="19">
        <v>1.1999999999999957</v>
      </c>
      <c r="D485" s="62">
        <f t="shared" si="7"/>
        <v>0.29999999999999716</v>
      </c>
    </row>
    <row r="486" spans="1:4" x14ac:dyDescent="0.45">
      <c r="A486" s="18">
        <v>32264</v>
      </c>
      <c r="B486" s="19">
        <v>55.5</v>
      </c>
      <c r="C486" s="19">
        <v>-0.29999999999999716</v>
      </c>
      <c r="D486" s="62">
        <f t="shared" si="7"/>
        <v>-1.7000000000000028</v>
      </c>
    </row>
    <row r="487" spans="1:4" x14ac:dyDescent="0.45">
      <c r="A487" s="18">
        <v>32295</v>
      </c>
      <c r="B487" s="19">
        <v>59.3</v>
      </c>
      <c r="C487" s="19">
        <v>3.7999999999999972</v>
      </c>
      <c r="D487" s="62">
        <f t="shared" si="7"/>
        <v>1.8999999999999986</v>
      </c>
    </row>
    <row r="488" spans="1:4" x14ac:dyDescent="0.45">
      <c r="A488" s="18">
        <v>32325</v>
      </c>
      <c r="B488" s="19">
        <v>58.2</v>
      </c>
      <c r="C488" s="19">
        <v>-1.0999999999999943</v>
      </c>
      <c r="D488" s="62">
        <f t="shared" si="7"/>
        <v>0.70000000000000284</v>
      </c>
    </row>
    <row r="489" spans="1:4" x14ac:dyDescent="0.45">
      <c r="A489" s="18">
        <v>32356</v>
      </c>
      <c r="B489" s="19">
        <v>56</v>
      </c>
      <c r="C489" s="19">
        <v>-2.2000000000000028</v>
      </c>
      <c r="D489" s="62">
        <f t="shared" si="7"/>
        <v>-3.2999999999999972</v>
      </c>
    </row>
    <row r="490" spans="1:4" x14ac:dyDescent="0.45">
      <c r="A490" s="18">
        <v>32387</v>
      </c>
      <c r="B490" s="19">
        <v>54.5</v>
      </c>
      <c r="C490" s="19">
        <v>-1.5</v>
      </c>
      <c r="D490" s="62">
        <f t="shared" si="7"/>
        <v>-5.5</v>
      </c>
    </row>
    <row r="491" spans="1:4" x14ac:dyDescent="0.45">
      <c r="A491" s="18">
        <v>32417</v>
      </c>
      <c r="B491" s="19">
        <v>55.4</v>
      </c>
      <c r="C491" s="19">
        <v>0.89999999999999858</v>
      </c>
      <c r="D491" s="62">
        <f t="shared" si="7"/>
        <v>-5.3000000000000043</v>
      </c>
    </row>
    <row r="492" spans="1:4" x14ac:dyDescent="0.45">
      <c r="A492" s="18">
        <v>32448</v>
      </c>
      <c r="B492" s="19">
        <v>55.6</v>
      </c>
      <c r="C492" s="19">
        <v>0.20000000000000284</v>
      </c>
      <c r="D492" s="62">
        <f t="shared" si="7"/>
        <v>-3.1999999999999957</v>
      </c>
    </row>
    <row r="493" spans="1:4" x14ac:dyDescent="0.45">
      <c r="A493" s="18">
        <v>32478</v>
      </c>
      <c r="B493" s="19">
        <v>56</v>
      </c>
      <c r="C493" s="19">
        <v>0.39999999999999858</v>
      </c>
      <c r="D493" s="62">
        <f t="shared" si="7"/>
        <v>-5</v>
      </c>
    </row>
    <row r="494" spans="1:4" x14ac:dyDescent="0.45">
      <c r="A494" s="18">
        <v>32509</v>
      </c>
      <c r="B494" s="19">
        <v>54.7</v>
      </c>
      <c r="C494" s="19">
        <v>-1.2999999999999972</v>
      </c>
      <c r="D494" s="62">
        <f t="shared" si="7"/>
        <v>-2.7999999999999972</v>
      </c>
    </row>
    <row r="495" spans="1:4" x14ac:dyDescent="0.45">
      <c r="A495" s="18">
        <v>32540</v>
      </c>
      <c r="B495" s="19">
        <v>54.1</v>
      </c>
      <c r="C495" s="19">
        <v>-0.60000000000000142</v>
      </c>
      <c r="D495" s="62">
        <f t="shared" si="7"/>
        <v>-2.1000000000000014</v>
      </c>
    </row>
    <row r="496" spans="1:4" x14ac:dyDescent="0.45">
      <c r="A496" s="18">
        <v>32568</v>
      </c>
      <c r="B496" s="19">
        <v>51.5</v>
      </c>
      <c r="C496" s="19">
        <v>-2.6000000000000014</v>
      </c>
      <c r="D496" s="62">
        <f t="shared" si="7"/>
        <v>-3.1000000000000014</v>
      </c>
    </row>
    <row r="497" spans="1:4" x14ac:dyDescent="0.45">
      <c r="A497" s="18">
        <v>32599</v>
      </c>
      <c r="B497" s="19">
        <v>52.2</v>
      </c>
      <c r="C497" s="19">
        <v>0.70000000000000284</v>
      </c>
      <c r="D497" s="62">
        <f t="shared" si="7"/>
        <v>-3.5999999999999943</v>
      </c>
    </row>
    <row r="498" spans="1:4" x14ac:dyDescent="0.45">
      <c r="A498" s="18">
        <v>32629</v>
      </c>
      <c r="B498" s="19">
        <v>49.3</v>
      </c>
      <c r="C498" s="19">
        <v>-2.9000000000000057</v>
      </c>
      <c r="D498" s="62">
        <f t="shared" si="7"/>
        <v>-6.2000000000000028</v>
      </c>
    </row>
    <row r="499" spans="1:4" x14ac:dyDescent="0.45">
      <c r="A499" s="18">
        <v>32660</v>
      </c>
      <c r="B499" s="19">
        <v>47.3</v>
      </c>
      <c r="C499" s="19">
        <v>-2</v>
      </c>
      <c r="D499" s="62">
        <f t="shared" si="7"/>
        <v>-12</v>
      </c>
    </row>
    <row r="500" spans="1:4" x14ac:dyDescent="0.45">
      <c r="A500" s="18">
        <v>32690</v>
      </c>
      <c r="B500" s="19">
        <v>45.9</v>
      </c>
      <c r="C500" s="19">
        <v>-1.3999999999999986</v>
      </c>
      <c r="D500" s="62">
        <f t="shared" si="7"/>
        <v>-12.300000000000004</v>
      </c>
    </row>
    <row r="501" spans="1:4" x14ac:dyDescent="0.45">
      <c r="A501" s="18">
        <v>32721</v>
      </c>
      <c r="B501" s="19">
        <v>45.1</v>
      </c>
      <c r="C501" s="19">
        <v>-0.79999999999999716</v>
      </c>
      <c r="D501" s="62">
        <f t="shared" si="7"/>
        <v>-10.899999999999999</v>
      </c>
    </row>
    <row r="502" spans="1:4" x14ac:dyDescent="0.45">
      <c r="A502" s="18">
        <v>32752</v>
      </c>
      <c r="B502" s="19">
        <v>46</v>
      </c>
      <c r="C502" s="19">
        <v>0.89999999999999858</v>
      </c>
      <c r="D502" s="62">
        <f t="shared" si="7"/>
        <v>-8.5</v>
      </c>
    </row>
    <row r="503" spans="1:4" x14ac:dyDescent="0.45">
      <c r="A503" s="18">
        <v>32782</v>
      </c>
      <c r="B503" s="19">
        <v>46.8</v>
      </c>
      <c r="C503" s="19">
        <v>0.79999999999999716</v>
      </c>
      <c r="D503" s="62">
        <f t="shared" si="7"/>
        <v>-8.6000000000000014</v>
      </c>
    </row>
    <row r="504" spans="1:4" x14ac:dyDescent="0.45">
      <c r="A504" s="18">
        <v>32813</v>
      </c>
      <c r="B504" s="19">
        <v>46.8</v>
      </c>
      <c r="C504" s="19">
        <v>0</v>
      </c>
      <c r="D504" s="62">
        <f t="shared" si="7"/>
        <v>-8.8000000000000043</v>
      </c>
    </row>
    <row r="505" spans="1:4" x14ac:dyDescent="0.45">
      <c r="A505" s="18">
        <v>32843</v>
      </c>
      <c r="B505" s="19">
        <v>47.4</v>
      </c>
      <c r="C505" s="19">
        <v>0.60000000000000142</v>
      </c>
      <c r="D505" s="62">
        <f t="shared" si="7"/>
        <v>-8.6000000000000014</v>
      </c>
    </row>
    <row r="506" spans="1:4" x14ac:dyDescent="0.45">
      <c r="A506" s="18">
        <v>32874</v>
      </c>
      <c r="B506" s="19">
        <v>47.2</v>
      </c>
      <c r="C506" s="19">
        <v>-0.19999999999999574</v>
      </c>
      <c r="D506" s="62">
        <f t="shared" si="7"/>
        <v>-7.5</v>
      </c>
    </row>
    <row r="507" spans="1:4" x14ac:dyDescent="0.45">
      <c r="A507" s="18">
        <v>32905</v>
      </c>
      <c r="B507" s="19">
        <v>49.1</v>
      </c>
      <c r="C507" s="19">
        <v>1.8999999999999986</v>
      </c>
      <c r="D507" s="62">
        <f t="shared" si="7"/>
        <v>-5</v>
      </c>
    </row>
    <row r="508" spans="1:4" x14ac:dyDescent="0.45">
      <c r="A508" s="18">
        <v>32933</v>
      </c>
      <c r="B508" s="19">
        <v>49.9</v>
      </c>
      <c r="C508" s="19">
        <v>0.79999999999999716</v>
      </c>
      <c r="D508" s="62">
        <f t="shared" si="7"/>
        <v>-1.6000000000000014</v>
      </c>
    </row>
    <row r="509" spans="1:4" x14ac:dyDescent="0.45">
      <c r="A509" s="18">
        <v>32964</v>
      </c>
      <c r="B509" s="19">
        <v>50</v>
      </c>
      <c r="C509" s="19">
        <v>0.10000000000000142</v>
      </c>
      <c r="D509" s="62">
        <f t="shared" si="7"/>
        <v>-2.2000000000000028</v>
      </c>
    </row>
    <row r="510" spans="1:4" x14ac:dyDescent="0.45">
      <c r="A510" s="18">
        <v>32994</v>
      </c>
      <c r="B510" s="19">
        <v>49.5</v>
      </c>
      <c r="C510" s="19">
        <v>-0.5</v>
      </c>
      <c r="D510" s="62">
        <f t="shared" si="7"/>
        <v>0.20000000000000284</v>
      </c>
    </row>
    <row r="511" spans="1:4" x14ac:dyDescent="0.45">
      <c r="A511" s="18">
        <v>33025</v>
      </c>
      <c r="B511" s="19">
        <v>49.2</v>
      </c>
      <c r="C511" s="19">
        <v>-0.29999999999999716</v>
      </c>
      <c r="D511" s="62">
        <f t="shared" si="7"/>
        <v>1.9000000000000057</v>
      </c>
    </row>
    <row r="512" spans="1:4" x14ac:dyDescent="0.45">
      <c r="A512" s="18">
        <v>33055</v>
      </c>
      <c r="B512" s="19">
        <v>46.6</v>
      </c>
      <c r="C512" s="19">
        <v>-2.6000000000000014</v>
      </c>
      <c r="D512" s="62">
        <f t="shared" si="7"/>
        <v>0.70000000000000284</v>
      </c>
    </row>
    <row r="513" spans="1:4" x14ac:dyDescent="0.45">
      <c r="A513" s="18">
        <v>33086</v>
      </c>
      <c r="B513" s="19">
        <v>46.1</v>
      </c>
      <c r="C513" s="19">
        <v>-0.5</v>
      </c>
      <c r="D513" s="62">
        <f t="shared" si="7"/>
        <v>1</v>
      </c>
    </row>
    <row r="514" spans="1:4" x14ac:dyDescent="0.45">
      <c r="A514" s="18">
        <v>33117</v>
      </c>
      <c r="B514" s="19">
        <v>44.5</v>
      </c>
      <c r="C514" s="19">
        <v>-1.6000000000000014</v>
      </c>
      <c r="D514" s="62">
        <f t="shared" si="7"/>
        <v>-1.5</v>
      </c>
    </row>
    <row r="515" spans="1:4" x14ac:dyDescent="0.45">
      <c r="A515" s="18">
        <v>33147</v>
      </c>
      <c r="B515" s="19">
        <v>43.2</v>
      </c>
      <c r="C515" s="19">
        <v>-1.2999999999999972</v>
      </c>
      <c r="D515" s="62">
        <f t="shared" si="7"/>
        <v>-3.5999999999999943</v>
      </c>
    </row>
    <row r="516" spans="1:4" x14ac:dyDescent="0.45">
      <c r="A516" s="18">
        <v>33178</v>
      </c>
      <c r="B516" s="19">
        <v>41.3</v>
      </c>
      <c r="C516" s="19">
        <v>-1.9000000000000057</v>
      </c>
      <c r="D516" s="62">
        <f t="shared" si="7"/>
        <v>-5.5</v>
      </c>
    </row>
    <row r="517" spans="1:4" x14ac:dyDescent="0.45">
      <c r="A517" s="18">
        <v>33208</v>
      </c>
      <c r="B517" s="19">
        <v>40.799999999999997</v>
      </c>
      <c r="C517" s="19">
        <v>-0.5</v>
      </c>
      <c r="D517" s="62">
        <f t="shared" si="7"/>
        <v>-6.6000000000000014</v>
      </c>
    </row>
    <row r="518" spans="1:4" x14ac:dyDescent="0.45">
      <c r="A518" s="18">
        <v>33239</v>
      </c>
      <c r="B518" s="19">
        <v>39.200000000000003</v>
      </c>
      <c r="C518" s="19">
        <v>-1.5999999999999943</v>
      </c>
      <c r="D518" s="62">
        <f t="shared" si="7"/>
        <v>-8</v>
      </c>
    </row>
    <row r="519" spans="1:4" x14ac:dyDescent="0.45">
      <c r="A519" s="18">
        <v>33270</v>
      </c>
      <c r="B519" s="19">
        <v>39.4</v>
      </c>
      <c r="C519" s="19">
        <v>0.19999999999999574</v>
      </c>
      <c r="D519" s="62">
        <f t="shared" si="7"/>
        <v>-9.7000000000000028</v>
      </c>
    </row>
    <row r="520" spans="1:4" x14ac:dyDescent="0.45">
      <c r="A520" s="18">
        <v>33298</v>
      </c>
      <c r="B520" s="19">
        <v>40.700000000000003</v>
      </c>
      <c r="C520" s="19">
        <v>1.3000000000000043</v>
      </c>
      <c r="D520" s="62">
        <f t="shared" si="7"/>
        <v>-9.1999999999999957</v>
      </c>
    </row>
    <row r="521" spans="1:4" x14ac:dyDescent="0.45">
      <c r="A521" s="18">
        <v>33329</v>
      </c>
      <c r="B521" s="19">
        <v>42.8</v>
      </c>
      <c r="C521" s="19">
        <v>2.0999999999999943</v>
      </c>
      <c r="D521" s="62">
        <f t="shared" si="7"/>
        <v>-7.2000000000000028</v>
      </c>
    </row>
    <row r="522" spans="1:4" x14ac:dyDescent="0.45">
      <c r="A522" s="18">
        <v>33359</v>
      </c>
      <c r="B522" s="19">
        <v>44.5</v>
      </c>
      <c r="C522" s="19">
        <v>1.7000000000000028</v>
      </c>
      <c r="D522" s="62">
        <f t="shared" si="7"/>
        <v>-5</v>
      </c>
    </row>
    <row r="523" spans="1:4" x14ac:dyDescent="0.45">
      <c r="A523" s="18">
        <v>33390</v>
      </c>
      <c r="B523" s="19">
        <v>50.3</v>
      </c>
      <c r="C523" s="19">
        <v>5.7999999999999972</v>
      </c>
      <c r="D523" s="62">
        <f t="shared" si="7"/>
        <v>1.0999999999999943</v>
      </c>
    </row>
    <row r="524" spans="1:4" x14ac:dyDescent="0.45">
      <c r="A524" s="18">
        <v>33420</v>
      </c>
      <c r="B524" s="19">
        <v>50.6</v>
      </c>
      <c r="C524" s="19">
        <v>0.30000000000000426</v>
      </c>
      <c r="D524" s="62">
        <f t="shared" si="7"/>
        <v>4</v>
      </c>
    </row>
    <row r="525" spans="1:4" x14ac:dyDescent="0.45">
      <c r="A525" s="18">
        <v>33451</v>
      </c>
      <c r="B525" s="19">
        <v>52.9</v>
      </c>
      <c r="C525" s="19">
        <v>2.2999999999999972</v>
      </c>
      <c r="D525" s="62">
        <f t="shared" si="7"/>
        <v>6.7999999999999972</v>
      </c>
    </row>
    <row r="526" spans="1:4" x14ac:dyDescent="0.45">
      <c r="A526" s="18">
        <v>33482</v>
      </c>
      <c r="B526" s="19">
        <v>54.9</v>
      </c>
      <c r="C526" s="19">
        <v>2</v>
      </c>
      <c r="D526" s="62">
        <f t="shared" si="7"/>
        <v>10.399999999999999</v>
      </c>
    </row>
    <row r="527" spans="1:4" x14ac:dyDescent="0.45">
      <c r="A527" s="18">
        <v>33512</v>
      </c>
      <c r="B527" s="19">
        <v>53.1</v>
      </c>
      <c r="C527" s="19">
        <v>-1.7999999999999972</v>
      </c>
      <c r="D527" s="62">
        <f t="shared" ref="D527:D590" si="8">B527-B515</f>
        <v>9.8999999999999986</v>
      </c>
    </row>
    <row r="528" spans="1:4" x14ac:dyDescent="0.45">
      <c r="A528" s="18">
        <v>33543</v>
      </c>
      <c r="B528" s="19">
        <v>49.5</v>
      </c>
      <c r="C528" s="19">
        <v>-3.6000000000000014</v>
      </c>
      <c r="D528" s="62">
        <f t="shared" si="8"/>
        <v>8.2000000000000028</v>
      </c>
    </row>
    <row r="529" spans="1:4" x14ac:dyDescent="0.45">
      <c r="A529" s="18">
        <v>33573</v>
      </c>
      <c r="B529" s="19">
        <v>46.8</v>
      </c>
      <c r="C529" s="19">
        <v>-2.7000000000000028</v>
      </c>
      <c r="D529" s="62">
        <f t="shared" si="8"/>
        <v>6</v>
      </c>
    </row>
    <row r="530" spans="1:4" x14ac:dyDescent="0.45">
      <c r="A530" s="18">
        <v>33604</v>
      </c>
      <c r="B530" s="19">
        <v>47.3</v>
      </c>
      <c r="C530" s="19">
        <v>0.5</v>
      </c>
      <c r="D530" s="62">
        <f t="shared" si="8"/>
        <v>8.0999999999999943</v>
      </c>
    </row>
    <row r="531" spans="1:4" x14ac:dyDescent="0.45">
      <c r="A531" s="18">
        <v>33635</v>
      </c>
      <c r="B531" s="19">
        <v>52.7</v>
      </c>
      <c r="C531" s="19">
        <v>5.4000000000000057</v>
      </c>
      <c r="D531" s="62">
        <f t="shared" si="8"/>
        <v>13.300000000000004</v>
      </c>
    </row>
    <row r="532" spans="1:4" x14ac:dyDescent="0.45">
      <c r="A532" s="18">
        <v>33664</v>
      </c>
      <c r="B532" s="19">
        <v>54.6</v>
      </c>
      <c r="C532" s="19">
        <v>1.8999999999999986</v>
      </c>
      <c r="D532" s="62">
        <f t="shared" si="8"/>
        <v>13.899999999999999</v>
      </c>
    </row>
    <row r="533" spans="1:4" x14ac:dyDescent="0.45">
      <c r="A533" s="18">
        <v>33695</v>
      </c>
      <c r="B533" s="19">
        <v>52.6</v>
      </c>
      <c r="C533" s="19">
        <v>-2</v>
      </c>
      <c r="D533" s="62">
        <f t="shared" si="8"/>
        <v>9.8000000000000043</v>
      </c>
    </row>
    <row r="534" spans="1:4" x14ac:dyDescent="0.45">
      <c r="A534" s="18">
        <v>33725</v>
      </c>
      <c r="B534" s="19">
        <v>55.7</v>
      </c>
      <c r="C534" s="19">
        <v>3.1000000000000014</v>
      </c>
      <c r="D534" s="62">
        <f t="shared" si="8"/>
        <v>11.200000000000003</v>
      </c>
    </row>
    <row r="535" spans="1:4" x14ac:dyDescent="0.45">
      <c r="A535" s="18">
        <v>33756</v>
      </c>
      <c r="B535" s="19">
        <v>53.6</v>
      </c>
      <c r="C535" s="19">
        <v>-2.1000000000000014</v>
      </c>
      <c r="D535" s="62">
        <f t="shared" si="8"/>
        <v>3.3000000000000043</v>
      </c>
    </row>
    <row r="536" spans="1:4" x14ac:dyDescent="0.45">
      <c r="A536" s="18">
        <v>33786</v>
      </c>
      <c r="B536" s="19">
        <v>53.9</v>
      </c>
      <c r="C536" s="19">
        <v>0.29999999999999716</v>
      </c>
      <c r="D536" s="62">
        <f t="shared" si="8"/>
        <v>3.2999999999999972</v>
      </c>
    </row>
    <row r="537" spans="1:4" x14ac:dyDescent="0.45">
      <c r="A537" s="18">
        <v>33817</v>
      </c>
      <c r="B537" s="19">
        <v>53.4</v>
      </c>
      <c r="C537" s="19">
        <v>-0.5</v>
      </c>
      <c r="D537" s="62">
        <f t="shared" si="8"/>
        <v>0.5</v>
      </c>
    </row>
    <row r="538" spans="1:4" x14ac:dyDescent="0.45">
      <c r="A538" s="18">
        <v>33848</v>
      </c>
      <c r="B538" s="19">
        <v>49.7</v>
      </c>
      <c r="C538" s="19">
        <v>-3.6999999999999957</v>
      </c>
      <c r="D538" s="62">
        <f t="shared" si="8"/>
        <v>-5.1999999999999957</v>
      </c>
    </row>
    <row r="539" spans="1:4" x14ac:dyDescent="0.45">
      <c r="A539" s="18">
        <v>33878</v>
      </c>
      <c r="B539" s="19">
        <v>50.3</v>
      </c>
      <c r="C539" s="19">
        <v>0.59999999999999432</v>
      </c>
      <c r="D539" s="62">
        <f t="shared" si="8"/>
        <v>-2.8000000000000043</v>
      </c>
    </row>
    <row r="540" spans="1:4" x14ac:dyDescent="0.45">
      <c r="A540" s="18">
        <v>33909</v>
      </c>
      <c r="B540" s="19">
        <v>53.6</v>
      </c>
      <c r="C540" s="19">
        <v>3.3000000000000043</v>
      </c>
      <c r="D540" s="62">
        <f t="shared" si="8"/>
        <v>4.1000000000000014</v>
      </c>
    </row>
    <row r="541" spans="1:4" x14ac:dyDescent="0.45">
      <c r="A541" s="18">
        <v>33939</v>
      </c>
      <c r="B541" s="19">
        <v>54.2</v>
      </c>
      <c r="C541" s="19">
        <v>0.60000000000000142</v>
      </c>
      <c r="D541" s="62">
        <f t="shared" si="8"/>
        <v>7.4000000000000057</v>
      </c>
    </row>
    <row r="542" spans="1:4" x14ac:dyDescent="0.45">
      <c r="A542" s="18">
        <v>33970</v>
      </c>
      <c r="B542" s="19">
        <v>55.8</v>
      </c>
      <c r="C542" s="19">
        <v>1.5999999999999943</v>
      </c>
      <c r="D542" s="62">
        <f t="shared" si="8"/>
        <v>8.5</v>
      </c>
    </row>
    <row r="543" spans="1:4" x14ac:dyDescent="0.45">
      <c r="A543" s="18">
        <v>34001</v>
      </c>
      <c r="B543" s="19">
        <v>55.2</v>
      </c>
      <c r="C543" s="19">
        <v>-0.59999999999999432</v>
      </c>
      <c r="D543" s="62">
        <f t="shared" si="8"/>
        <v>2.5</v>
      </c>
    </row>
    <row r="544" spans="1:4" x14ac:dyDescent="0.45">
      <c r="A544" s="18">
        <v>34029</v>
      </c>
      <c r="B544" s="19">
        <v>53.5</v>
      </c>
      <c r="C544" s="19">
        <v>-1.7000000000000028</v>
      </c>
      <c r="D544" s="62">
        <f t="shared" si="8"/>
        <v>-1.1000000000000014</v>
      </c>
    </row>
    <row r="545" spans="1:4" x14ac:dyDescent="0.45">
      <c r="A545" s="18">
        <v>34060</v>
      </c>
      <c r="B545" s="19">
        <v>50.2</v>
      </c>
      <c r="C545" s="19">
        <v>-3.2999999999999972</v>
      </c>
      <c r="D545" s="62">
        <f t="shared" si="8"/>
        <v>-2.3999999999999986</v>
      </c>
    </row>
    <row r="546" spans="1:4" x14ac:dyDescent="0.45">
      <c r="A546" s="18">
        <v>34090</v>
      </c>
      <c r="B546" s="19">
        <v>51.2</v>
      </c>
      <c r="C546" s="19">
        <v>1</v>
      </c>
      <c r="D546" s="62">
        <f t="shared" si="8"/>
        <v>-4.5</v>
      </c>
    </row>
    <row r="547" spans="1:4" x14ac:dyDescent="0.45">
      <c r="A547" s="18">
        <v>34121</v>
      </c>
      <c r="B547" s="19">
        <v>49.6</v>
      </c>
      <c r="C547" s="19">
        <v>-1.6000000000000014</v>
      </c>
      <c r="D547" s="62">
        <f t="shared" si="8"/>
        <v>-4</v>
      </c>
    </row>
    <row r="548" spans="1:4" x14ac:dyDescent="0.45">
      <c r="A548" s="18">
        <v>34151</v>
      </c>
      <c r="B548" s="19">
        <v>50.2</v>
      </c>
      <c r="C548" s="19">
        <v>0.60000000000000142</v>
      </c>
      <c r="D548" s="62">
        <f t="shared" si="8"/>
        <v>-3.6999999999999957</v>
      </c>
    </row>
    <row r="549" spans="1:4" x14ac:dyDescent="0.45">
      <c r="A549" s="18">
        <v>34182</v>
      </c>
      <c r="B549" s="19">
        <v>50.7</v>
      </c>
      <c r="C549" s="19">
        <v>0.5</v>
      </c>
      <c r="D549" s="62">
        <f t="shared" si="8"/>
        <v>-2.6999999999999957</v>
      </c>
    </row>
    <row r="550" spans="1:4" x14ac:dyDescent="0.45">
      <c r="A550" s="18">
        <v>34213</v>
      </c>
      <c r="B550" s="19">
        <v>50.8</v>
      </c>
      <c r="C550" s="19">
        <v>9.9999999999994316E-2</v>
      </c>
      <c r="D550" s="62">
        <f t="shared" si="8"/>
        <v>1.0999999999999943</v>
      </c>
    </row>
    <row r="551" spans="1:4" x14ac:dyDescent="0.45">
      <c r="A551" s="18">
        <v>34243</v>
      </c>
      <c r="B551" s="19">
        <v>53.4</v>
      </c>
      <c r="C551" s="19">
        <v>2.6000000000000014</v>
      </c>
      <c r="D551" s="62">
        <f t="shared" si="8"/>
        <v>3.1000000000000014</v>
      </c>
    </row>
    <row r="552" spans="1:4" x14ac:dyDescent="0.45">
      <c r="A552" s="18">
        <v>34274</v>
      </c>
      <c r="B552" s="19">
        <v>53.8</v>
      </c>
      <c r="C552" s="19">
        <v>0.39999999999999858</v>
      </c>
      <c r="D552" s="62">
        <f t="shared" si="8"/>
        <v>0.19999999999999574</v>
      </c>
    </row>
    <row r="553" spans="1:4" x14ac:dyDescent="0.45">
      <c r="A553" s="18">
        <v>34304</v>
      </c>
      <c r="B553" s="19">
        <v>55.6</v>
      </c>
      <c r="C553" s="19">
        <v>1.8000000000000043</v>
      </c>
      <c r="D553" s="62">
        <f t="shared" si="8"/>
        <v>1.3999999999999986</v>
      </c>
    </row>
    <row r="554" spans="1:4" x14ac:dyDescent="0.45">
      <c r="A554" s="18">
        <v>34335</v>
      </c>
      <c r="B554" s="19">
        <v>56</v>
      </c>
      <c r="C554" s="19">
        <v>0.39999999999999858</v>
      </c>
      <c r="D554" s="62">
        <f t="shared" si="8"/>
        <v>0.20000000000000284</v>
      </c>
    </row>
    <row r="555" spans="1:4" x14ac:dyDescent="0.45">
      <c r="A555" s="18">
        <v>34366</v>
      </c>
      <c r="B555" s="19">
        <v>56.5</v>
      </c>
      <c r="C555" s="19">
        <v>0.5</v>
      </c>
      <c r="D555" s="62">
        <f t="shared" si="8"/>
        <v>1.2999999999999972</v>
      </c>
    </row>
    <row r="556" spans="1:4" x14ac:dyDescent="0.45">
      <c r="A556" s="18">
        <v>34394</v>
      </c>
      <c r="B556" s="19">
        <v>56.9</v>
      </c>
      <c r="C556" s="19">
        <v>0.39999999999999858</v>
      </c>
      <c r="D556" s="62">
        <f t="shared" si="8"/>
        <v>3.3999999999999986</v>
      </c>
    </row>
    <row r="557" spans="1:4" x14ac:dyDescent="0.45">
      <c r="A557" s="18">
        <v>34425</v>
      </c>
      <c r="B557" s="19">
        <v>57.4</v>
      </c>
      <c r="C557" s="19">
        <v>0.5</v>
      </c>
      <c r="D557" s="62">
        <f t="shared" si="8"/>
        <v>7.1999999999999957</v>
      </c>
    </row>
    <row r="558" spans="1:4" x14ac:dyDescent="0.45">
      <c r="A558" s="18">
        <v>34455</v>
      </c>
      <c r="B558" s="19">
        <v>58.2</v>
      </c>
      <c r="C558" s="19">
        <v>0.80000000000000426</v>
      </c>
      <c r="D558" s="62">
        <f t="shared" si="8"/>
        <v>7</v>
      </c>
    </row>
    <row r="559" spans="1:4" x14ac:dyDescent="0.45">
      <c r="A559" s="18">
        <v>34486</v>
      </c>
      <c r="B559" s="19">
        <v>58.8</v>
      </c>
      <c r="C559" s="19">
        <v>0.59999999999999432</v>
      </c>
      <c r="D559" s="62">
        <f t="shared" si="8"/>
        <v>9.1999999999999957</v>
      </c>
    </row>
    <row r="560" spans="1:4" x14ac:dyDescent="0.45">
      <c r="A560" s="18">
        <v>34516</v>
      </c>
      <c r="B560" s="19">
        <v>58.5</v>
      </c>
      <c r="C560" s="19">
        <v>-0.29999999999999716</v>
      </c>
      <c r="D560" s="62">
        <f t="shared" si="8"/>
        <v>8.2999999999999972</v>
      </c>
    </row>
    <row r="561" spans="1:4" x14ac:dyDescent="0.45">
      <c r="A561" s="18">
        <v>34547</v>
      </c>
      <c r="B561" s="19">
        <v>58</v>
      </c>
      <c r="C561" s="19">
        <v>-0.5</v>
      </c>
      <c r="D561" s="62">
        <f t="shared" si="8"/>
        <v>7.2999999999999972</v>
      </c>
    </row>
    <row r="562" spans="1:4" x14ac:dyDescent="0.45">
      <c r="A562" s="18">
        <v>34578</v>
      </c>
      <c r="B562" s="19">
        <v>59</v>
      </c>
      <c r="C562" s="19">
        <v>1</v>
      </c>
      <c r="D562" s="62">
        <f t="shared" si="8"/>
        <v>8.2000000000000028</v>
      </c>
    </row>
    <row r="563" spans="1:4" x14ac:dyDescent="0.45">
      <c r="A563" s="18">
        <v>34608</v>
      </c>
      <c r="B563" s="19">
        <v>59.4</v>
      </c>
      <c r="C563" s="19">
        <v>0.39999999999999858</v>
      </c>
      <c r="D563" s="62">
        <f t="shared" si="8"/>
        <v>6</v>
      </c>
    </row>
    <row r="564" spans="1:4" x14ac:dyDescent="0.45">
      <c r="A564" s="18">
        <v>34639</v>
      </c>
      <c r="B564" s="19">
        <v>59.2</v>
      </c>
      <c r="C564" s="19">
        <v>-0.19999999999999574</v>
      </c>
      <c r="D564" s="62">
        <f t="shared" si="8"/>
        <v>5.4000000000000057</v>
      </c>
    </row>
    <row r="565" spans="1:4" x14ac:dyDescent="0.45">
      <c r="A565" s="18">
        <v>34669</v>
      </c>
      <c r="B565" s="19">
        <v>56.1</v>
      </c>
      <c r="C565" s="19">
        <v>-3.1000000000000014</v>
      </c>
      <c r="D565" s="62">
        <f t="shared" si="8"/>
        <v>0.5</v>
      </c>
    </row>
    <row r="566" spans="1:4" x14ac:dyDescent="0.45">
      <c r="A566" s="18">
        <v>34700</v>
      </c>
      <c r="B566" s="19">
        <v>57.4</v>
      </c>
      <c r="C566" s="19">
        <v>1.2999999999999972</v>
      </c>
      <c r="D566" s="62">
        <f t="shared" si="8"/>
        <v>1.3999999999999986</v>
      </c>
    </row>
    <row r="567" spans="1:4" x14ac:dyDescent="0.45">
      <c r="A567" s="18">
        <v>34731</v>
      </c>
      <c r="B567" s="19">
        <v>55.1</v>
      </c>
      <c r="C567" s="19">
        <v>-2.2999999999999972</v>
      </c>
      <c r="D567" s="62">
        <f t="shared" si="8"/>
        <v>-1.3999999999999986</v>
      </c>
    </row>
    <row r="568" spans="1:4" x14ac:dyDescent="0.45">
      <c r="A568" s="18">
        <v>34759</v>
      </c>
      <c r="B568" s="19">
        <v>52.1</v>
      </c>
      <c r="C568" s="19">
        <v>-3</v>
      </c>
      <c r="D568" s="62">
        <f t="shared" si="8"/>
        <v>-4.7999999999999972</v>
      </c>
    </row>
    <row r="569" spans="1:4" x14ac:dyDescent="0.45">
      <c r="A569" s="18">
        <v>34790</v>
      </c>
      <c r="B569" s="19">
        <v>51.5</v>
      </c>
      <c r="C569" s="19">
        <v>-0.60000000000000142</v>
      </c>
      <c r="D569" s="62">
        <f t="shared" si="8"/>
        <v>-5.8999999999999986</v>
      </c>
    </row>
    <row r="570" spans="1:4" x14ac:dyDescent="0.45">
      <c r="A570" s="18">
        <v>34820</v>
      </c>
      <c r="B570" s="19">
        <v>46.7</v>
      </c>
      <c r="C570" s="19">
        <v>-4.7999999999999972</v>
      </c>
      <c r="D570" s="62">
        <f t="shared" si="8"/>
        <v>-11.5</v>
      </c>
    </row>
    <row r="571" spans="1:4" x14ac:dyDescent="0.45">
      <c r="A571" s="18">
        <v>34851</v>
      </c>
      <c r="B571" s="19">
        <v>45.9</v>
      </c>
      <c r="C571" s="19">
        <v>-0.80000000000000426</v>
      </c>
      <c r="D571" s="62">
        <f t="shared" si="8"/>
        <v>-12.899999999999999</v>
      </c>
    </row>
    <row r="572" spans="1:4" x14ac:dyDescent="0.45">
      <c r="A572" s="18">
        <v>34881</v>
      </c>
      <c r="B572" s="19">
        <v>50.7</v>
      </c>
      <c r="C572" s="19">
        <v>4.8000000000000043</v>
      </c>
      <c r="D572" s="62">
        <f t="shared" si="8"/>
        <v>-7.7999999999999972</v>
      </c>
    </row>
    <row r="573" spans="1:4" x14ac:dyDescent="0.45">
      <c r="A573" s="18">
        <v>34912</v>
      </c>
      <c r="B573" s="19">
        <v>47.1</v>
      </c>
      <c r="C573" s="19">
        <v>-3.6000000000000014</v>
      </c>
      <c r="D573" s="62">
        <f t="shared" si="8"/>
        <v>-10.899999999999999</v>
      </c>
    </row>
    <row r="574" spans="1:4" x14ac:dyDescent="0.45">
      <c r="A574" s="18">
        <v>34943</v>
      </c>
      <c r="B574" s="19">
        <v>48.1</v>
      </c>
      <c r="C574" s="19">
        <v>1</v>
      </c>
      <c r="D574" s="62">
        <f t="shared" si="8"/>
        <v>-10.899999999999999</v>
      </c>
    </row>
    <row r="575" spans="1:4" x14ac:dyDescent="0.45">
      <c r="A575" s="18">
        <v>34973</v>
      </c>
      <c r="B575" s="19">
        <v>46.7</v>
      </c>
      <c r="C575" s="19">
        <v>-1.3999999999999986</v>
      </c>
      <c r="D575" s="62">
        <f t="shared" si="8"/>
        <v>-12.699999999999996</v>
      </c>
    </row>
    <row r="576" spans="1:4" x14ac:dyDescent="0.45">
      <c r="A576" s="18">
        <v>35004</v>
      </c>
      <c r="B576" s="19">
        <v>45.9</v>
      </c>
      <c r="C576" s="19">
        <v>-0.80000000000000426</v>
      </c>
      <c r="D576" s="62">
        <f t="shared" si="8"/>
        <v>-13.300000000000004</v>
      </c>
    </row>
    <row r="577" spans="1:4" x14ac:dyDescent="0.45">
      <c r="A577" s="18">
        <v>35034</v>
      </c>
      <c r="B577" s="19">
        <v>46.2</v>
      </c>
      <c r="C577" s="19">
        <v>0.30000000000000426</v>
      </c>
      <c r="D577" s="62">
        <f t="shared" si="8"/>
        <v>-9.8999999999999986</v>
      </c>
    </row>
    <row r="578" spans="1:4" x14ac:dyDescent="0.45">
      <c r="A578" s="18">
        <v>35065</v>
      </c>
      <c r="B578" s="19">
        <v>45.5</v>
      </c>
      <c r="C578" s="19">
        <v>-0.70000000000000284</v>
      </c>
      <c r="D578" s="62">
        <f t="shared" si="8"/>
        <v>-11.899999999999999</v>
      </c>
    </row>
    <row r="579" spans="1:4" x14ac:dyDescent="0.45">
      <c r="A579" s="18">
        <v>35096</v>
      </c>
      <c r="B579" s="19">
        <v>45.9</v>
      </c>
      <c r="C579" s="19">
        <v>0.39999999999999858</v>
      </c>
      <c r="D579" s="62">
        <f t="shared" si="8"/>
        <v>-9.2000000000000028</v>
      </c>
    </row>
    <row r="580" spans="1:4" x14ac:dyDescent="0.45">
      <c r="A580" s="18">
        <v>35125</v>
      </c>
      <c r="B580" s="19">
        <v>46.9</v>
      </c>
      <c r="C580" s="19">
        <v>1</v>
      </c>
      <c r="D580" s="62">
        <f t="shared" si="8"/>
        <v>-5.2000000000000028</v>
      </c>
    </row>
    <row r="581" spans="1:4" x14ac:dyDescent="0.45">
      <c r="A581" s="18">
        <v>35156</v>
      </c>
      <c r="B581" s="19">
        <v>49.3</v>
      </c>
      <c r="C581" s="19">
        <v>2.3999999999999986</v>
      </c>
      <c r="D581" s="62">
        <f t="shared" si="8"/>
        <v>-2.2000000000000028</v>
      </c>
    </row>
    <row r="582" spans="1:4" x14ac:dyDescent="0.45">
      <c r="A582" s="18">
        <v>35186</v>
      </c>
      <c r="B582" s="19">
        <v>49.1</v>
      </c>
      <c r="C582" s="19">
        <v>-0.19999999999999574</v>
      </c>
      <c r="D582" s="62">
        <f t="shared" si="8"/>
        <v>2.3999999999999986</v>
      </c>
    </row>
    <row r="583" spans="1:4" x14ac:dyDescent="0.45">
      <c r="A583" s="18">
        <v>35217</v>
      </c>
      <c r="B583" s="19">
        <v>53.6</v>
      </c>
      <c r="C583" s="19">
        <v>4.5</v>
      </c>
      <c r="D583" s="62">
        <f t="shared" si="8"/>
        <v>7.7000000000000028</v>
      </c>
    </row>
    <row r="584" spans="1:4" x14ac:dyDescent="0.45">
      <c r="A584" s="18">
        <v>35247</v>
      </c>
      <c r="B584" s="19">
        <v>49.7</v>
      </c>
      <c r="C584" s="19">
        <v>-3.8999999999999986</v>
      </c>
      <c r="D584" s="62">
        <f t="shared" si="8"/>
        <v>-1</v>
      </c>
    </row>
    <row r="585" spans="1:4" x14ac:dyDescent="0.45">
      <c r="A585" s="18">
        <v>35278</v>
      </c>
      <c r="B585" s="19">
        <v>51.6</v>
      </c>
      <c r="C585" s="19">
        <v>1.8999999999999986</v>
      </c>
      <c r="D585" s="62">
        <f t="shared" si="8"/>
        <v>4.5</v>
      </c>
    </row>
    <row r="586" spans="1:4" x14ac:dyDescent="0.45">
      <c r="A586" s="18">
        <v>35309</v>
      </c>
      <c r="B586" s="19">
        <v>51.1</v>
      </c>
      <c r="C586" s="19">
        <v>-0.5</v>
      </c>
      <c r="D586" s="62">
        <f t="shared" si="8"/>
        <v>3</v>
      </c>
    </row>
    <row r="587" spans="1:4" x14ac:dyDescent="0.45">
      <c r="A587" s="18">
        <v>35339</v>
      </c>
      <c r="B587" s="19">
        <v>50.5</v>
      </c>
      <c r="C587" s="19">
        <v>-0.60000000000000142</v>
      </c>
      <c r="D587" s="62">
        <f t="shared" si="8"/>
        <v>3.7999999999999972</v>
      </c>
    </row>
    <row r="588" spans="1:4" x14ac:dyDescent="0.45">
      <c r="A588" s="18">
        <v>35370</v>
      </c>
      <c r="B588" s="19">
        <v>53</v>
      </c>
      <c r="C588" s="19">
        <v>2.5</v>
      </c>
      <c r="D588" s="62">
        <f t="shared" si="8"/>
        <v>7.1000000000000014</v>
      </c>
    </row>
    <row r="589" spans="1:4" x14ac:dyDescent="0.45">
      <c r="A589" s="18">
        <v>35400</v>
      </c>
      <c r="B589" s="19">
        <v>55.2</v>
      </c>
      <c r="C589" s="19">
        <v>2.2000000000000028</v>
      </c>
      <c r="D589" s="62">
        <f t="shared" si="8"/>
        <v>9</v>
      </c>
    </row>
    <row r="590" spans="1:4" x14ac:dyDescent="0.45">
      <c r="A590" s="18">
        <v>35431</v>
      </c>
      <c r="B590" s="19">
        <v>53.8</v>
      </c>
      <c r="C590" s="19">
        <v>-1.4000000000000057</v>
      </c>
      <c r="D590" s="62">
        <f t="shared" si="8"/>
        <v>8.2999999999999972</v>
      </c>
    </row>
    <row r="591" spans="1:4" x14ac:dyDescent="0.45">
      <c r="A591" s="18">
        <v>35462</v>
      </c>
      <c r="B591" s="19">
        <v>53.1</v>
      </c>
      <c r="C591" s="19">
        <v>-0.69999999999999574</v>
      </c>
      <c r="D591" s="62">
        <f t="shared" ref="D591:D654" si="9">B591-B579</f>
        <v>7.2000000000000028</v>
      </c>
    </row>
    <row r="592" spans="1:4" x14ac:dyDescent="0.45">
      <c r="A592" s="18">
        <v>35490</v>
      </c>
      <c r="B592" s="19">
        <v>53.8</v>
      </c>
      <c r="C592" s="19">
        <v>0.69999999999999574</v>
      </c>
      <c r="D592" s="62">
        <f t="shared" si="9"/>
        <v>6.8999999999999986</v>
      </c>
    </row>
    <row r="593" spans="1:4" x14ac:dyDescent="0.45">
      <c r="A593" s="18">
        <v>35521</v>
      </c>
      <c r="B593" s="19">
        <v>53.7</v>
      </c>
      <c r="C593" s="19">
        <v>-9.9999999999994316E-2</v>
      </c>
      <c r="D593" s="62">
        <f t="shared" si="9"/>
        <v>4.4000000000000057</v>
      </c>
    </row>
    <row r="594" spans="1:4" x14ac:dyDescent="0.45">
      <c r="A594" s="18">
        <v>35551</v>
      </c>
      <c r="B594" s="19">
        <v>56.1</v>
      </c>
      <c r="C594" s="19">
        <v>2.3999999999999986</v>
      </c>
      <c r="D594" s="62">
        <f t="shared" si="9"/>
        <v>7</v>
      </c>
    </row>
    <row r="595" spans="1:4" x14ac:dyDescent="0.45">
      <c r="A595" s="18">
        <v>35582</v>
      </c>
      <c r="B595" s="19">
        <v>54.9</v>
      </c>
      <c r="C595" s="19">
        <v>-1.2000000000000028</v>
      </c>
      <c r="D595" s="62">
        <f t="shared" si="9"/>
        <v>1.2999999999999972</v>
      </c>
    </row>
    <row r="596" spans="1:4" x14ac:dyDescent="0.45">
      <c r="A596" s="18">
        <v>35612</v>
      </c>
      <c r="B596" s="19">
        <v>57.7</v>
      </c>
      <c r="C596" s="19">
        <v>2.8000000000000043</v>
      </c>
      <c r="D596" s="62">
        <f t="shared" si="9"/>
        <v>8</v>
      </c>
    </row>
    <row r="597" spans="1:4" x14ac:dyDescent="0.45">
      <c r="A597" s="18">
        <v>35643</v>
      </c>
      <c r="B597" s="19">
        <v>56.3</v>
      </c>
      <c r="C597" s="19">
        <v>-1.4000000000000057</v>
      </c>
      <c r="D597" s="62">
        <f t="shared" si="9"/>
        <v>4.6999999999999957</v>
      </c>
    </row>
    <row r="598" spans="1:4" x14ac:dyDescent="0.45">
      <c r="A598" s="18">
        <v>35674</v>
      </c>
      <c r="B598" s="19">
        <v>53.9</v>
      </c>
      <c r="C598" s="19">
        <v>-2.3999999999999986</v>
      </c>
      <c r="D598" s="62">
        <f t="shared" si="9"/>
        <v>2.7999999999999972</v>
      </c>
    </row>
    <row r="599" spans="1:4" x14ac:dyDescent="0.45">
      <c r="A599" s="18">
        <v>35704</v>
      </c>
      <c r="B599" s="19">
        <v>56.4</v>
      </c>
      <c r="C599" s="19">
        <v>2.5</v>
      </c>
      <c r="D599" s="62">
        <f t="shared" si="9"/>
        <v>5.8999999999999986</v>
      </c>
    </row>
    <row r="600" spans="1:4" x14ac:dyDescent="0.45">
      <c r="A600" s="18">
        <v>35735</v>
      </c>
      <c r="B600" s="19">
        <v>55.7</v>
      </c>
      <c r="C600" s="19">
        <v>-0.69999999999999574</v>
      </c>
      <c r="D600" s="62">
        <f t="shared" si="9"/>
        <v>2.7000000000000028</v>
      </c>
    </row>
    <row r="601" spans="1:4" x14ac:dyDescent="0.45">
      <c r="A601" s="18">
        <v>35765</v>
      </c>
      <c r="B601" s="19">
        <v>54.5</v>
      </c>
      <c r="C601" s="19">
        <v>-1.2000000000000028</v>
      </c>
      <c r="D601" s="62">
        <f t="shared" si="9"/>
        <v>-0.70000000000000284</v>
      </c>
    </row>
    <row r="602" spans="1:4" x14ac:dyDescent="0.45">
      <c r="A602" s="18">
        <v>35796</v>
      </c>
      <c r="B602" s="19">
        <v>53.8</v>
      </c>
      <c r="C602" s="19">
        <v>-0.70000000000000284</v>
      </c>
      <c r="D602" s="62">
        <f t="shared" si="9"/>
        <v>0</v>
      </c>
    </row>
    <row r="603" spans="1:4" x14ac:dyDescent="0.45">
      <c r="A603" s="18">
        <v>35827</v>
      </c>
      <c r="B603" s="19">
        <v>52.9</v>
      </c>
      <c r="C603" s="19">
        <v>-0.89999999999999858</v>
      </c>
      <c r="D603" s="62">
        <f t="shared" si="9"/>
        <v>-0.20000000000000284</v>
      </c>
    </row>
    <row r="604" spans="1:4" x14ac:dyDescent="0.45">
      <c r="A604" s="18">
        <v>35855</v>
      </c>
      <c r="B604" s="19">
        <v>52.9</v>
      </c>
      <c r="C604" s="19">
        <v>0</v>
      </c>
      <c r="D604" s="62">
        <f t="shared" si="9"/>
        <v>-0.89999999999999858</v>
      </c>
    </row>
    <row r="605" spans="1:4" x14ac:dyDescent="0.45">
      <c r="A605" s="18">
        <v>35886</v>
      </c>
      <c r="B605" s="19">
        <v>52.2</v>
      </c>
      <c r="C605" s="19">
        <v>-0.69999999999999574</v>
      </c>
      <c r="D605" s="62">
        <f t="shared" si="9"/>
        <v>-1.5</v>
      </c>
    </row>
    <row r="606" spans="1:4" x14ac:dyDescent="0.45">
      <c r="A606" s="18">
        <v>35916</v>
      </c>
      <c r="B606" s="19">
        <v>50.9</v>
      </c>
      <c r="C606" s="19">
        <v>-1.3000000000000043</v>
      </c>
      <c r="D606" s="62">
        <f t="shared" si="9"/>
        <v>-5.2000000000000028</v>
      </c>
    </row>
    <row r="607" spans="1:4" x14ac:dyDescent="0.45">
      <c r="A607" s="18">
        <v>35947</v>
      </c>
      <c r="B607" s="19">
        <v>48.9</v>
      </c>
      <c r="C607" s="19">
        <v>-2</v>
      </c>
      <c r="D607" s="62">
        <f t="shared" si="9"/>
        <v>-6</v>
      </c>
    </row>
    <row r="608" spans="1:4" x14ac:dyDescent="0.45">
      <c r="A608" s="18">
        <v>35977</v>
      </c>
      <c r="B608" s="19">
        <v>49.2</v>
      </c>
      <c r="C608" s="19">
        <v>0.30000000000000426</v>
      </c>
      <c r="D608" s="62">
        <f t="shared" si="9"/>
        <v>-8.5</v>
      </c>
    </row>
    <row r="609" spans="1:4" x14ac:dyDescent="0.45">
      <c r="A609" s="18">
        <v>36008</v>
      </c>
      <c r="B609" s="19">
        <v>49.3</v>
      </c>
      <c r="C609" s="19">
        <v>9.9999999999994316E-2</v>
      </c>
      <c r="D609" s="62">
        <f t="shared" si="9"/>
        <v>-7</v>
      </c>
    </row>
    <row r="610" spans="1:4" x14ac:dyDescent="0.45">
      <c r="A610" s="18">
        <v>36039</v>
      </c>
      <c r="B610" s="19">
        <v>48.7</v>
      </c>
      <c r="C610" s="19">
        <v>-0.59999999999999432</v>
      </c>
      <c r="D610" s="62">
        <f t="shared" si="9"/>
        <v>-5.1999999999999957</v>
      </c>
    </row>
    <row r="611" spans="1:4" x14ac:dyDescent="0.45">
      <c r="A611" s="18">
        <v>36069</v>
      </c>
      <c r="B611" s="19">
        <v>48.7</v>
      </c>
      <c r="C611" s="19">
        <v>0</v>
      </c>
      <c r="D611" s="62">
        <f t="shared" si="9"/>
        <v>-7.6999999999999957</v>
      </c>
    </row>
    <row r="612" spans="1:4" x14ac:dyDescent="0.45">
      <c r="A612" s="18">
        <v>36100</v>
      </c>
      <c r="B612" s="19">
        <v>48.2</v>
      </c>
      <c r="C612" s="19">
        <v>-0.5</v>
      </c>
      <c r="D612" s="62">
        <f t="shared" si="9"/>
        <v>-7.5</v>
      </c>
    </row>
    <row r="613" spans="1:4" x14ac:dyDescent="0.45">
      <c r="A613" s="18">
        <v>36130</v>
      </c>
      <c r="B613" s="19">
        <v>46.8</v>
      </c>
      <c r="C613" s="19">
        <v>-1.4000000000000057</v>
      </c>
      <c r="D613" s="62">
        <f t="shared" si="9"/>
        <v>-7.7000000000000028</v>
      </c>
    </row>
    <row r="614" spans="1:4" x14ac:dyDescent="0.45">
      <c r="A614" s="18">
        <v>36161</v>
      </c>
      <c r="B614" s="19">
        <v>50.6</v>
      </c>
      <c r="C614" s="19">
        <v>3.8000000000000043</v>
      </c>
      <c r="D614" s="62">
        <f t="shared" si="9"/>
        <v>-3.1999999999999957</v>
      </c>
    </row>
    <row r="615" spans="1:4" x14ac:dyDescent="0.45">
      <c r="A615" s="18">
        <v>36192</v>
      </c>
      <c r="B615" s="19">
        <v>51.7</v>
      </c>
      <c r="C615" s="19">
        <v>1.1000000000000014</v>
      </c>
      <c r="D615" s="62">
        <f t="shared" si="9"/>
        <v>-1.1999999999999957</v>
      </c>
    </row>
    <row r="616" spans="1:4" x14ac:dyDescent="0.45">
      <c r="A616" s="18">
        <v>36220</v>
      </c>
      <c r="B616" s="19">
        <v>52.4</v>
      </c>
      <c r="C616" s="19">
        <v>0.69999999999999574</v>
      </c>
      <c r="D616" s="62">
        <f t="shared" si="9"/>
        <v>-0.5</v>
      </c>
    </row>
    <row r="617" spans="1:4" x14ac:dyDescent="0.45">
      <c r="A617" s="18">
        <v>36251</v>
      </c>
      <c r="B617" s="19">
        <v>52.3</v>
      </c>
      <c r="C617" s="19">
        <v>-0.10000000000000142</v>
      </c>
      <c r="D617" s="62">
        <f t="shared" si="9"/>
        <v>9.9999999999994316E-2</v>
      </c>
    </row>
    <row r="618" spans="1:4" x14ac:dyDescent="0.45">
      <c r="A618" s="18">
        <v>36281</v>
      </c>
      <c r="B618" s="19">
        <v>54.3</v>
      </c>
      <c r="C618" s="19">
        <v>2</v>
      </c>
      <c r="D618" s="62">
        <f t="shared" si="9"/>
        <v>3.3999999999999986</v>
      </c>
    </row>
    <row r="619" spans="1:4" x14ac:dyDescent="0.45">
      <c r="A619" s="18">
        <v>36312</v>
      </c>
      <c r="B619" s="19">
        <v>55.8</v>
      </c>
      <c r="C619" s="19">
        <v>1.5</v>
      </c>
      <c r="D619" s="62">
        <f t="shared" si="9"/>
        <v>6.8999999999999986</v>
      </c>
    </row>
    <row r="620" spans="1:4" x14ac:dyDescent="0.45">
      <c r="A620" s="18">
        <v>36342</v>
      </c>
      <c r="B620" s="19">
        <v>53.6</v>
      </c>
      <c r="C620" s="19">
        <v>-2.1999999999999957</v>
      </c>
      <c r="D620" s="62">
        <f t="shared" si="9"/>
        <v>4.3999999999999986</v>
      </c>
    </row>
    <row r="621" spans="1:4" x14ac:dyDescent="0.45">
      <c r="A621" s="18">
        <v>36373</v>
      </c>
      <c r="B621" s="19">
        <v>54.8</v>
      </c>
      <c r="C621" s="19">
        <v>1.1999999999999957</v>
      </c>
      <c r="D621" s="62">
        <f t="shared" si="9"/>
        <v>5.5</v>
      </c>
    </row>
    <row r="622" spans="1:4" x14ac:dyDescent="0.45">
      <c r="A622" s="18">
        <v>36404</v>
      </c>
      <c r="B622" s="19">
        <v>57</v>
      </c>
      <c r="C622" s="19">
        <v>2.2000000000000028</v>
      </c>
      <c r="D622" s="62">
        <f t="shared" si="9"/>
        <v>8.2999999999999972</v>
      </c>
    </row>
    <row r="623" spans="1:4" x14ac:dyDescent="0.45">
      <c r="A623" s="18">
        <v>36434</v>
      </c>
      <c r="B623" s="19">
        <v>57.2</v>
      </c>
      <c r="C623" s="19">
        <v>0.20000000000000284</v>
      </c>
      <c r="D623" s="62">
        <f t="shared" si="9"/>
        <v>8.5</v>
      </c>
    </row>
    <row r="624" spans="1:4" x14ac:dyDescent="0.45">
      <c r="A624" s="18">
        <v>36465</v>
      </c>
      <c r="B624" s="19">
        <v>58.1</v>
      </c>
      <c r="C624" s="19">
        <v>0.89999999999999858</v>
      </c>
      <c r="D624" s="62">
        <f t="shared" si="9"/>
        <v>9.8999999999999986</v>
      </c>
    </row>
    <row r="625" spans="1:4" x14ac:dyDescent="0.45">
      <c r="A625" s="18">
        <v>36495</v>
      </c>
      <c r="B625" s="19">
        <v>57.8</v>
      </c>
      <c r="C625" s="19">
        <v>-0.30000000000000426</v>
      </c>
      <c r="D625" s="62">
        <f t="shared" si="9"/>
        <v>11</v>
      </c>
    </row>
    <row r="626" spans="1:4" x14ac:dyDescent="0.45">
      <c r="A626" s="18">
        <v>36526</v>
      </c>
      <c r="B626" s="19">
        <v>56.7</v>
      </c>
      <c r="C626" s="19">
        <v>-1.0999999999999943</v>
      </c>
      <c r="D626" s="62">
        <f t="shared" si="9"/>
        <v>6.1000000000000014</v>
      </c>
    </row>
    <row r="627" spans="1:4" x14ac:dyDescent="0.45">
      <c r="A627" s="18">
        <v>36557</v>
      </c>
      <c r="B627" s="19">
        <v>55.8</v>
      </c>
      <c r="C627" s="19">
        <v>-0.90000000000000568</v>
      </c>
      <c r="D627" s="62">
        <f t="shared" si="9"/>
        <v>4.0999999999999943</v>
      </c>
    </row>
    <row r="628" spans="1:4" x14ac:dyDescent="0.45">
      <c r="A628" s="18">
        <v>36586</v>
      </c>
      <c r="B628" s="19">
        <v>54.9</v>
      </c>
      <c r="C628" s="19">
        <v>-0.89999999999999858</v>
      </c>
      <c r="D628" s="62">
        <f t="shared" si="9"/>
        <v>2.5</v>
      </c>
    </row>
    <row r="629" spans="1:4" x14ac:dyDescent="0.45">
      <c r="A629" s="18">
        <v>36617</v>
      </c>
      <c r="B629" s="19">
        <v>54.7</v>
      </c>
      <c r="C629" s="19">
        <v>-0.19999999999999574</v>
      </c>
      <c r="D629" s="62">
        <f t="shared" si="9"/>
        <v>2.4000000000000057</v>
      </c>
    </row>
    <row r="630" spans="1:4" x14ac:dyDescent="0.45">
      <c r="A630" s="18">
        <v>36647</v>
      </c>
      <c r="B630" s="19">
        <v>53.2</v>
      </c>
      <c r="C630" s="19">
        <v>-1.5</v>
      </c>
      <c r="D630" s="62">
        <f t="shared" si="9"/>
        <v>-1.0999999999999943</v>
      </c>
    </row>
    <row r="631" spans="1:4" x14ac:dyDescent="0.45">
      <c r="A631" s="18">
        <v>36678</v>
      </c>
      <c r="B631" s="19">
        <v>51.4</v>
      </c>
      <c r="C631" s="19">
        <v>-1.8000000000000043</v>
      </c>
      <c r="D631" s="62">
        <f t="shared" si="9"/>
        <v>-4.3999999999999986</v>
      </c>
    </row>
    <row r="632" spans="1:4" x14ac:dyDescent="0.45">
      <c r="A632" s="18">
        <v>36708</v>
      </c>
      <c r="B632" s="19">
        <v>52.5</v>
      </c>
      <c r="C632" s="19">
        <v>1.1000000000000014</v>
      </c>
      <c r="D632" s="62">
        <f t="shared" si="9"/>
        <v>-1.1000000000000014</v>
      </c>
    </row>
    <row r="633" spans="1:4" x14ac:dyDescent="0.45">
      <c r="A633" s="18">
        <v>36739</v>
      </c>
      <c r="B633" s="19">
        <v>49.9</v>
      </c>
      <c r="C633" s="19">
        <v>-2.6000000000000014</v>
      </c>
      <c r="D633" s="62">
        <f t="shared" si="9"/>
        <v>-4.8999999999999986</v>
      </c>
    </row>
    <row r="634" spans="1:4" x14ac:dyDescent="0.45">
      <c r="A634" s="18">
        <v>36770</v>
      </c>
      <c r="B634" s="19">
        <v>49.7</v>
      </c>
      <c r="C634" s="19">
        <v>-0.19999999999999574</v>
      </c>
      <c r="D634" s="62">
        <f t="shared" si="9"/>
        <v>-7.2999999999999972</v>
      </c>
    </row>
    <row r="635" spans="1:4" x14ac:dyDescent="0.45">
      <c r="A635" s="18">
        <v>36800</v>
      </c>
      <c r="B635" s="19">
        <v>48.7</v>
      </c>
      <c r="C635" s="19">
        <v>-1</v>
      </c>
      <c r="D635" s="62">
        <f t="shared" si="9"/>
        <v>-8.5</v>
      </c>
    </row>
    <row r="636" spans="1:4" x14ac:dyDescent="0.45">
      <c r="A636" s="18">
        <v>36831</v>
      </c>
      <c r="B636" s="19">
        <v>48.5</v>
      </c>
      <c r="C636" s="19">
        <v>-0.20000000000000284</v>
      </c>
      <c r="D636" s="62">
        <f t="shared" si="9"/>
        <v>-9.6000000000000014</v>
      </c>
    </row>
    <row r="637" spans="1:4" x14ac:dyDescent="0.45">
      <c r="A637" s="18">
        <v>36861</v>
      </c>
      <c r="B637" s="19">
        <v>43.9</v>
      </c>
      <c r="C637" s="19">
        <v>-4.6000000000000014</v>
      </c>
      <c r="D637" s="62">
        <f t="shared" si="9"/>
        <v>-13.899999999999999</v>
      </c>
    </row>
    <row r="638" spans="1:4" x14ac:dyDescent="0.45">
      <c r="A638" s="18">
        <v>36892</v>
      </c>
      <c r="B638" s="19">
        <v>42.3</v>
      </c>
      <c r="C638" s="19">
        <v>-1.6000000000000014</v>
      </c>
      <c r="D638" s="62">
        <f t="shared" si="9"/>
        <v>-14.400000000000006</v>
      </c>
    </row>
    <row r="639" spans="1:4" x14ac:dyDescent="0.45">
      <c r="A639" s="18">
        <v>36923</v>
      </c>
      <c r="B639" s="19">
        <v>42.1</v>
      </c>
      <c r="C639" s="19">
        <v>-0.19999999999999574</v>
      </c>
      <c r="D639" s="62">
        <f t="shared" si="9"/>
        <v>-13.699999999999996</v>
      </c>
    </row>
    <row r="640" spans="1:4" x14ac:dyDescent="0.45">
      <c r="A640" s="18">
        <v>36951</v>
      </c>
      <c r="B640" s="19">
        <v>43.1</v>
      </c>
      <c r="C640" s="19">
        <v>1</v>
      </c>
      <c r="D640" s="62">
        <f t="shared" si="9"/>
        <v>-11.799999999999997</v>
      </c>
    </row>
    <row r="641" spans="1:4" x14ac:dyDescent="0.45">
      <c r="A641" s="18">
        <v>36982</v>
      </c>
      <c r="B641" s="19">
        <v>42.7</v>
      </c>
      <c r="C641" s="19">
        <v>-0.39999999999999858</v>
      </c>
      <c r="D641" s="62">
        <f t="shared" si="9"/>
        <v>-12</v>
      </c>
    </row>
    <row r="642" spans="1:4" x14ac:dyDescent="0.45">
      <c r="A642" s="18">
        <v>37012</v>
      </c>
      <c r="B642" s="19">
        <v>41.3</v>
      </c>
      <c r="C642" s="19">
        <v>-1.4000000000000057</v>
      </c>
      <c r="D642" s="62">
        <f t="shared" si="9"/>
        <v>-11.900000000000006</v>
      </c>
    </row>
    <row r="643" spans="1:4" x14ac:dyDescent="0.45">
      <c r="A643" s="18">
        <v>37043</v>
      </c>
      <c r="B643" s="19">
        <v>43.2</v>
      </c>
      <c r="C643" s="19">
        <v>1.9000000000000057</v>
      </c>
      <c r="D643" s="62">
        <f t="shared" si="9"/>
        <v>-8.1999999999999957</v>
      </c>
    </row>
    <row r="644" spans="1:4" x14ac:dyDescent="0.45">
      <c r="A644" s="18">
        <v>37073</v>
      </c>
      <c r="B644" s="19">
        <v>43.5</v>
      </c>
      <c r="C644" s="19">
        <v>0.29999999999999716</v>
      </c>
      <c r="D644" s="62">
        <f t="shared" si="9"/>
        <v>-9</v>
      </c>
    </row>
    <row r="645" spans="1:4" x14ac:dyDescent="0.45">
      <c r="A645" s="18">
        <v>37104</v>
      </c>
      <c r="B645" s="19">
        <v>46.3</v>
      </c>
      <c r="C645" s="19">
        <v>2.7999999999999972</v>
      </c>
      <c r="D645" s="62">
        <f t="shared" si="9"/>
        <v>-3.6000000000000014</v>
      </c>
    </row>
    <row r="646" spans="1:4" x14ac:dyDescent="0.45">
      <c r="A646" s="18">
        <v>37135</v>
      </c>
      <c r="B646" s="19">
        <v>46.2</v>
      </c>
      <c r="C646" s="19">
        <v>-9.9999999999994316E-2</v>
      </c>
      <c r="D646" s="62">
        <f t="shared" si="9"/>
        <v>-3.5</v>
      </c>
    </row>
    <row r="647" spans="1:4" x14ac:dyDescent="0.45">
      <c r="A647" s="18">
        <v>37165</v>
      </c>
      <c r="B647" s="19">
        <v>40.799999999999997</v>
      </c>
      <c r="C647" s="19">
        <v>-5.4000000000000057</v>
      </c>
      <c r="D647" s="62">
        <f t="shared" si="9"/>
        <v>-7.9000000000000057</v>
      </c>
    </row>
    <row r="648" spans="1:4" x14ac:dyDescent="0.45">
      <c r="A648" s="18">
        <v>37196</v>
      </c>
      <c r="B648" s="19">
        <v>44.1</v>
      </c>
      <c r="C648" s="19">
        <v>3.3000000000000043</v>
      </c>
      <c r="D648" s="62">
        <f t="shared" si="9"/>
        <v>-4.3999999999999986</v>
      </c>
    </row>
    <row r="649" spans="1:4" x14ac:dyDescent="0.45">
      <c r="A649" s="18">
        <v>37226</v>
      </c>
      <c r="B649" s="19">
        <v>45.3</v>
      </c>
      <c r="C649" s="19">
        <v>1.1999999999999957</v>
      </c>
      <c r="D649" s="62">
        <f t="shared" si="9"/>
        <v>1.3999999999999986</v>
      </c>
    </row>
    <row r="650" spans="1:4" x14ac:dyDescent="0.45">
      <c r="A650" s="18">
        <v>37257</v>
      </c>
      <c r="B650" s="19">
        <v>47.5</v>
      </c>
      <c r="C650" s="19">
        <v>2.2000000000000028</v>
      </c>
      <c r="D650" s="62">
        <f t="shared" si="9"/>
        <v>5.2000000000000028</v>
      </c>
    </row>
    <row r="651" spans="1:4" x14ac:dyDescent="0.45">
      <c r="A651" s="18">
        <v>37288</v>
      </c>
      <c r="B651" s="19">
        <v>50.7</v>
      </c>
      <c r="C651" s="19">
        <v>3.2000000000000028</v>
      </c>
      <c r="D651" s="62">
        <f t="shared" si="9"/>
        <v>8.6000000000000014</v>
      </c>
    </row>
    <row r="652" spans="1:4" x14ac:dyDescent="0.45">
      <c r="A652" s="18">
        <v>37316</v>
      </c>
      <c r="B652" s="19">
        <v>52.4</v>
      </c>
      <c r="C652" s="19">
        <v>1.6999999999999957</v>
      </c>
      <c r="D652" s="62">
        <f t="shared" si="9"/>
        <v>9.2999999999999972</v>
      </c>
    </row>
    <row r="653" spans="1:4" x14ac:dyDescent="0.45">
      <c r="A653" s="18">
        <v>37347</v>
      </c>
      <c r="B653" s="19">
        <v>52.4</v>
      </c>
      <c r="C653" s="19">
        <v>0</v>
      </c>
      <c r="D653" s="62">
        <f t="shared" si="9"/>
        <v>9.6999999999999957</v>
      </c>
    </row>
    <row r="654" spans="1:4" x14ac:dyDescent="0.45">
      <c r="A654" s="18">
        <v>37377</v>
      </c>
      <c r="B654" s="19">
        <v>53.1</v>
      </c>
      <c r="C654" s="19">
        <v>0.70000000000000284</v>
      </c>
      <c r="D654" s="62">
        <f t="shared" si="9"/>
        <v>11.800000000000004</v>
      </c>
    </row>
    <row r="655" spans="1:4" x14ac:dyDescent="0.45">
      <c r="A655" s="18">
        <v>37408</v>
      </c>
      <c r="B655" s="19">
        <v>53.6</v>
      </c>
      <c r="C655" s="19">
        <v>0.5</v>
      </c>
      <c r="D655" s="62">
        <f t="shared" ref="D655:D718" si="10">B655-B643</f>
        <v>10.399999999999999</v>
      </c>
    </row>
    <row r="656" spans="1:4" x14ac:dyDescent="0.45">
      <c r="A656" s="18">
        <v>37438</v>
      </c>
      <c r="B656" s="19">
        <v>50.2</v>
      </c>
      <c r="C656" s="19">
        <v>-3.3999999999999986</v>
      </c>
      <c r="D656" s="62">
        <f t="shared" si="10"/>
        <v>6.7000000000000028</v>
      </c>
    </row>
    <row r="657" spans="1:4" x14ac:dyDescent="0.45">
      <c r="A657" s="18">
        <v>37469</v>
      </c>
      <c r="B657" s="19">
        <v>50.3</v>
      </c>
      <c r="C657" s="19">
        <v>9.9999999999994316E-2</v>
      </c>
      <c r="D657" s="62">
        <f t="shared" si="10"/>
        <v>4</v>
      </c>
    </row>
    <row r="658" spans="1:4" x14ac:dyDescent="0.45">
      <c r="A658" s="18">
        <v>37500</v>
      </c>
      <c r="B658" s="19">
        <v>50.5</v>
      </c>
      <c r="C658" s="19">
        <v>0.20000000000000284</v>
      </c>
      <c r="D658" s="62">
        <f t="shared" si="10"/>
        <v>4.2999999999999972</v>
      </c>
    </row>
    <row r="659" spans="1:4" x14ac:dyDescent="0.45">
      <c r="A659" s="18">
        <v>37530</v>
      </c>
      <c r="B659" s="19">
        <v>49</v>
      </c>
      <c r="C659" s="19">
        <v>-1.5</v>
      </c>
      <c r="D659" s="62">
        <f t="shared" si="10"/>
        <v>8.2000000000000028</v>
      </c>
    </row>
    <row r="660" spans="1:4" x14ac:dyDescent="0.45">
      <c r="A660" s="18">
        <v>37561</v>
      </c>
      <c r="B660" s="19">
        <v>48.5</v>
      </c>
      <c r="C660" s="19">
        <v>-0.5</v>
      </c>
      <c r="D660" s="62">
        <f t="shared" si="10"/>
        <v>4.3999999999999986</v>
      </c>
    </row>
    <row r="661" spans="1:4" x14ac:dyDescent="0.45">
      <c r="A661" s="18">
        <v>37591</v>
      </c>
      <c r="B661" s="19">
        <v>51.6</v>
      </c>
      <c r="C661" s="19">
        <v>3.1000000000000014</v>
      </c>
      <c r="D661" s="62">
        <f t="shared" si="10"/>
        <v>6.3000000000000043</v>
      </c>
    </row>
    <row r="662" spans="1:4" x14ac:dyDescent="0.45">
      <c r="A662" s="18">
        <v>37622</v>
      </c>
      <c r="B662" s="19">
        <v>51.3</v>
      </c>
      <c r="C662" s="19">
        <v>-0.30000000000000426</v>
      </c>
      <c r="D662" s="62">
        <f t="shared" si="10"/>
        <v>3.7999999999999972</v>
      </c>
    </row>
    <row r="663" spans="1:4" x14ac:dyDescent="0.45">
      <c r="A663" s="18">
        <v>37653</v>
      </c>
      <c r="B663" s="19">
        <v>48.8</v>
      </c>
      <c r="C663" s="19">
        <v>-2.5</v>
      </c>
      <c r="D663" s="62">
        <f t="shared" si="10"/>
        <v>-1.9000000000000057</v>
      </c>
    </row>
    <row r="664" spans="1:4" x14ac:dyDescent="0.45">
      <c r="A664" s="18">
        <v>37681</v>
      </c>
      <c r="B664" s="19">
        <v>46.3</v>
      </c>
      <c r="C664" s="19">
        <v>-2.5</v>
      </c>
      <c r="D664" s="62">
        <f t="shared" si="10"/>
        <v>-6.1000000000000014</v>
      </c>
    </row>
    <row r="665" spans="1:4" x14ac:dyDescent="0.45">
      <c r="A665" s="18">
        <v>37712</v>
      </c>
      <c r="B665" s="19">
        <v>46.1</v>
      </c>
      <c r="C665" s="19">
        <v>-0.19999999999999574</v>
      </c>
      <c r="D665" s="62">
        <f t="shared" si="10"/>
        <v>-6.2999999999999972</v>
      </c>
    </row>
    <row r="666" spans="1:4" x14ac:dyDescent="0.45">
      <c r="A666" s="18">
        <v>37742</v>
      </c>
      <c r="B666" s="19">
        <v>49</v>
      </c>
      <c r="C666" s="19">
        <v>2.8999999999999986</v>
      </c>
      <c r="D666" s="62">
        <f t="shared" si="10"/>
        <v>-4.1000000000000014</v>
      </c>
    </row>
    <row r="667" spans="1:4" x14ac:dyDescent="0.45">
      <c r="A667" s="18">
        <v>37773</v>
      </c>
      <c r="B667" s="19">
        <v>49</v>
      </c>
      <c r="C667" s="19">
        <v>0</v>
      </c>
      <c r="D667" s="62">
        <f t="shared" si="10"/>
        <v>-4.6000000000000014</v>
      </c>
    </row>
    <row r="668" spans="1:4" x14ac:dyDescent="0.45">
      <c r="A668" s="18">
        <v>37803</v>
      </c>
      <c r="B668" s="19">
        <v>51</v>
      </c>
      <c r="C668" s="19">
        <v>2</v>
      </c>
      <c r="D668" s="62">
        <f t="shared" si="10"/>
        <v>0.79999999999999716</v>
      </c>
    </row>
    <row r="669" spans="1:4" x14ac:dyDescent="0.45">
      <c r="A669" s="18">
        <v>37834</v>
      </c>
      <c r="B669" s="19">
        <v>53.2</v>
      </c>
      <c r="C669" s="19">
        <v>2.2000000000000028</v>
      </c>
      <c r="D669" s="62">
        <f t="shared" si="10"/>
        <v>2.9000000000000057</v>
      </c>
    </row>
    <row r="670" spans="1:4" x14ac:dyDescent="0.45">
      <c r="A670" s="18">
        <v>37865</v>
      </c>
      <c r="B670" s="19">
        <v>52.4</v>
      </c>
      <c r="C670" s="19">
        <v>-0.80000000000000426</v>
      </c>
      <c r="D670" s="62">
        <f t="shared" si="10"/>
        <v>1.8999999999999986</v>
      </c>
    </row>
    <row r="671" spans="1:4" x14ac:dyDescent="0.45">
      <c r="A671" s="18">
        <v>37895</v>
      </c>
      <c r="B671" s="19">
        <v>55.2</v>
      </c>
      <c r="C671" s="19">
        <v>2.8000000000000043</v>
      </c>
      <c r="D671" s="62">
        <f t="shared" si="10"/>
        <v>6.2000000000000028</v>
      </c>
    </row>
    <row r="672" spans="1:4" x14ac:dyDescent="0.45">
      <c r="A672" s="18">
        <v>37926</v>
      </c>
      <c r="B672" s="19">
        <v>58.4</v>
      </c>
      <c r="C672" s="19">
        <v>3.1999999999999957</v>
      </c>
      <c r="D672" s="62">
        <f t="shared" si="10"/>
        <v>9.8999999999999986</v>
      </c>
    </row>
    <row r="673" spans="1:4" x14ac:dyDescent="0.45">
      <c r="A673" s="18">
        <v>37956</v>
      </c>
      <c r="B673" s="19">
        <v>60.1</v>
      </c>
      <c r="C673" s="19">
        <v>1.7000000000000028</v>
      </c>
      <c r="D673" s="62">
        <f t="shared" si="10"/>
        <v>8.5</v>
      </c>
    </row>
    <row r="674" spans="1:4" x14ac:dyDescent="0.45">
      <c r="A674" s="18">
        <v>37987</v>
      </c>
      <c r="B674" s="19">
        <v>60.8</v>
      </c>
      <c r="C674" s="19">
        <v>0.69999999999999574</v>
      </c>
      <c r="D674" s="62">
        <f t="shared" si="10"/>
        <v>9.5</v>
      </c>
    </row>
    <row r="675" spans="1:4" x14ac:dyDescent="0.45">
      <c r="A675" s="18">
        <v>38018</v>
      </c>
      <c r="B675" s="19">
        <v>59.9</v>
      </c>
      <c r="C675" s="19">
        <v>-0.89999999999999858</v>
      </c>
      <c r="D675" s="62">
        <f t="shared" si="10"/>
        <v>11.100000000000001</v>
      </c>
    </row>
    <row r="676" spans="1:4" x14ac:dyDescent="0.45">
      <c r="A676" s="18">
        <v>38047</v>
      </c>
      <c r="B676" s="19">
        <v>60.6</v>
      </c>
      <c r="C676" s="19">
        <v>0.70000000000000284</v>
      </c>
      <c r="D676" s="62">
        <f t="shared" si="10"/>
        <v>14.300000000000004</v>
      </c>
    </row>
    <row r="677" spans="1:4" x14ac:dyDescent="0.45">
      <c r="A677" s="18">
        <v>38078</v>
      </c>
      <c r="B677" s="19">
        <v>60.6</v>
      </c>
      <c r="C677" s="19">
        <v>0</v>
      </c>
      <c r="D677" s="62">
        <f t="shared" si="10"/>
        <v>14.5</v>
      </c>
    </row>
    <row r="678" spans="1:4" x14ac:dyDescent="0.45">
      <c r="A678" s="18">
        <v>38108</v>
      </c>
      <c r="B678" s="19">
        <v>61.4</v>
      </c>
      <c r="C678" s="19">
        <v>0.79999999999999716</v>
      </c>
      <c r="D678" s="62">
        <f t="shared" si="10"/>
        <v>12.399999999999999</v>
      </c>
    </row>
    <row r="679" spans="1:4" x14ac:dyDescent="0.45">
      <c r="A679" s="18">
        <v>38139</v>
      </c>
      <c r="B679" s="19">
        <v>60.5</v>
      </c>
      <c r="C679" s="19">
        <v>-0.89999999999999858</v>
      </c>
      <c r="D679" s="62">
        <f t="shared" si="10"/>
        <v>11.5</v>
      </c>
    </row>
    <row r="680" spans="1:4" x14ac:dyDescent="0.45">
      <c r="A680" s="18">
        <v>38169</v>
      </c>
      <c r="B680" s="19">
        <v>59.9</v>
      </c>
      <c r="C680" s="19">
        <v>-0.60000000000000142</v>
      </c>
      <c r="D680" s="62">
        <f t="shared" si="10"/>
        <v>8.8999999999999986</v>
      </c>
    </row>
    <row r="681" spans="1:4" x14ac:dyDescent="0.45">
      <c r="A681" s="18">
        <v>38200</v>
      </c>
      <c r="B681" s="19">
        <v>58.5</v>
      </c>
      <c r="C681" s="19">
        <v>-1.3999999999999986</v>
      </c>
      <c r="D681" s="62">
        <f t="shared" si="10"/>
        <v>5.2999999999999972</v>
      </c>
    </row>
    <row r="682" spans="1:4" x14ac:dyDescent="0.45">
      <c r="A682" s="18">
        <v>38231</v>
      </c>
      <c r="B682" s="19">
        <v>57.4</v>
      </c>
      <c r="C682" s="19">
        <v>-1.1000000000000014</v>
      </c>
      <c r="D682" s="62">
        <f t="shared" si="10"/>
        <v>5</v>
      </c>
    </row>
    <row r="683" spans="1:4" x14ac:dyDescent="0.45">
      <c r="A683" s="18">
        <v>38261</v>
      </c>
      <c r="B683" s="19">
        <v>56.3</v>
      </c>
      <c r="C683" s="19">
        <v>-1.1000000000000014</v>
      </c>
      <c r="D683" s="62">
        <f t="shared" si="10"/>
        <v>1.0999999999999943</v>
      </c>
    </row>
    <row r="684" spans="1:4" x14ac:dyDescent="0.45">
      <c r="A684" s="18">
        <v>38292</v>
      </c>
      <c r="B684" s="19">
        <v>56.2</v>
      </c>
      <c r="C684" s="19">
        <v>-9.9999999999994316E-2</v>
      </c>
      <c r="D684" s="62">
        <f t="shared" si="10"/>
        <v>-2.1999999999999957</v>
      </c>
    </row>
    <row r="685" spans="1:4" x14ac:dyDescent="0.45">
      <c r="A685" s="18">
        <v>38322</v>
      </c>
      <c r="B685" s="19">
        <v>57.2</v>
      </c>
      <c r="C685" s="19">
        <v>1</v>
      </c>
      <c r="D685" s="62">
        <f t="shared" si="10"/>
        <v>-2.8999999999999986</v>
      </c>
    </row>
    <row r="686" spans="1:4" x14ac:dyDescent="0.45">
      <c r="A686" s="18">
        <v>38353</v>
      </c>
      <c r="B686" s="19">
        <v>56.8</v>
      </c>
      <c r="C686" s="19">
        <v>-0.40000000000000568</v>
      </c>
      <c r="D686" s="62">
        <f t="shared" si="10"/>
        <v>-4</v>
      </c>
    </row>
    <row r="687" spans="1:4" x14ac:dyDescent="0.45">
      <c r="A687" s="18">
        <v>38384</v>
      </c>
      <c r="B687" s="19">
        <v>55.5</v>
      </c>
      <c r="C687" s="19">
        <v>-1.2999999999999972</v>
      </c>
      <c r="D687" s="62">
        <f t="shared" si="10"/>
        <v>-4.3999999999999986</v>
      </c>
    </row>
    <row r="688" spans="1:4" x14ac:dyDescent="0.45">
      <c r="A688" s="18">
        <v>38412</v>
      </c>
      <c r="B688" s="19">
        <v>55.2</v>
      </c>
      <c r="C688" s="19">
        <v>-0.29999999999999716</v>
      </c>
      <c r="D688" s="62">
        <f t="shared" si="10"/>
        <v>-5.3999999999999986</v>
      </c>
    </row>
    <row r="689" spans="1:4" x14ac:dyDescent="0.45">
      <c r="A689" s="18">
        <v>38443</v>
      </c>
      <c r="B689" s="19">
        <v>52.2</v>
      </c>
      <c r="C689" s="19">
        <v>-3</v>
      </c>
      <c r="D689" s="62">
        <f t="shared" si="10"/>
        <v>-8.3999999999999986</v>
      </c>
    </row>
    <row r="690" spans="1:4" x14ac:dyDescent="0.45">
      <c r="A690" s="18">
        <v>38473</v>
      </c>
      <c r="B690" s="19">
        <v>50.8</v>
      </c>
      <c r="C690" s="19">
        <v>-1.4000000000000057</v>
      </c>
      <c r="D690" s="62">
        <f t="shared" si="10"/>
        <v>-10.600000000000001</v>
      </c>
    </row>
    <row r="691" spans="1:4" x14ac:dyDescent="0.45">
      <c r="A691" s="18">
        <v>38504</v>
      </c>
      <c r="B691" s="19">
        <v>52.4</v>
      </c>
      <c r="C691" s="19">
        <v>1.6000000000000014</v>
      </c>
      <c r="D691" s="62">
        <f t="shared" si="10"/>
        <v>-8.1000000000000014</v>
      </c>
    </row>
    <row r="692" spans="1:4" x14ac:dyDescent="0.45">
      <c r="A692" s="18">
        <v>38534</v>
      </c>
      <c r="B692" s="19">
        <v>52.8</v>
      </c>
      <c r="C692" s="19">
        <v>0.39999999999999858</v>
      </c>
      <c r="D692" s="62">
        <f t="shared" si="10"/>
        <v>-7.1000000000000014</v>
      </c>
    </row>
    <row r="693" spans="1:4" x14ac:dyDescent="0.45">
      <c r="A693" s="18">
        <v>38565</v>
      </c>
      <c r="B693" s="19">
        <v>52.4</v>
      </c>
      <c r="C693" s="19">
        <v>-0.39999999999999858</v>
      </c>
      <c r="D693" s="62">
        <f t="shared" si="10"/>
        <v>-6.1000000000000014</v>
      </c>
    </row>
    <row r="694" spans="1:4" x14ac:dyDescent="0.45">
      <c r="A694" s="18">
        <v>38596</v>
      </c>
      <c r="B694" s="19">
        <v>56.8</v>
      </c>
      <c r="C694" s="19">
        <v>4.3999999999999986</v>
      </c>
      <c r="D694" s="62">
        <f t="shared" si="10"/>
        <v>-0.60000000000000142</v>
      </c>
    </row>
    <row r="695" spans="1:4" x14ac:dyDescent="0.45">
      <c r="A695" s="18">
        <v>38626</v>
      </c>
      <c r="B695" s="19">
        <v>57.2</v>
      </c>
      <c r="C695" s="19">
        <v>0.40000000000000568</v>
      </c>
      <c r="D695" s="62">
        <f t="shared" si="10"/>
        <v>0.90000000000000568</v>
      </c>
    </row>
    <row r="696" spans="1:4" x14ac:dyDescent="0.45">
      <c r="A696" s="18">
        <v>38657</v>
      </c>
      <c r="B696" s="19">
        <v>56.7</v>
      </c>
      <c r="C696" s="19">
        <v>-0.5</v>
      </c>
      <c r="D696" s="62">
        <f t="shared" si="10"/>
        <v>0.5</v>
      </c>
    </row>
    <row r="697" spans="1:4" x14ac:dyDescent="0.45">
      <c r="A697" s="18">
        <v>38687</v>
      </c>
      <c r="B697" s="19">
        <v>55.1</v>
      </c>
      <c r="C697" s="19">
        <v>-1.6000000000000014</v>
      </c>
      <c r="D697" s="62">
        <f t="shared" si="10"/>
        <v>-2.1000000000000014</v>
      </c>
    </row>
    <row r="698" spans="1:4" x14ac:dyDescent="0.45">
      <c r="A698" s="18">
        <v>38718</v>
      </c>
      <c r="B698" s="19">
        <v>55</v>
      </c>
      <c r="C698" s="19">
        <v>-0.10000000000000142</v>
      </c>
      <c r="D698" s="62">
        <f t="shared" si="10"/>
        <v>-1.7999999999999972</v>
      </c>
    </row>
    <row r="699" spans="1:4" x14ac:dyDescent="0.45">
      <c r="A699" s="18">
        <v>38749</v>
      </c>
      <c r="B699" s="19">
        <v>55.8</v>
      </c>
      <c r="C699" s="19">
        <v>0.79999999999999716</v>
      </c>
      <c r="D699" s="62">
        <f t="shared" si="10"/>
        <v>0.29999999999999716</v>
      </c>
    </row>
    <row r="700" spans="1:4" x14ac:dyDescent="0.45">
      <c r="A700" s="18">
        <v>38777</v>
      </c>
      <c r="B700" s="19">
        <v>54.3</v>
      </c>
      <c r="C700" s="19">
        <v>-1.5</v>
      </c>
      <c r="D700" s="62">
        <f t="shared" si="10"/>
        <v>-0.90000000000000568</v>
      </c>
    </row>
    <row r="701" spans="1:4" x14ac:dyDescent="0.45">
      <c r="A701" s="18">
        <v>38808</v>
      </c>
      <c r="B701" s="19">
        <v>55.2</v>
      </c>
      <c r="C701" s="19">
        <v>0.90000000000000568</v>
      </c>
      <c r="D701" s="62">
        <f t="shared" si="10"/>
        <v>3</v>
      </c>
    </row>
    <row r="702" spans="1:4" x14ac:dyDescent="0.45">
      <c r="A702" s="18">
        <v>38838</v>
      </c>
      <c r="B702" s="19">
        <v>53.7</v>
      </c>
      <c r="C702" s="19">
        <v>-1.5</v>
      </c>
      <c r="D702" s="62">
        <f t="shared" si="10"/>
        <v>2.9000000000000057</v>
      </c>
    </row>
    <row r="703" spans="1:4" x14ac:dyDescent="0.45">
      <c r="A703" s="18">
        <v>38869</v>
      </c>
      <c r="B703" s="19">
        <v>52</v>
      </c>
      <c r="C703" s="19">
        <v>-1.7000000000000028</v>
      </c>
      <c r="D703" s="62">
        <f t="shared" si="10"/>
        <v>-0.39999999999999858</v>
      </c>
    </row>
    <row r="704" spans="1:4" x14ac:dyDescent="0.45">
      <c r="A704" s="18">
        <v>38899</v>
      </c>
      <c r="B704" s="19">
        <v>53</v>
      </c>
      <c r="C704" s="19">
        <v>1</v>
      </c>
      <c r="D704" s="62">
        <f t="shared" si="10"/>
        <v>0.20000000000000284</v>
      </c>
    </row>
    <row r="705" spans="1:4" x14ac:dyDescent="0.45">
      <c r="A705" s="18">
        <v>38930</v>
      </c>
      <c r="B705" s="19">
        <v>53.7</v>
      </c>
      <c r="C705" s="19">
        <v>0.70000000000000284</v>
      </c>
      <c r="D705" s="62">
        <f t="shared" si="10"/>
        <v>1.3000000000000043</v>
      </c>
    </row>
    <row r="706" spans="1:4" x14ac:dyDescent="0.45">
      <c r="A706" s="18">
        <v>38961</v>
      </c>
      <c r="B706" s="19">
        <v>52.2</v>
      </c>
      <c r="C706" s="19">
        <v>-1.5</v>
      </c>
      <c r="D706" s="62">
        <f t="shared" si="10"/>
        <v>-4.5999999999999943</v>
      </c>
    </row>
    <row r="707" spans="1:4" x14ac:dyDescent="0.45">
      <c r="A707" s="18">
        <v>38991</v>
      </c>
      <c r="B707" s="19">
        <v>51.4</v>
      </c>
      <c r="C707" s="19">
        <v>-0.80000000000000426</v>
      </c>
      <c r="D707" s="62">
        <f t="shared" si="10"/>
        <v>-5.8000000000000043</v>
      </c>
    </row>
    <row r="708" spans="1:4" x14ac:dyDescent="0.45">
      <c r="A708" s="18">
        <v>39022</v>
      </c>
      <c r="B708" s="19">
        <v>50.3</v>
      </c>
      <c r="C708" s="19">
        <v>-1.1000000000000014</v>
      </c>
      <c r="D708" s="62">
        <f t="shared" si="10"/>
        <v>-6.4000000000000057</v>
      </c>
    </row>
    <row r="709" spans="1:4" x14ac:dyDescent="0.45">
      <c r="A709" s="18">
        <v>39052</v>
      </c>
      <c r="B709" s="19">
        <v>51.4</v>
      </c>
      <c r="C709" s="19">
        <v>1.1000000000000014</v>
      </c>
      <c r="D709" s="62">
        <f t="shared" si="10"/>
        <v>-3.7000000000000028</v>
      </c>
    </row>
    <row r="710" spans="1:4" x14ac:dyDescent="0.45">
      <c r="A710" s="18">
        <v>39083</v>
      </c>
      <c r="B710" s="19">
        <v>49.5</v>
      </c>
      <c r="C710" s="19">
        <v>-1.8999999999999986</v>
      </c>
      <c r="D710" s="62">
        <f t="shared" si="10"/>
        <v>-5.5</v>
      </c>
    </row>
    <row r="711" spans="1:4" x14ac:dyDescent="0.45">
      <c r="A711" s="18">
        <v>39114</v>
      </c>
      <c r="B711" s="19">
        <v>51.9</v>
      </c>
      <c r="C711" s="19">
        <v>2.3999999999999986</v>
      </c>
      <c r="D711" s="62">
        <f t="shared" si="10"/>
        <v>-3.8999999999999986</v>
      </c>
    </row>
    <row r="712" spans="1:4" x14ac:dyDescent="0.45">
      <c r="A712" s="18">
        <v>39142</v>
      </c>
      <c r="B712" s="19">
        <v>50.7</v>
      </c>
      <c r="C712" s="19">
        <v>-1.1999999999999957</v>
      </c>
      <c r="D712" s="62">
        <f t="shared" si="10"/>
        <v>-3.5999999999999943</v>
      </c>
    </row>
    <row r="713" spans="1:4" x14ac:dyDescent="0.45">
      <c r="A713" s="18">
        <v>39173</v>
      </c>
      <c r="B713" s="19">
        <v>52.6</v>
      </c>
      <c r="C713" s="19">
        <v>1.8999999999999986</v>
      </c>
      <c r="D713" s="62">
        <f t="shared" si="10"/>
        <v>-2.6000000000000014</v>
      </c>
    </row>
    <row r="714" spans="1:4" x14ac:dyDescent="0.45">
      <c r="A714" s="18">
        <v>39203</v>
      </c>
      <c r="B714" s="19">
        <v>52.5</v>
      </c>
      <c r="C714" s="19">
        <v>-0.10000000000000142</v>
      </c>
      <c r="D714" s="62">
        <f t="shared" si="10"/>
        <v>-1.2000000000000028</v>
      </c>
    </row>
    <row r="715" spans="1:4" x14ac:dyDescent="0.45">
      <c r="A715" s="18">
        <v>39234</v>
      </c>
      <c r="B715" s="19">
        <v>52.6</v>
      </c>
      <c r="C715" s="19">
        <v>0.10000000000000142</v>
      </c>
      <c r="D715" s="62">
        <f t="shared" si="10"/>
        <v>0.60000000000000142</v>
      </c>
    </row>
    <row r="716" spans="1:4" x14ac:dyDescent="0.45">
      <c r="A716" s="18">
        <v>39264</v>
      </c>
      <c r="B716" s="19">
        <v>52.4</v>
      </c>
      <c r="C716" s="19">
        <v>-0.20000000000000284</v>
      </c>
      <c r="D716" s="62">
        <f t="shared" si="10"/>
        <v>-0.60000000000000142</v>
      </c>
    </row>
    <row r="717" spans="1:4" x14ac:dyDescent="0.45">
      <c r="A717" s="18">
        <v>39295</v>
      </c>
      <c r="B717" s="19">
        <v>50.9</v>
      </c>
      <c r="C717" s="19">
        <v>-1.5</v>
      </c>
      <c r="D717" s="62">
        <f t="shared" si="10"/>
        <v>-2.8000000000000043</v>
      </c>
    </row>
    <row r="718" spans="1:4" x14ac:dyDescent="0.45">
      <c r="A718" s="18">
        <v>39326</v>
      </c>
      <c r="B718" s="19">
        <v>51</v>
      </c>
      <c r="C718" s="19">
        <v>0.10000000000000142</v>
      </c>
      <c r="D718" s="62">
        <f t="shared" si="10"/>
        <v>-1.2000000000000028</v>
      </c>
    </row>
    <row r="719" spans="1:4" x14ac:dyDescent="0.45">
      <c r="A719" s="18">
        <v>39356</v>
      </c>
      <c r="B719" s="19">
        <v>51.1</v>
      </c>
      <c r="C719" s="19">
        <v>0.10000000000000142</v>
      </c>
      <c r="D719" s="62">
        <f t="shared" ref="D719:D782" si="11">B719-B707</f>
        <v>-0.29999999999999716</v>
      </c>
    </row>
    <row r="720" spans="1:4" x14ac:dyDescent="0.45">
      <c r="A720" s="18">
        <v>39387</v>
      </c>
      <c r="B720" s="19">
        <v>50.5</v>
      </c>
      <c r="C720" s="19">
        <v>-0.60000000000000142</v>
      </c>
      <c r="D720" s="62">
        <f t="shared" si="11"/>
        <v>0.20000000000000284</v>
      </c>
    </row>
    <row r="721" spans="1:4" x14ac:dyDescent="0.45">
      <c r="A721" s="18">
        <v>39417</v>
      </c>
      <c r="B721" s="19">
        <v>49</v>
      </c>
      <c r="C721" s="19">
        <v>-1.5</v>
      </c>
      <c r="D721" s="62">
        <f t="shared" si="11"/>
        <v>-2.3999999999999986</v>
      </c>
    </row>
    <row r="722" spans="1:4" x14ac:dyDescent="0.45">
      <c r="A722" s="18">
        <v>39448</v>
      </c>
      <c r="B722" s="19">
        <v>50.3</v>
      </c>
      <c r="C722" s="19">
        <v>1.2999999999999972</v>
      </c>
      <c r="D722" s="62">
        <f t="shared" si="11"/>
        <v>0.79999999999999716</v>
      </c>
    </row>
    <row r="723" spans="1:4" x14ac:dyDescent="0.45">
      <c r="A723" s="18">
        <v>39479</v>
      </c>
      <c r="B723" s="19">
        <v>47.6</v>
      </c>
      <c r="C723" s="19">
        <v>-2.6999999999999957</v>
      </c>
      <c r="D723" s="62">
        <f t="shared" si="11"/>
        <v>-4.2999999999999972</v>
      </c>
    </row>
    <row r="724" spans="1:4" x14ac:dyDescent="0.45">
      <c r="A724" s="18">
        <v>39508</v>
      </c>
      <c r="B724" s="19">
        <v>48.3</v>
      </c>
      <c r="C724" s="19">
        <v>0.69999999999999574</v>
      </c>
      <c r="D724" s="62">
        <f t="shared" si="11"/>
        <v>-2.4000000000000057</v>
      </c>
    </row>
    <row r="725" spans="1:4" x14ac:dyDescent="0.45">
      <c r="A725" s="18">
        <v>39539</v>
      </c>
      <c r="B725" s="19">
        <v>48.8</v>
      </c>
      <c r="C725" s="19">
        <v>0.5</v>
      </c>
      <c r="D725" s="62">
        <f t="shared" si="11"/>
        <v>-3.8000000000000043</v>
      </c>
    </row>
    <row r="726" spans="1:4" x14ac:dyDescent="0.45">
      <c r="A726" s="18">
        <v>39569</v>
      </c>
      <c r="B726" s="19">
        <v>48.8</v>
      </c>
      <c r="C726" s="19">
        <v>0</v>
      </c>
      <c r="D726" s="62">
        <f t="shared" si="11"/>
        <v>-3.7000000000000028</v>
      </c>
    </row>
    <row r="727" spans="1:4" x14ac:dyDescent="0.45">
      <c r="A727" s="18">
        <v>39600</v>
      </c>
      <c r="B727" s="19">
        <v>49.8</v>
      </c>
      <c r="C727" s="19">
        <v>1</v>
      </c>
      <c r="D727" s="62">
        <f t="shared" si="11"/>
        <v>-2.8000000000000043</v>
      </c>
    </row>
    <row r="728" spans="1:4" x14ac:dyDescent="0.45">
      <c r="A728" s="18">
        <v>39630</v>
      </c>
      <c r="B728" s="19">
        <v>50</v>
      </c>
      <c r="C728" s="19">
        <v>0.20000000000000284</v>
      </c>
      <c r="D728" s="62">
        <f t="shared" si="11"/>
        <v>-2.3999999999999986</v>
      </c>
    </row>
    <row r="729" spans="1:4" x14ac:dyDescent="0.45">
      <c r="A729" s="18">
        <v>39661</v>
      </c>
      <c r="B729" s="19">
        <v>49.2</v>
      </c>
      <c r="C729" s="19">
        <v>-0.79999999999999716</v>
      </c>
      <c r="D729" s="62">
        <f t="shared" si="11"/>
        <v>-1.6999999999999957</v>
      </c>
    </row>
    <row r="730" spans="1:4" x14ac:dyDescent="0.45">
      <c r="A730" s="18">
        <v>39692</v>
      </c>
      <c r="B730" s="19">
        <v>44.8</v>
      </c>
      <c r="C730" s="19">
        <v>-4.4000000000000057</v>
      </c>
      <c r="D730" s="62">
        <f t="shared" si="11"/>
        <v>-6.2000000000000028</v>
      </c>
    </row>
    <row r="731" spans="1:4" x14ac:dyDescent="0.45">
      <c r="A731" s="18">
        <v>39722</v>
      </c>
      <c r="B731" s="19">
        <v>38.9</v>
      </c>
      <c r="C731" s="19">
        <v>-5.8999999999999986</v>
      </c>
      <c r="D731" s="62">
        <f t="shared" si="11"/>
        <v>-12.200000000000003</v>
      </c>
    </row>
    <row r="732" spans="1:4" x14ac:dyDescent="0.45">
      <c r="A732" s="18">
        <v>39753</v>
      </c>
      <c r="B732" s="19">
        <v>36.5</v>
      </c>
      <c r="C732" s="19">
        <v>-2.3999999999999986</v>
      </c>
      <c r="D732" s="62">
        <f t="shared" si="11"/>
        <v>-14</v>
      </c>
    </row>
    <row r="733" spans="1:4" x14ac:dyDescent="0.45">
      <c r="A733" s="18">
        <v>39783</v>
      </c>
      <c r="B733" s="19">
        <v>33.1</v>
      </c>
      <c r="C733" s="19">
        <v>-3.3999999999999986</v>
      </c>
      <c r="D733" s="62">
        <f t="shared" si="11"/>
        <v>-15.899999999999999</v>
      </c>
    </row>
    <row r="734" spans="1:4" x14ac:dyDescent="0.45">
      <c r="A734" s="18">
        <v>39814</v>
      </c>
      <c r="B734" s="19">
        <v>34.9</v>
      </c>
      <c r="C734" s="19">
        <v>1.7999999999999972</v>
      </c>
      <c r="D734" s="62">
        <f t="shared" si="11"/>
        <v>-15.399999999999999</v>
      </c>
    </row>
    <row r="735" spans="1:4" x14ac:dyDescent="0.45">
      <c r="A735" s="18">
        <v>39845</v>
      </c>
      <c r="B735" s="19">
        <v>35.5</v>
      </c>
      <c r="C735" s="19">
        <v>0.60000000000000142</v>
      </c>
      <c r="D735" s="62">
        <f t="shared" si="11"/>
        <v>-12.100000000000001</v>
      </c>
    </row>
    <row r="736" spans="1:4" x14ac:dyDescent="0.45">
      <c r="A736" s="18">
        <v>39873</v>
      </c>
      <c r="B736" s="19">
        <v>36</v>
      </c>
      <c r="C736" s="19">
        <v>0.5</v>
      </c>
      <c r="D736" s="62">
        <f t="shared" si="11"/>
        <v>-12.299999999999997</v>
      </c>
    </row>
    <row r="737" spans="1:4" x14ac:dyDescent="0.45">
      <c r="A737" s="18">
        <v>39904</v>
      </c>
      <c r="B737" s="19">
        <v>39.5</v>
      </c>
      <c r="C737" s="19">
        <v>3.5</v>
      </c>
      <c r="D737" s="62">
        <f t="shared" si="11"/>
        <v>-9.2999999999999972</v>
      </c>
    </row>
    <row r="738" spans="1:4" x14ac:dyDescent="0.45">
      <c r="A738" s="18">
        <v>39934</v>
      </c>
      <c r="B738" s="19">
        <v>41.7</v>
      </c>
      <c r="C738" s="19">
        <v>2.2000000000000028</v>
      </c>
      <c r="D738" s="62">
        <f t="shared" si="11"/>
        <v>-7.0999999999999943</v>
      </c>
    </row>
    <row r="739" spans="1:4" x14ac:dyDescent="0.45">
      <c r="A739" s="18">
        <v>39965</v>
      </c>
      <c r="B739" s="19">
        <v>45.8</v>
      </c>
      <c r="C739" s="19">
        <v>4.0999999999999943</v>
      </c>
      <c r="D739" s="62">
        <f t="shared" si="11"/>
        <v>-4</v>
      </c>
    </row>
    <row r="740" spans="1:4" x14ac:dyDescent="0.45">
      <c r="A740" s="18">
        <v>39995</v>
      </c>
      <c r="B740" s="19">
        <v>49.9</v>
      </c>
      <c r="C740" s="19">
        <v>4.1000000000000014</v>
      </c>
      <c r="D740" s="62">
        <f t="shared" si="11"/>
        <v>-0.10000000000000142</v>
      </c>
    </row>
    <row r="741" spans="1:4" x14ac:dyDescent="0.45">
      <c r="A741" s="18">
        <v>40026</v>
      </c>
      <c r="B741" s="19">
        <v>53.5</v>
      </c>
      <c r="C741" s="19">
        <v>3.6000000000000014</v>
      </c>
      <c r="D741" s="62">
        <f t="shared" si="11"/>
        <v>4.2999999999999972</v>
      </c>
    </row>
    <row r="742" spans="1:4" x14ac:dyDescent="0.45">
      <c r="A742" s="18">
        <v>40057</v>
      </c>
      <c r="B742" s="19">
        <v>54.4</v>
      </c>
      <c r="C742" s="19">
        <v>0.89999999999999858</v>
      </c>
      <c r="D742" s="62">
        <f t="shared" si="11"/>
        <v>9.6000000000000014</v>
      </c>
    </row>
    <row r="743" spans="1:4" x14ac:dyDescent="0.45">
      <c r="A743" s="18">
        <v>40087</v>
      </c>
      <c r="B743" s="19">
        <v>56</v>
      </c>
      <c r="C743" s="19">
        <v>1.6000000000000014</v>
      </c>
      <c r="D743" s="62">
        <f t="shared" si="11"/>
        <v>17.100000000000001</v>
      </c>
    </row>
    <row r="744" spans="1:4" x14ac:dyDescent="0.45">
      <c r="A744" s="18">
        <v>40118</v>
      </c>
      <c r="B744" s="19">
        <v>54.4</v>
      </c>
      <c r="C744" s="19">
        <v>-1.6000000000000014</v>
      </c>
      <c r="D744" s="62">
        <f t="shared" si="11"/>
        <v>17.899999999999999</v>
      </c>
    </row>
    <row r="745" spans="1:4" x14ac:dyDescent="0.45">
      <c r="A745" s="18">
        <v>40148</v>
      </c>
      <c r="B745" s="19">
        <v>55.3</v>
      </c>
      <c r="C745" s="19">
        <v>0.89999999999999858</v>
      </c>
      <c r="D745" s="62">
        <f t="shared" si="11"/>
        <v>22.199999999999996</v>
      </c>
    </row>
    <row r="746" spans="1:4" x14ac:dyDescent="0.45">
      <c r="A746" s="18">
        <v>40179</v>
      </c>
      <c r="B746" s="19">
        <v>57.2</v>
      </c>
      <c r="C746" s="19">
        <v>1.9000000000000057</v>
      </c>
      <c r="D746" s="62">
        <f t="shared" si="11"/>
        <v>22.300000000000004</v>
      </c>
    </row>
    <row r="747" spans="1:4" x14ac:dyDescent="0.45">
      <c r="A747" s="18">
        <v>40210</v>
      </c>
      <c r="B747" s="19">
        <v>55.8</v>
      </c>
      <c r="C747" s="19">
        <v>-1.4000000000000057</v>
      </c>
      <c r="D747" s="62">
        <f t="shared" si="11"/>
        <v>20.299999999999997</v>
      </c>
    </row>
    <row r="748" spans="1:4" x14ac:dyDescent="0.45">
      <c r="A748" s="18">
        <v>40238</v>
      </c>
      <c r="B748" s="19">
        <v>58.8</v>
      </c>
      <c r="C748" s="19">
        <v>3</v>
      </c>
      <c r="D748" s="62">
        <f t="shared" si="11"/>
        <v>22.799999999999997</v>
      </c>
    </row>
    <row r="749" spans="1:4" x14ac:dyDescent="0.45">
      <c r="A749" s="18">
        <v>40269</v>
      </c>
      <c r="B749" s="19">
        <v>58.1</v>
      </c>
      <c r="C749" s="19">
        <v>-0.69999999999999574</v>
      </c>
      <c r="D749" s="62">
        <f t="shared" si="11"/>
        <v>18.600000000000001</v>
      </c>
    </row>
    <row r="750" spans="1:4" x14ac:dyDescent="0.45">
      <c r="A750" s="18">
        <v>40299</v>
      </c>
      <c r="B750" s="19">
        <v>58.3</v>
      </c>
      <c r="C750" s="19">
        <v>0.19999999999999574</v>
      </c>
      <c r="D750" s="62">
        <f t="shared" si="11"/>
        <v>16.599999999999994</v>
      </c>
    </row>
    <row r="751" spans="1:4" x14ac:dyDescent="0.45">
      <c r="A751" s="18">
        <v>40330</v>
      </c>
      <c r="B751" s="19">
        <v>56.4</v>
      </c>
      <c r="C751" s="19">
        <v>-1.8999999999999986</v>
      </c>
      <c r="D751" s="62">
        <f t="shared" si="11"/>
        <v>10.600000000000001</v>
      </c>
    </row>
    <row r="752" spans="1:4" x14ac:dyDescent="0.45">
      <c r="A752" s="18">
        <v>40360</v>
      </c>
      <c r="B752" s="19">
        <v>56.4</v>
      </c>
      <c r="C752" s="19">
        <v>0</v>
      </c>
      <c r="D752" s="62">
        <f t="shared" si="11"/>
        <v>6.5</v>
      </c>
    </row>
    <row r="753" spans="1:4" x14ac:dyDescent="0.45">
      <c r="A753" s="18">
        <v>40391</v>
      </c>
      <c r="B753" s="19">
        <v>58</v>
      </c>
      <c r="C753" s="19">
        <v>1.6000000000000014</v>
      </c>
      <c r="D753" s="62">
        <f t="shared" si="11"/>
        <v>4.5</v>
      </c>
    </row>
    <row r="754" spans="1:4" x14ac:dyDescent="0.45">
      <c r="A754" s="18">
        <v>40422</v>
      </c>
      <c r="B754" s="19">
        <v>56.3</v>
      </c>
      <c r="C754" s="19">
        <v>-1.7000000000000028</v>
      </c>
      <c r="D754" s="62">
        <f t="shared" si="11"/>
        <v>1.8999999999999986</v>
      </c>
    </row>
    <row r="755" spans="1:4" x14ac:dyDescent="0.45">
      <c r="A755" s="18">
        <v>40452</v>
      </c>
      <c r="B755" s="19">
        <v>57.7</v>
      </c>
      <c r="C755" s="19">
        <v>1.4000000000000057</v>
      </c>
      <c r="D755" s="62">
        <f t="shared" si="11"/>
        <v>1.7000000000000028</v>
      </c>
    </row>
    <row r="756" spans="1:4" x14ac:dyDescent="0.45">
      <c r="A756" s="18">
        <v>40483</v>
      </c>
      <c r="B756" s="19">
        <v>57.6</v>
      </c>
      <c r="C756" s="19">
        <v>-0.10000000000000142</v>
      </c>
      <c r="D756" s="62">
        <f t="shared" si="11"/>
        <v>3.2000000000000028</v>
      </c>
    </row>
    <row r="757" spans="1:4" x14ac:dyDescent="0.45">
      <c r="A757" s="18">
        <v>40513</v>
      </c>
      <c r="B757" s="19">
        <v>57.5</v>
      </c>
      <c r="C757" s="19">
        <v>-0.10000000000000142</v>
      </c>
      <c r="D757" s="62">
        <f t="shared" si="11"/>
        <v>2.2000000000000028</v>
      </c>
    </row>
    <row r="758" spans="1:4" x14ac:dyDescent="0.45">
      <c r="A758" s="18">
        <v>40544</v>
      </c>
      <c r="B758" s="19">
        <v>59</v>
      </c>
      <c r="C758" s="19">
        <v>1.5</v>
      </c>
      <c r="D758" s="62">
        <f t="shared" si="11"/>
        <v>1.7999999999999972</v>
      </c>
    </row>
    <row r="759" spans="1:4" x14ac:dyDescent="0.45">
      <c r="A759" s="18">
        <v>40575</v>
      </c>
      <c r="B759" s="19">
        <v>59.3</v>
      </c>
      <c r="C759" s="19">
        <v>0.29999999999999716</v>
      </c>
      <c r="D759" s="62">
        <f t="shared" si="11"/>
        <v>3.5</v>
      </c>
    </row>
    <row r="760" spans="1:4" x14ac:dyDescent="0.45">
      <c r="A760" s="18">
        <v>40603</v>
      </c>
      <c r="B760" s="19">
        <v>59.1</v>
      </c>
      <c r="C760" s="19">
        <v>-0.19999999999999574</v>
      </c>
      <c r="D760" s="62">
        <f t="shared" si="11"/>
        <v>0.30000000000000426</v>
      </c>
    </row>
    <row r="761" spans="1:4" x14ac:dyDescent="0.45">
      <c r="A761" s="18">
        <v>40634</v>
      </c>
      <c r="B761" s="19">
        <v>58.9</v>
      </c>
      <c r="C761" s="19">
        <v>-0.20000000000000284</v>
      </c>
      <c r="D761" s="62">
        <f t="shared" si="11"/>
        <v>0.79999999999999716</v>
      </c>
    </row>
    <row r="762" spans="1:4" x14ac:dyDescent="0.45">
      <c r="A762" s="18">
        <v>40664</v>
      </c>
      <c r="B762" s="19">
        <v>53.7</v>
      </c>
      <c r="C762" s="19">
        <v>-5.1999999999999957</v>
      </c>
      <c r="D762" s="62">
        <f t="shared" si="11"/>
        <v>-4.5999999999999943</v>
      </c>
    </row>
    <row r="763" spans="1:4" x14ac:dyDescent="0.45">
      <c r="A763" s="18">
        <v>40695</v>
      </c>
      <c r="B763" s="19">
        <v>56.6</v>
      </c>
      <c r="C763" s="19">
        <v>2.8999999999999986</v>
      </c>
      <c r="D763" s="62">
        <f t="shared" si="11"/>
        <v>0.20000000000000284</v>
      </c>
    </row>
    <row r="764" spans="1:4" x14ac:dyDescent="0.45">
      <c r="A764" s="18">
        <v>40725</v>
      </c>
      <c r="B764" s="19">
        <v>52.9</v>
      </c>
      <c r="C764" s="19">
        <v>-3.7000000000000028</v>
      </c>
      <c r="D764" s="62">
        <f t="shared" si="11"/>
        <v>-3.5</v>
      </c>
    </row>
    <row r="765" spans="1:4" x14ac:dyDescent="0.45">
      <c r="A765" s="18">
        <v>40756</v>
      </c>
      <c r="B765" s="19">
        <v>53</v>
      </c>
      <c r="C765" s="19">
        <v>0.10000000000000142</v>
      </c>
      <c r="D765" s="62">
        <f t="shared" si="11"/>
        <v>-5</v>
      </c>
    </row>
    <row r="766" spans="1:4" x14ac:dyDescent="0.45">
      <c r="A766" s="18">
        <v>40787</v>
      </c>
      <c r="B766" s="19">
        <v>52.8</v>
      </c>
      <c r="C766" s="19">
        <v>-0.20000000000000284</v>
      </c>
      <c r="D766" s="62">
        <f t="shared" si="11"/>
        <v>-3.5</v>
      </c>
    </row>
    <row r="767" spans="1:4" x14ac:dyDescent="0.45">
      <c r="A767" s="18">
        <v>40817</v>
      </c>
      <c r="B767" s="19">
        <v>51.8</v>
      </c>
      <c r="C767" s="19">
        <v>-1</v>
      </c>
      <c r="D767" s="62">
        <f t="shared" si="11"/>
        <v>-5.9000000000000057</v>
      </c>
    </row>
    <row r="768" spans="1:4" x14ac:dyDescent="0.45">
      <c r="A768" s="18">
        <v>40848</v>
      </c>
      <c r="B768" s="19">
        <v>52.1</v>
      </c>
      <c r="C768" s="19">
        <v>0.30000000000000426</v>
      </c>
      <c r="D768" s="62">
        <f t="shared" si="11"/>
        <v>-5.5</v>
      </c>
    </row>
    <row r="769" spans="1:4" x14ac:dyDescent="0.45">
      <c r="A769" s="18">
        <v>40878</v>
      </c>
      <c r="B769" s="19">
        <v>53.1</v>
      </c>
      <c r="C769" s="19">
        <v>1</v>
      </c>
      <c r="D769" s="62">
        <f t="shared" si="11"/>
        <v>-4.3999999999999986</v>
      </c>
    </row>
    <row r="770" spans="1:4" x14ac:dyDescent="0.45">
      <c r="A770" s="18">
        <v>40909</v>
      </c>
      <c r="B770" s="19">
        <v>52.8</v>
      </c>
      <c r="C770" s="19">
        <v>-0.30000000000000426</v>
      </c>
      <c r="D770" s="62">
        <f t="shared" si="11"/>
        <v>-6.2000000000000028</v>
      </c>
    </row>
    <row r="771" spans="1:4" x14ac:dyDescent="0.45">
      <c r="A771" s="18">
        <v>40940</v>
      </c>
      <c r="B771" s="19">
        <v>52.4</v>
      </c>
      <c r="C771" s="19">
        <v>-0.39999999999999858</v>
      </c>
      <c r="D771" s="62">
        <f t="shared" si="11"/>
        <v>-6.8999999999999986</v>
      </c>
    </row>
    <row r="772" spans="1:4" x14ac:dyDescent="0.45">
      <c r="A772" s="18">
        <v>40969</v>
      </c>
      <c r="B772" s="19">
        <v>53</v>
      </c>
      <c r="C772" s="19">
        <v>0.60000000000000142</v>
      </c>
      <c r="D772" s="62">
        <f t="shared" si="11"/>
        <v>-6.1000000000000014</v>
      </c>
    </row>
    <row r="773" spans="1:4" x14ac:dyDescent="0.45">
      <c r="A773" s="18">
        <v>41000</v>
      </c>
      <c r="B773" s="19">
        <v>53.7</v>
      </c>
      <c r="C773" s="19">
        <v>0.70000000000000284</v>
      </c>
      <c r="D773" s="62">
        <f t="shared" si="11"/>
        <v>-5.1999999999999957</v>
      </c>
    </row>
    <row r="774" spans="1:4" x14ac:dyDescent="0.45">
      <c r="A774" s="18">
        <v>41030</v>
      </c>
      <c r="B774" s="19">
        <v>53.2</v>
      </c>
      <c r="C774" s="19">
        <v>-0.5</v>
      </c>
      <c r="D774" s="62">
        <f t="shared" si="11"/>
        <v>-0.5</v>
      </c>
    </row>
    <row r="775" spans="1:4" x14ac:dyDescent="0.45">
      <c r="A775" s="18">
        <v>41061</v>
      </c>
      <c r="B775" s="19">
        <v>51</v>
      </c>
      <c r="C775" s="19">
        <v>-2.2000000000000028</v>
      </c>
      <c r="D775" s="62">
        <f t="shared" si="11"/>
        <v>-5.6000000000000014</v>
      </c>
    </row>
    <row r="776" spans="1:4" x14ac:dyDescent="0.45">
      <c r="A776" s="18">
        <v>41091</v>
      </c>
      <c r="B776" s="19">
        <v>50.6</v>
      </c>
      <c r="C776" s="19">
        <v>-0.39999999999999858</v>
      </c>
      <c r="D776" s="62">
        <f t="shared" si="11"/>
        <v>-2.2999999999999972</v>
      </c>
    </row>
    <row r="777" spans="1:4" x14ac:dyDescent="0.45">
      <c r="A777" s="18">
        <v>41122</v>
      </c>
      <c r="B777" s="19">
        <v>51.1</v>
      </c>
      <c r="C777" s="19">
        <v>0.5</v>
      </c>
      <c r="D777" s="62">
        <f t="shared" si="11"/>
        <v>-1.8999999999999986</v>
      </c>
    </row>
    <row r="778" spans="1:4" x14ac:dyDescent="0.45">
      <c r="A778" s="18">
        <v>41153</v>
      </c>
      <c r="B778" s="19">
        <v>52.2</v>
      </c>
      <c r="C778" s="19">
        <v>1.1000000000000014</v>
      </c>
      <c r="D778" s="62">
        <f t="shared" si="11"/>
        <v>-0.59999999999999432</v>
      </c>
    </row>
    <row r="779" spans="1:4" x14ac:dyDescent="0.45">
      <c r="A779" s="18">
        <v>41183</v>
      </c>
      <c r="B779" s="19">
        <v>51.2</v>
      </c>
      <c r="C779" s="19">
        <v>-1</v>
      </c>
      <c r="D779" s="62">
        <f t="shared" si="11"/>
        <v>-0.59999999999999432</v>
      </c>
    </row>
    <row r="780" spans="1:4" x14ac:dyDescent="0.45">
      <c r="A780" s="18">
        <v>41214</v>
      </c>
      <c r="B780" s="19">
        <v>49.5</v>
      </c>
      <c r="C780" s="19">
        <v>-1.7000000000000028</v>
      </c>
      <c r="D780" s="62">
        <f t="shared" si="11"/>
        <v>-2.6000000000000014</v>
      </c>
    </row>
    <row r="781" spans="1:4" x14ac:dyDescent="0.45">
      <c r="A781" s="18">
        <v>41244</v>
      </c>
      <c r="B781" s="19">
        <v>50.4</v>
      </c>
      <c r="C781" s="19">
        <v>0.89999999999999858</v>
      </c>
      <c r="D781" s="62">
        <f t="shared" si="11"/>
        <v>-2.7000000000000028</v>
      </c>
    </row>
    <row r="782" spans="1:4" x14ac:dyDescent="0.45">
      <c r="A782" s="18">
        <v>41275</v>
      </c>
      <c r="B782" s="19">
        <v>52.3</v>
      </c>
      <c r="C782" s="19">
        <v>1.8999999999999986</v>
      </c>
      <c r="D782" s="62">
        <f t="shared" si="11"/>
        <v>-0.5</v>
      </c>
    </row>
    <row r="783" spans="1:4" x14ac:dyDescent="0.45">
      <c r="A783" s="18">
        <v>41306</v>
      </c>
      <c r="B783" s="19">
        <v>53.1</v>
      </c>
      <c r="C783" s="19">
        <v>0.80000000000000426</v>
      </c>
      <c r="D783" s="62">
        <f t="shared" ref="D783:D846" si="12">B783-B771</f>
        <v>0.70000000000000284</v>
      </c>
    </row>
    <row r="784" spans="1:4" x14ac:dyDescent="0.45">
      <c r="A784" s="18">
        <v>41334</v>
      </c>
      <c r="B784" s="19">
        <v>51.5</v>
      </c>
      <c r="C784" s="19">
        <v>-1.6000000000000014</v>
      </c>
      <c r="D784" s="62">
        <f t="shared" si="12"/>
        <v>-1.5</v>
      </c>
    </row>
    <row r="785" spans="1:4" x14ac:dyDescent="0.45">
      <c r="A785" s="18">
        <v>41365</v>
      </c>
      <c r="B785" s="19">
        <v>50</v>
      </c>
      <c r="C785" s="19">
        <v>-1.5</v>
      </c>
      <c r="D785" s="62">
        <f t="shared" si="12"/>
        <v>-3.7000000000000028</v>
      </c>
    </row>
    <row r="786" spans="1:4" x14ac:dyDescent="0.45">
      <c r="A786" s="18">
        <v>41395</v>
      </c>
      <c r="B786" s="19">
        <v>50</v>
      </c>
      <c r="C786" s="19">
        <v>0</v>
      </c>
      <c r="D786" s="62">
        <f t="shared" si="12"/>
        <v>-3.2000000000000028</v>
      </c>
    </row>
    <row r="787" spans="1:4" x14ac:dyDescent="0.45">
      <c r="A787" s="18">
        <v>41426</v>
      </c>
      <c r="B787" s="19">
        <v>52.5</v>
      </c>
      <c r="C787" s="19">
        <v>2.5</v>
      </c>
      <c r="D787" s="62">
        <f t="shared" si="12"/>
        <v>1.5</v>
      </c>
    </row>
    <row r="788" spans="1:4" x14ac:dyDescent="0.45">
      <c r="A788" s="18">
        <v>41456</v>
      </c>
      <c r="B788" s="19">
        <v>54.9</v>
      </c>
      <c r="C788" s="19">
        <v>2.3999999999999986</v>
      </c>
      <c r="D788" s="62">
        <f t="shared" si="12"/>
        <v>4.2999999999999972</v>
      </c>
    </row>
    <row r="789" spans="1:4" x14ac:dyDescent="0.45">
      <c r="A789" s="18">
        <v>41487</v>
      </c>
      <c r="B789" s="19">
        <v>56.3</v>
      </c>
      <c r="C789" s="19">
        <v>1.3999999999999986</v>
      </c>
      <c r="D789" s="62">
        <f t="shared" si="12"/>
        <v>5.1999999999999957</v>
      </c>
    </row>
    <row r="790" spans="1:4" x14ac:dyDescent="0.45">
      <c r="A790" s="18">
        <v>41518</v>
      </c>
      <c r="B790" s="19">
        <v>56</v>
      </c>
      <c r="C790" s="19">
        <v>-0.29999999999999716</v>
      </c>
      <c r="D790" s="62">
        <f t="shared" si="12"/>
        <v>3.7999999999999972</v>
      </c>
    </row>
    <row r="791" spans="1:4" x14ac:dyDescent="0.45">
      <c r="A791" s="18">
        <v>41548</v>
      </c>
      <c r="B791" s="19">
        <v>56.6</v>
      </c>
      <c r="C791" s="19">
        <v>0.60000000000000142</v>
      </c>
      <c r="D791" s="62">
        <f t="shared" si="12"/>
        <v>5.3999999999999986</v>
      </c>
    </row>
    <row r="792" spans="1:4" x14ac:dyDescent="0.45">
      <c r="A792" s="18">
        <v>41579</v>
      </c>
      <c r="B792" s="19">
        <v>57</v>
      </c>
      <c r="C792" s="19">
        <v>0.39999999999999858</v>
      </c>
      <c r="D792" s="62">
        <f t="shared" si="12"/>
        <v>7.5</v>
      </c>
    </row>
    <row r="793" spans="1:4" x14ac:dyDescent="0.45">
      <c r="A793" s="18">
        <v>41609</v>
      </c>
      <c r="B793" s="19">
        <v>56.5</v>
      </c>
      <c r="C793" s="19">
        <v>-0.5</v>
      </c>
      <c r="D793" s="62">
        <f t="shared" si="12"/>
        <v>6.1000000000000014</v>
      </c>
    </row>
    <row r="794" spans="1:4" x14ac:dyDescent="0.45">
      <c r="A794" s="18">
        <v>41640</v>
      </c>
      <c r="B794" s="19">
        <v>51.3</v>
      </c>
      <c r="C794" s="19">
        <v>-5.2000000000000028</v>
      </c>
      <c r="D794" s="62">
        <f t="shared" si="12"/>
        <v>-1</v>
      </c>
    </row>
    <row r="795" spans="1:4" x14ac:dyDescent="0.45">
      <c r="A795" s="18">
        <v>41671</v>
      </c>
      <c r="B795" s="19">
        <v>54.3</v>
      </c>
      <c r="C795" s="19">
        <v>3</v>
      </c>
      <c r="D795" s="62">
        <f t="shared" si="12"/>
        <v>1.1999999999999957</v>
      </c>
    </row>
    <row r="796" spans="1:4" x14ac:dyDescent="0.45">
      <c r="A796" s="18">
        <v>41699</v>
      </c>
      <c r="B796" s="19">
        <v>54.4</v>
      </c>
      <c r="C796" s="19">
        <v>0.10000000000000142</v>
      </c>
      <c r="D796" s="62">
        <f t="shared" si="12"/>
        <v>2.8999999999999986</v>
      </c>
    </row>
    <row r="797" spans="1:4" x14ac:dyDescent="0.45">
      <c r="A797" s="18">
        <v>41730</v>
      </c>
      <c r="B797" s="19">
        <v>55.3</v>
      </c>
      <c r="C797" s="19">
        <v>0.89999999999999858</v>
      </c>
      <c r="D797" s="62">
        <f t="shared" si="12"/>
        <v>5.2999999999999972</v>
      </c>
    </row>
    <row r="798" spans="1:4" x14ac:dyDescent="0.45">
      <c r="A798" s="18">
        <v>41760</v>
      </c>
      <c r="B798" s="19">
        <v>55.6</v>
      </c>
      <c r="C798" s="19">
        <v>0.30000000000000426</v>
      </c>
      <c r="D798" s="62">
        <f t="shared" si="12"/>
        <v>5.6000000000000014</v>
      </c>
    </row>
    <row r="799" spans="1:4" x14ac:dyDescent="0.45">
      <c r="A799" s="18">
        <v>41791</v>
      </c>
      <c r="B799" s="19">
        <v>55.7</v>
      </c>
      <c r="C799" s="19">
        <v>0.10000000000000142</v>
      </c>
      <c r="D799" s="62">
        <f t="shared" si="12"/>
        <v>3.2000000000000028</v>
      </c>
    </row>
    <row r="800" spans="1:4" x14ac:dyDescent="0.45">
      <c r="A800" s="18">
        <v>41821</v>
      </c>
      <c r="B800" s="19">
        <v>56.4</v>
      </c>
      <c r="C800" s="19">
        <v>0.69999999999999574</v>
      </c>
      <c r="D800" s="62">
        <f t="shared" si="12"/>
        <v>1.5</v>
      </c>
    </row>
    <row r="801" spans="1:4" x14ac:dyDescent="0.45">
      <c r="A801" s="18">
        <v>41852</v>
      </c>
      <c r="B801" s="19">
        <v>58.1</v>
      </c>
      <c r="C801" s="19">
        <v>1.7000000000000028</v>
      </c>
      <c r="D801" s="62">
        <f t="shared" si="12"/>
        <v>1.8000000000000043</v>
      </c>
    </row>
    <row r="802" spans="1:4" x14ac:dyDescent="0.45">
      <c r="A802" s="18">
        <v>41883</v>
      </c>
      <c r="B802" s="19">
        <v>56.1</v>
      </c>
      <c r="C802" s="19">
        <v>-2</v>
      </c>
      <c r="D802" s="62">
        <f t="shared" si="12"/>
        <v>0.10000000000000142</v>
      </c>
    </row>
    <row r="803" spans="1:4" x14ac:dyDescent="0.45">
      <c r="A803" s="18">
        <v>41913</v>
      </c>
      <c r="B803" s="19">
        <v>57.9</v>
      </c>
      <c r="C803" s="19">
        <v>1.7999999999999972</v>
      </c>
      <c r="D803" s="62">
        <f t="shared" si="12"/>
        <v>1.2999999999999972</v>
      </c>
    </row>
    <row r="804" spans="1:4" x14ac:dyDescent="0.45">
      <c r="A804" s="18">
        <v>41944</v>
      </c>
      <c r="B804" s="19">
        <v>57.6</v>
      </c>
      <c r="C804" s="19">
        <v>-0.29999999999999716</v>
      </c>
      <c r="D804" s="62">
        <f t="shared" si="12"/>
        <v>0.60000000000000142</v>
      </c>
    </row>
    <row r="805" spans="1:4" x14ac:dyDescent="0.45">
      <c r="A805" s="18">
        <v>41974</v>
      </c>
      <c r="B805" s="19">
        <v>55.1</v>
      </c>
      <c r="C805" s="19">
        <v>-2.5</v>
      </c>
      <c r="D805" s="62">
        <f t="shared" si="12"/>
        <v>-1.3999999999999986</v>
      </c>
    </row>
    <row r="806" spans="1:4" x14ac:dyDescent="0.45">
      <c r="A806" s="18">
        <v>42005</v>
      </c>
      <c r="B806" s="19">
        <v>53.5</v>
      </c>
      <c r="C806" s="19">
        <v>-1.6000000000000014</v>
      </c>
      <c r="D806" s="62">
        <f t="shared" si="12"/>
        <v>2.2000000000000028</v>
      </c>
    </row>
    <row r="807" spans="1:4" x14ac:dyDescent="0.45">
      <c r="A807" s="18">
        <v>42036</v>
      </c>
      <c r="B807" s="19">
        <v>52.9</v>
      </c>
      <c r="C807" s="19">
        <v>-0.60000000000000142</v>
      </c>
      <c r="D807" s="62">
        <f t="shared" si="12"/>
        <v>-1.3999999999999986</v>
      </c>
    </row>
    <row r="808" spans="1:4" x14ac:dyDescent="0.45">
      <c r="A808" s="18">
        <v>42064</v>
      </c>
      <c r="B808" s="19">
        <v>51.5</v>
      </c>
      <c r="C808" s="19">
        <v>-1.3999999999999986</v>
      </c>
      <c r="D808" s="62">
        <f t="shared" si="12"/>
        <v>-2.8999999999999986</v>
      </c>
    </row>
    <row r="809" spans="1:4" x14ac:dyDescent="0.45">
      <c r="A809" s="18">
        <v>42095</v>
      </c>
      <c r="B809" s="19">
        <v>51.5</v>
      </c>
      <c r="C809" s="19">
        <v>0</v>
      </c>
      <c r="D809" s="62">
        <f t="shared" si="12"/>
        <v>-3.7999999999999972</v>
      </c>
    </row>
    <row r="810" spans="1:4" x14ac:dyDescent="0.45">
      <c r="A810" s="18">
        <v>42125</v>
      </c>
      <c r="B810" s="19">
        <v>52.8</v>
      </c>
      <c r="C810" s="19">
        <v>1.2999999999999972</v>
      </c>
      <c r="D810" s="62">
        <f t="shared" si="12"/>
        <v>-2.8000000000000043</v>
      </c>
    </row>
    <row r="811" spans="1:4" x14ac:dyDescent="0.45">
      <c r="A811" s="18">
        <v>42156</v>
      </c>
      <c r="B811" s="19">
        <v>53.5</v>
      </c>
      <c r="C811" s="19">
        <v>0.70000000000000284</v>
      </c>
      <c r="D811" s="62">
        <f t="shared" si="12"/>
        <v>-2.2000000000000028</v>
      </c>
    </row>
    <row r="812" spans="1:4" x14ac:dyDescent="0.45">
      <c r="A812" s="18">
        <v>42186</v>
      </c>
      <c r="B812" s="19">
        <v>52.7</v>
      </c>
      <c r="C812" s="19">
        <v>-0.79999999999999716</v>
      </c>
      <c r="D812" s="62">
        <f t="shared" si="12"/>
        <v>-3.6999999999999957</v>
      </c>
    </row>
    <row r="813" spans="1:4" x14ac:dyDescent="0.45">
      <c r="A813" s="18">
        <v>42217</v>
      </c>
      <c r="B813" s="19">
        <v>51.1</v>
      </c>
      <c r="C813" s="19">
        <v>-1.6000000000000014</v>
      </c>
      <c r="D813" s="62">
        <f t="shared" si="12"/>
        <v>-7</v>
      </c>
    </row>
    <row r="814" spans="1:4" x14ac:dyDescent="0.45">
      <c r="A814" s="18">
        <v>42248</v>
      </c>
      <c r="B814" s="19">
        <v>50.2</v>
      </c>
      <c r="C814" s="19">
        <v>-0.89999999999999858</v>
      </c>
      <c r="D814" s="62">
        <f t="shared" si="12"/>
        <v>-5.8999999999999986</v>
      </c>
    </row>
    <row r="815" spans="1:4" x14ac:dyDescent="0.45">
      <c r="A815" s="18">
        <v>42278</v>
      </c>
      <c r="B815" s="19">
        <v>49.4</v>
      </c>
      <c r="C815" s="19">
        <v>-0.80000000000000426</v>
      </c>
      <c r="D815" s="62">
        <f t="shared" si="12"/>
        <v>-8.5</v>
      </c>
    </row>
    <row r="816" spans="1:4" x14ac:dyDescent="0.45">
      <c r="A816" s="18">
        <v>42309</v>
      </c>
      <c r="B816" s="19">
        <v>48.4</v>
      </c>
      <c r="C816" s="19">
        <v>-1</v>
      </c>
      <c r="D816" s="62">
        <f t="shared" si="12"/>
        <v>-9.2000000000000028</v>
      </c>
    </row>
    <row r="817" spans="1:4" x14ac:dyDescent="0.45">
      <c r="A817" s="18">
        <v>42339</v>
      </c>
      <c r="B817" s="19">
        <v>48</v>
      </c>
      <c r="C817" s="19">
        <v>-0.39999999999999858</v>
      </c>
      <c r="D817" s="62">
        <f t="shared" si="12"/>
        <v>-7.1000000000000014</v>
      </c>
    </row>
    <row r="818" spans="1:4" x14ac:dyDescent="0.45">
      <c r="A818" s="18">
        <v>42370</v>
      </c>
      <c r="B818" s="19">
        <v>48.2</v>
      </c>
      <c r="C818" s="19">
        <v>0.20000000000000284</v>
      </c>
      <c r="D818" s="62">
        <f t="shared" si="12"/>
        <v>-5.2999999999999972</v>
      </c>
    </row>
    <row r="819" spans="1:4" x14ac:dyDescent="0.45">
      <c r="A819" s="18">
        <v>42401</v>
      </c>
      <c r="B819" s="19">
        <v>49.7</v>
      </c>
      <c r="C819" s="19">
        <v>1.5</v>
      </c>
      <c r="D819" s="62">
        <f t="shared" si="12"/>
        <v>-3.1999999999999957</v>
      </c>
    </row>
    <row r="820" spans="1:4" x14ac:dyDescent="0.45">
      <c r="A820" s="18">
        <v>42430</v>
      </c>
      <c r="B820" s="19">
        <v>51.7</v>
      </c>
      <c r="C820" s="19">
        <v>2</v>
      </c>
      <c r="D820" s="62">
        <f t="shared" si="12"/>
        <v>0.20000000000000284</v>
      </c>
    </row>
    <row r="821" spans="1:4" x14ac:dyDescent="0.45">
      <c r="A821" s="18">
        <v>42461</v>
      </c>
      <c r="B821" s="19">
        <v>50.7</v>
      </c>
      <c r="C821" s="19">
        <v>-1</v>
      </c>
      <c r="D821" s="62">
        <f t="shared" si="12"/>
        <v>-0.79999999999999716</v>
      </c>
    </row>
    <row r="822" spans="1:4" x14ac:dyDescent="0.45">
      <c r="A822" s="18">
        <v>42491</v>
      </c>
      <c r="B822" s="19">
        <v>51</v>
      </c>
      <c r="C822" s="19">
        <v>0.29999999999999716</v>
      </c>
      <c r="D822" s="62">
        <f t="shared" si="12"/>
        <v>-1.7999999999999972</v>
      </c>
    </row>
    <row r="823" spans="1:4" x14ac:dyDescent="0.45">
      <c r="A823" s="18">
        <v>42522</v>
      </c>
      <c r="B823" s="19">
        <v>52.8</v>
      </c>
      <c r="C823" s="19">
        <v>1.7999999999999972</v>
      </c>
      <c r="D823" s="62">
        <f t="shared" si="12"/>
        <v>-0.70000000000000284</v>
      </c>
    </row>
    <row r="824" spans="1:4" x14ac:dyDescent="0.45">
      <c r="A824" s="18">
        <v>42552</v>
      </c>
      <c r="B824" s="19">
        <v>52.3</v>
      </c>
      <c r="C824" s="19">
        <v>-0.5</v>
      </c>
      <c r="D824" s="62">
        <f t="shared" si="12"/>
        <v>-0.40000000000000568</v>
      </c>
    </row>
    <row r="825" spans="1:4" x14ac:dyDescent="0.45">
      <c r="A825" s="18">
        <v>42583</v>
      </c>
      <c r="B825" s="19">
        <v>49.4</v>
      </c>
      <c r="C825" s="19">
        <v>-2.8999999999999986</v>
      </c>
      <c r="D825" s="62">
        <f t="shared" si="12"/>
        <v>-1.7000000000000028</v>
      </c>
    </row>
    <row r="826" spans="1:4" x14ac:dyDescent="0.45">
      <c r="A826" s="18">
        <v>42614</v>
      </c>
      <c r="B826" s="19">
        <v>51.7</v>
      </c>
      <c r="C826" s="19">
        <v>2.3000000000000043</v>
      </c>
      <c r="D826" s="62">
        <f t="shared" si="12"/>
        <v>1.5</v>
      </c>
    </row>
    <row r="827" spans="1:4" x14ac:dyDescent="0.45">
      <c r="A827" s="18">
        <v>42644</v>
      </c>
      <c r="B827" s="19">
        <v>52</v>
      </c>
      <c r="C827" s="19">
        <v>0.29999999999999716</v>
      </c>
      <c r="D827" s="62">
        <f t="shared" si="12"/>
        <v>2.6000000000000014</v>
      </c>
    </row>
    <row r="828" spans="1:4" x14ac:dyDescent="0.45">
      <c r="A828" s="18">
        <v>42675</v>
      </c>
      <c r="B828" s="19">
        <v>53.5</v>
      </c>
      <c r="C828" s="19">
        <v>1.5</v>
      </c>
      <c r="D828" s="62">
        <f t="shared" si="12"/>
        <v>5.1000000000000014</v>
      </c>
    </row>
    <row r="829" spans="1:4" x14ac:dyDescent="0.45">
      <c r="A829" s="18">
        <v>42705</v>
      </c>
      <c r="B829" s="19">
        <v>54.5</v>
      </c>
      <c r="C829" s="19">
        <v>1</v>
      </c>
      <c r="D829" s="62">
        <f t="shared" si="12"/>
        <v>6.5</v>
      </c>
    </row>
    <row r="830" spans="1:4" x14ac:dyDescent="0.45">
      <c r="A830" s="18">
        <v>42736</v>
      </c>
      <c r="B830" s="19">
        <v>56</v>
      </c>
      <c r="C830" s="19">
        <v>1.5</v>
      </c>
      <c r="D830" s="62">
        <f t="shared" si="12"/>
        <v>7.7999999999999972</v>
      </c>
    </row>
    <row r="831" spans="1:4" x14ac:dyDescent="0.45">
      <c r="A831" s="18">
        <v>42767</v>
      </c>
      <c r="B831" s="19">
        <v>57.6</v>
      </c>
      <c r="C831" s="19">
        <v>1.6000000000000014</v>
      </c>
      <c r="D831" s="62">
        <f t="shared" si="12"/>
        <v>7.8999999999999986</v>
      </c>
    </row>
    <row r="832" spans="1:4" x14ac:dyDescent="0.45">
      <c r="A832" s="18">
        <v>42795</v>
      </c>
      <c r="B832" s="19">
        <v>56.6</v>
      </c>
      <c r="C832" s="19">
        <v>-1</v>
      </c>
      <c r="D832" s="62">
        <f t="shared" si="12"/>
        <v>4.8999999999999986</v>
      </c>
    </row>
    <row r="833" spans="1:4" x14ac:dyDescent="0.45">
      <c r="A833" s="18">
        <v>42826</v>
      </c>
      <c r="B833" s="19">
        <v>55.3</v>
      </c>
      <c r="C833" s="19">
        <v>-1.3000000000000043</v>
      </c>
      <c r="D833" s="62">
        <f t="shared" si="12"/>
        <v>4.5999999999999943</v>
      </c>
    </row>
    <row r="834" spans="1:4" x14ac:dyDescent="0.45">
      <c r="A834" s="18">
        <v>42856</v>
      </c>
      <c r="B834" s="19">
        <v>55.5</v>
      </c>
      <c r="C834" s="19">
        <v>0.20000000000000284</v>
      </c>
      <c r="D834" s="62">
        <f t="shared" si="12"/>
        <v>4.5</v>
      </c>
    </row>
    <row r="835" spans="1:4" x14ac:dyDescent="0.45">
      <c r="A835" s="18">
        <v>42887</v>
      </c>
      <c r="B835" s="19">
        <v>56.7</v>
      </c>
      <c r="C835" s="19">
        <v>1.2000000000000028</v>
      </c>
      <c r="D835" s="62">
        <f t="shared" si="12"/>
        <v>3.9000000000000057</v>
      </c>
    </row>
    <row r="836" spans="1:4" x14ac:dyDescent="0.45">
      <c r="A836" s="18">
        <v>42917</v>
      </c>
      <c r="B836" s="19">
        <v>56.5</v>
      </c>
      <c r="C836" s="19">
        <v>-0.20000000000000284</v>
      </c>
      <c r="D836" s="62">
        <f t="shared" si="12"/>
        <v>4.2000000000000028</v>
      </c>
    </row>
    <row r="837" spans="1:4" x14ac:dyDescent="0.45">
      <c r="A837" s="18">
        <v>42948</v>
      </c>
      <c r="B837" s="19">
        <v>59.3</v>
      </c>
      <c r="C837" s="19">
        <v>2.7999999999999972</v>
      </c>
      <c r="D837" s="62">
        <f t="shared" si="12"/>
        <v>9.8999999999999986</v>
      </c>
    </row>
    <row r="838" spans="1:4" x14ac:dyDescent="0.45">
      <c r="A838" s="18">
        <v>42979</v>
      </c>
      <c r="B838" s="19">
        <v>60.2</v>
      </c>
      <c r="C838" s="19">
        <v>0.90000000000000568</v>
      </c>
      <c r="D838" s="62">
        <f t="shared" si="12"/>
        <v>8.5</v>
      </c>
    </row>
    <row r="839" spans="1:4" x14ac:dyDescent="0.45">
      <c r="A839" s="18">
        <v>43009</v>
      </c>
      <c r="B839" s="19">
        <v>58.5</v>
      </c>
      <c r="C839" s="19">
        <v>-1.7000000000000028</v>
      </c>
      <c r="D839" s="62">
        <f t="shared" si="12"/>
        <v>6.5</v>
      </c>
    </row>
    <row r="840" spans="1:4" x14ac:dyDescent="0.45">
      <c r="A840" s="18">
        <v>43040</v>
      </c>
      <c r="B840" s="19">
        <v>58.2</v>
      </c>
      <c r="C840" s="19">
        <v>-0.29999999999999716</v>
      </c>
      <c r="D840" s="62">
        <f t="shared" si="12"/>
        <v>4.7000000000000028</v>
      </c>
    </row>
    <row r="841" spans="1:4" x14ac:dyDescent="0.45">
      <c r="A841" s="18">
        <v>43070</v>
      </c>
      <c r="B841" s="19">
        <v>59.3</v>
      </c>
      <c r="C841" s="19">
        <v>1.0999999999999943</v>
      </c>
      <c r="D841" s="62">
        <f t="shared" si="12"/>
        <v>4.7999999999999972</v>
      </c>
    </row>
    <row r="842" spans="1:4" x14ac:dyDescent="0.45">
      <c r="A842" s="18">
        <v>43101</v>
      </c>
      <c r="B842" s="19">
        <v>59.1</v>
      </c>
      <c r="C842" s="19">
        <v>-0.19999999999999574</v>
      </c>
      <c r="D842" s="62">
        <f t="shared" si="12"/>
        <v>3.1000000000000014</v>
      </c>
    </row>
    <row r="843" spans="1:4" x14ac:dyDescent="0.45">
      <c r="A843" s="18">
        <v>43132</v>
      </c>
      <c r="B843" s="19">
        <v>60.7</v>
      </c>
      <c r="C843" s="19">
        <v>1.6000000000000014</v>
      </c>
      <c r="D843" s="62">
        <f t="shared" si="12"/>
        <v>3.1000000000000014</v>
      </c>
    </row>
    <row r="844" spans="1:4" x14ac:dyDescent="0.45">
      <c r="A844" s="18">
        <v>43160</v>
      </c>
      <c r="B844" s="19">
        <v>59.3</v>
      </c>
      <c r="C844" s="19">
        <v>-1.4000000000000057</v>
      </c>
      <c r="D844" s="62">
        <f t="shared" si="12"/>
        <v>2.6999999999999957</v>
      </c>
    </row>
    <row r="845" spans="1:4" x14ac:dyDescent="0.45">
      <c r="A845" s="18">
        <v>43191</v>
      </c>
      <c r="B845" s="19">
        <v>57.9</v>
      </c>
      <c r="C845" s="19">
        <v>-1.3999999999999986</v>
      </c>
      <c r="D845" s="62">
        <f t="shared" si="12"/>
        <v>2.6000000000000014</v>
      </c>
    </row>
    <row r="846" spans="1:4" x14ac:dyDescent="0.45">
      <c r="A846" s="18">
        <v>43221</v>
      </c>
      <c r="B846" s="19">
        <v>58.7</v>
      </c>
      <c r="C846" s="19">
        <v>0.80000000000000426</v>
      </c>
      <c r="D846" s="62">
        <f t="shared" si="12"/>
        <v>3.2000000000000028</v>
      </c>
    </row>
    <row r="847" spans="1:4" x14ac:dyDescent="0.45">
      <c r="A847" s="18">
        <v>43252</v>
      </c>
      <c r="B847" s="19">
        <v>60</v>
      </c>
      <c r="C847" s="19">
        <v>1.2999999999999972</v>
      </c>
      <c r="D847" s="62">
        <f t="shared" ref="D847:D910" si="13">B847-B835</f>
        <v>3.2999999999999972</v>
      </c>
    </row>
    <row r="848" spans="1:4" x14ac:dyDescent="0.45">
      <c r="A848" s="18">
        <v>43282</v>
      </c>
      <c r="B848" s="19">
        <v>58.4</v>
      </c>
      <c r="C848" s="19">
        <v>-1.6000000000000014</v>
      </c>
      <c r="D848" s="62">
        <f t="shared" si="13"/>
        <v>1.8999999999999986</v>
      </c>
    </row>
    <row r="849" spans="1:4" x14ac:dyDescent="0.45">
      <c r="A849" s="18">
        <v>43313</v>
      </c>
      <c r="B849" s="19">
        <v>60.8</v>
      </c>
      <c r="C849" s="19">
        <v>2.3999999999999986</v>
      </c>
      <c r="D849" s="62">
        <f t="shared" si="13"/>
        <v>1.5</v>
      </c>
    </row>
    <row r="850" spans="1:4" x14ac:dyDescent="0.45">
      <c r="A850" s="18">
        <v>43344</v>
      </c>
      <c r="B850" s="19">
        <v>59.5</v>
      </c>
      <c r="C850" s="19">
        <v>-1.2999999999999972</v>
      </c>
      <c r="D850" s="62">
        <f t="shared" si="13"/>
        <v>-0.70000000000000284</v>
      </c>
    </row>
    <row r="851" spans="1:4" x14ac:dyDescent="0.45">
      <c r="A851" s="18">
        <v>43374</v>
      </c>
      <c r="B851" s="19">
        <v>57.5</v>
      </c>
      <c r="C851" s="19">
        <v>-2</v>
      </c>
      <c r="D851" s="62">
        <f t="shared" si="13"/>
        <v>-1</v>
      </c>
    </row>
    <row r="852" spans="1:4" x14ac:dyDescent="0.45">
      <c r="A852" s="18">
        <v>43405</v>
      </c>
      <c r="B852" s="19">
        <v>58.8</v>
      </c>
      <c r="C852" s="19">
        <v>1.2999999999999972</v>
      </c>
      <c r="D852" s="62">
        <f t="shared" si="13"/>
        <v>0.59999999999999432</v>
      </c>
    </row>
    <row r="853" spans="1:4" x14ac:dyDescent="0.45">
      <c r="A853" s="18">
        <v>43435</v>
      </c>
      <c r="B853" s="19">
        <v>54.3</v>
      </c>
      <c r="C853" s="19">
        <v>-4.5</v>
      </c>
      <c r="D853" s="62">
        <f t="shared" si="13"/>
        <v>-5</v>
      </c>
    </row>
    <row r="854" spans="1:4" x14ac:dyDescent="0.45">
      <c r="A854" s="18">
        <v>43466</v>
      </c>
      <c r="B854" s="19">
        <v>56.6</v>
      </c>
      <c r="C854" s="19">
        <v>2.3000000000000043</v>
      </c>
      <c r="D854" s="62">
        <f t="shared" si="13"/>
        <v>-2.5</v>
      </c>
    </row>
    <row r="855" spans="1:4" x14ac:dyDescent="0.45">
      <c r="A855" s="18">
        <v>43497</v>
      </c>
      <c r="B855" s="19">
        <v>54.1</v>
      </c>
      <c r="C855" s="19">
        <v>-2.5</v>
      </c>
      <c r="D855" s="62">
        <f t="shared" si="13"/>
        <v>-6.6000000000000014</v>
      </c>
    </row>
    <row r="856" spans="1:4" x14ac:dyDescent="0.45">
      <c r="A856" s="18">
        <v>43525</v>
      </c>
      <c r="B856" s="19">
        <v>54.6</v>
      </c>
      <c r="C856" s="19">
        <v>0.5</v>
      </c>
      <c r="D856" s="62">
        <f t="shared" si="13"/>
        <v>-4.6999999999999957</v>
      </c>
    </row>
    <row r="857" spans="1:4" x14ac:dyDescent="0.45">
      <c r="A857" s="18">
        <v>43556</v>
      </c>
      <c r="B857" s="19">
        <v>53.4</v>
      </c>
      <c r="C857" s="19">
        <v>-1.2000000000000028</v>
      </c>
      <c r="D857" s="62">
        <f t="shared" si="13"/>
        <v>-4.5</v>
      </c>
    </row>
    <row r="858" spans="1:4" x14ac:dyDescent="0.45">
      <c r="A858" s="18">
        <v>43586</v>
      </c>
      <c r="B858" s="19">
        <v>52.3</v>
      </c>
      <c r="C858" s="19">
        <v>-1.1000000000000014</v>
      </c>
      <c r="D858" s="62">
        <f t="shared" si="13"/>
        <v>-6.4000000000000057</v>
      </c>
    </row>
    <row r="859" spans="1:4" x14ac:dyDescent="0.45">
      <c r="A859" s="18">
        <v>43617</v>
      </c>
      <c r="B859" s="19">
        <v>51.6</v>
      </c>
      <c r="C859" s="19">
        <v>-0.69999999999999574</v>
      </c>
      <c r="D859" s="62">
        <f t="shared" si="13"/>
        <v>-8.3999999999999986</v>
      </c>
    </row>
    <row r="860" spans="1:4" x14ac:dyDescent="0.45">
      <c r="A860" s="18">
        <v>43647</v>
      </c>
      <c r="B860" s="19">
        <v>51.3</v>
      </c>
      <c r="C860" s="19">
        <v>-0.30000000000000426</v>
      </c>
      <c r="D860" s="62">
        <f t="shared" si="13"/>
        <v>-7.1000000000000014</v>
      </c>
    </row>
    <row r="861" spans="1:4" x14ac:dyDescent="0.45">
      <c r="A861" s="18">
        <v>43678</v>
      </c>
      <c r="B861" s="19">
        <v>48.8</v>
      </c>
      <c r="C861" s="19">
        <v>-2.5</v>
      </c>
      <c r="D861" s="62">
        <f t="shared" si="13"/>
        <v>-12</v>
      </c>
    </row>
    <row r="862" spans="1:4" x14ac:dyDescent="0.45">
      <c r="A862" s="18">
        <v>43709</v>
      </c>
      <c r="B862" s="19">
        <v>48.2</v>
      </c>
      <c r="C862" s="19">
        <v>-0.59999999999999432</v>
      </c>
      <c r="D862" s="62">
        <f t="shared" si="13"/>
        <v>-11.299999999999997</v>
      </c>
    </row>
    <row r="863" spans="1:4" x14ac:dyDescent="0.45">
      <c r="A863" s="18">
        <v>43739</v>
      </c>
      <c r="B863" s="19">
        <v>48.5</v>
      </c>
      <c r="C863" s="19">
        <v>0.29999999999999716</v>
      </c>
      <c r="D863" s="62">
        <f t="shared" si="13"/>
        <v>-9</v>
      </c>
    </row>
    <row r="864" spans="1:4" x14ac:dyDescent="0.45">
      <c r="A864" s="18">
        <v>43770</v>
      </c>
      <c r="B864" s="19">
        <v>48.1</v>
      </c>
      <c r="C864" s="19">
        <v>-0.39999999999999858</v>
      </c>
      <c r="D864" s="62">
        <f t="shared" si="13"/>
        <v>-10.699999999999996</v>
      </c>
    </row>
    <row r="865" spans="1:4" x14ac:dyDescent="0.45">
      <c r="A865" s="18">
        <v>43800</v>
      </c>
      <c r="B865" s="19">
        <v>47.8</v>
      </c>
      <c r="C865" s="19">
        <v>-0.30000000000000426</v>
      </c>
      <c r="D865" s="62">
        <f t="shared" si="13"/>
        <v>-6.5</v>
      </c>
    </row>
    <row r="866" spans="1:4" x14ac:dyDescent="0.45">
      <c r="A866" s="18">
        <v>43831</v>
      </c>
      <c r="B866" s="19">
        <v>50.9</v>
      </c>
      <c r="C866" s="19">
        <v>3.1000000000000014</v>
      </c>
      <c r="D866" s="62">
        <f t="shared" si="13"/>
        <v>-5.7000000000000028</v>
      </c>
    </row>
    <row r="867" spans="1:4" x14ac:dyDescent="0.45">
      <c r="A867" s="18">
        <v>43862</v>
      </c>
      <c r="B867" s="19">
        <v>50.3</v>
      </c>
      <c r="C867" s="19">
        <v>-0.60000000000000142</v>
      </c>
      <c r="D867" s="62">
        <f t="shared" si="13"/>
        <v>-3.8000000000000043</v>
      </c>
    </row>
    <row r="868" spans="1:4" x14ac:dyDescent="0.45">
      <c r="A868" s="18">
        <v>43891</v>
      </c>
      <c r="B868" s="19">
        <v>49.7</v>
      </c>
      <c r="C868" s="19">
        <v>-0.59999999999999432</v>
      </c>
      <c r="D868" s="62">
        <f t="shared" si="13"/>
        <v>-4.8999999999999986</v>
      </c>
    </row>
    <row r="869" spans="1:4" x14ac:dyDescent="0.45">
      <c r="A869" s="18">
        <v>43922</v>
      </c>
      <c r="B869" s="19">
        <v>41.7</v>
      </c>
      <c r="C869" s="19">
        <v>-8</v>
      </c>
      <c r="D869" s="62">
        <f t="shared" si="13"/>
        <v>-11.699999999999996</v>
      </c>
    </row>
    <row r="870" spans="1:4" x14ac:dyDescent="0.45">
      <c r="A870" s="18">
        <v>43952</v>
      </c>
      <c r="B870" s="19">
        <v>43.1</v>
      </c>
      <c r="C870" s="19">
        <v>1.3999999999999986</v>
      </c>
      <c r="D870" s="62">
        <f t="shared" si="13"/>
        <v>-9.1999999999999957</v>
      </c>
    </row>
    <row r="871" spans="1:4" x14ac:dyDescent="0.45">
      <c r="A871" s="18">
        <v>43983</v>
      </c>
      <c r="B871" s="19">
        <v>52.2</v>
      </c>
      <c r="C871" s="19">
        <v>9.1000000000000014</v>
      </c>
      <c r="D871" s="62">
        <f t="shared" si="13"/>
        <v>0.60000000000000142</v>
      </c>
    </row>
    <row r="872" spans="1:4" x14ac:dyDescent="0.45">
      <c r="A872" s="18">
        <v>44013</v>
      </c>
      <c r="B872" s="19">
        <v>53.7</v>
      </c>
      <c r="C872" s="19">
        <v>1.5</v>
      </c>
      <c r="D872" s="62">
        <f t="shared" si="13"/>
        <v>2.4000000000000057</v>
      </c>
    </row>
    <row r="873" spans="1:4" x14ac:dyDescent="0.45">
      <c r="A873" s="18">
        <v>44044</v>
      </c>
      <c r="B873" s="19">
        <v>55.6</v>
      </c>
      <c r="C873" s="19">
        <v>1.8999999999999986</v>
      </c>
      <c r="D873" s="62">
        <f t="shared" si="13"/>
        <v>6.8000000000000043</v>
      </c>
    </row>
    <row r="874" spans="1:4" x14ac:dyDescent="0.45">
      <c r="A874" s="18">
        <v>44075</v>
      </c>
      <c r="B874" s="19">
        <v>55.7</v>
      </c>
      <c r="C874" s="19">
        <v>0.10000000000000142</v>
      </c>
      <c r="D874" s="62">
        <f t="shared" si="13"/>
        <v>7.5</v>
      </c>
    </row>
    <row r="875" spans="1:4" x14ac:dyDescent="0.45">
      <c r="A875" s="18">
        <v>44105</v>
      </c>
      <c r="B875" s="19">
        <v>58.8</v>
      </c>
      <c r="C875" s="19">
        <v>3.0999999999999943</v>
      </c>
      <c r="D875" s="62">
        <f t="shared" si="13"/>
        <v>10.299999999999997</v>
      </c>
    </row>
    <row r="876" spans="1:4" x14ac:dyDescent="0.45">
      <c r="A876" s="18">
        <v>44136</v>
      </c>
      <c r="B876" s="19">
        <v>57.7</v>
      </c>
      <c r="C876" s="19">
        <v>-1.0999999999999943</v>
      </c>
      <c r="D876" s="62">
        <f t="shared" si="13"/>
        <v>9.6000000000000014</v>
      </c>
    </row>
    <row r="877" spans="1:4" x14ac:dyDescent="0.45">
      <c r="A877" s="18">
        <v>44166</v>
      </c>
      <c r="B877" s="19">
        <f>'Heat Map Summary'!D90</f>
        <v>60.5</v>
      </c>
      <c r="C877" s="19">
        <f>B877-B876</f>
        <v>2.7999999999999972</v>
      </c>
      <c r="D877" s="62">
        <f t="shared" si="13"/>
        <v>12.700000000000003</v>
      </c>
    </row>
    <row r="878" spans="1:4" x14ac:dyDescent="0.45">
      <c r="A878" s="18">
        <v>44197</v>
      </c>
      <c r="B878" s="19">
        <f>'Heat Map Summary'!D91</f>
        <v>58.7</v>
      </c>
      <c r="C878" s="19">
        <f t="shared" ref="C878:C918" si="14">B878-B877</f>
        <v>-1.7999999999999972</v>
      </c>
      <c r="D878" s="62">
        <f t="shared" si="13"/>
        <v>7.8000000000000043</v>
      </c>
    </row>
    <row r="879" spans="1:4" x14ac:dyDescent="0.45">
      <c r="A879" s="18">
        <v>44228</v>
      </c>
      <c r="B879" s="19">
        <f>'Heat Map Summary'!D92</f>
        <v>60.8</v>
      </c>
      <c r="C879" s="19">
        <f t="shared" si="14"/>
        <v>2.0999999999999943</v>
      </c>
      <c r="D879" s="62">
        <f t="shared" si="13"/>
        <v>10.5</v>
      </c>
    </row>
    <row r="880" spans="1:4" x14ac:dyDescent="0.45">
      <c r="A880" s="18">
        <v>44256</v>
      </c>
      <c r="B880" s="19">
        <f>'Heat Map Summary'!D93</f>
        <v>64.7</v>
      </c>
      <c r="C880" s="19">
        <f t="shared" si="14"/>
        <v>3.9000000000000057</v>
      </c>
      <c r="D880" s="62">
        <f t="shared" si="13"/>
        <v>15</v>
      </c>
    </row>
    <row r="881" spans="1:4" x14ac:dyDescent="0.45">
      <c r="A881" s="18">
        <v>44287</v>
      </c>
      <c r="B881" s="19">
        <f>'Heat Map Summary'!D94</f>
        <v>60.7</v>
      </c>
      <c r="C881" s="19">
        <f t="shared" si="14"/>
        <v>-4</v>
      </c>
      <c r="D881" s="62">
        <f t="shared" si="13"/>
        <v>19</v>
      </c>
    </row>
    <row r="882" spans="1:4" x14ac:dyDescent="0.45">
      <c r="A882" s="18">
        <v>44317</v>
      </c>
      <c r="B882" s="19">
        <f>'Heat Map Summary'!D95</f>
        <v>61.2</v>
      </c>
      <c r="C882" s="19">
        <f t="shared" si="14"/>
        <v>0.5</v>
      </c>
      <c r="D882" s="62">
        <f t="shared" si="13"/>
        <v>18.100000000000001</v>
      </c>
    </row>
    <row r="883" spans="1:4" x14ac:dyDescent="0.45">
      <c r="A883" s="18">
        <v>44348</v>
      </c>
      <c r="B883" s="19">
        <f>'Heat Map Summary'!D96</f>
        <v>60.6</v>
      </c>
      <c r="C883" s="19">
        <f t="shared" si="14"/>
        <v>-0.60000000000000142</v>
      </c>
      <c r="D883" s="62">
        <f t="shared" si="13"/>
        <v>8.3999999999999986</v>
      </c>
    </row>
    <row r="884" spans="1:4" x14ac:dyDescent="0.45">
      <c r="A884" s="18">
        <v>44378</v>
      </c>
      <c r="B884" s="19">
        <f>'Heat Map Summary'!D97</f>
        <v>59.5</v>
      </c>
      <c r="C884" s="19">
        <f t="shared" si="14"/>
        <v>-1.1000000000000014</v>
      </c>
      <c r="D884" s="62">
        <f t="shared" si="13"/>
        <v>5.7999999999999972</v>
      </c>
    </row>
    <row r="885" spans="1:4" x14ac:dyDescent="0.45">
      <c r="A885" s="18">
        <v>44409</v>
      </c>
      <c r="B885" s="19">
        <f>'Heat Map Summary'!D98</f>
        <v>59.9</v>
      </c>
      <c r="C885" s="19">
        <f t="shared" si="14"/>
        <v>0.39999999999999858</v>
      </c>
      <c r="D885" s="62">
        <f t="shared" si="13"/>
        <v>4.2999999999999972</v>
      </c>
    </row>
    <row r="886" spans="1:4" x14ac:dyDescent="0.45">
      <c r="A886" s="18">
        <v>44440</v>
      </c>
      <c r="B886" s="19">
        <f>'Heat Map Summary'!D99</f>
        <v>61.1</v>
      </c>
      <c r="C886" s="19">
        <f t="shared" si="14"/>
        <v>1.2000000000000028</v>
      </c>
      <c r="D886" s="62">
        <f t="shared" si="13"/>
        <v>5.3999999999999986</v>
      </c>
    </row>
    <row r="887" spans="1:4" x14ac:dyDescent="0.45">
      <c r="A887" s="18">
        <v>44470</v>
      </c>
      <c r="B887" s="19">
        <f>'Heat Map Summary'!D100</f>
        <v>60.8</v>
      </c>
      <c r="C887" s="19">
        <f t="shared" si="14"/>
        <v>-0.30000000000000426</v>
      </c>
      <c r="D887" s="62">
        <f t="shared" si="13"/>
        <v>2</v>
      </c>
    </row>
    <row r="888" spans="1:4" x14ac:dyDescent="0.45">
      <c r="A888" s="18">
        <v>44501</v>
      </c>
      <c r="B888" s="19">
        <f>'Heat Map Summary'!D101</f>
        <v>61.1</v>
      </c>
      <c r="C888" s="19">
        <f t="shared" si="14"/>
        <v>0.30000000000000426</v>
      </c>
      <c r="D888" s="62">
        <f t="shared" si="13"/>
        <v>3.3999999999999986</v>
      </c>
    </row>
    <row r="889" spans="1:4" x14ac:dyDescent="0.45">
      <c r="A889" s="18">
        <v>44531</v>
      </c>
      <c r="B889" s="19">
        <f>'Heat Map Summary'!D102</f>
        <v>58.7</v>
      </c>
      <c r="C889" s="19">
        <f t="shared" si="14"/>
        <v>-2.3999999999999986</v>
      </c>
      <c r="D889" s="62">
        <f t="shared" si="13"/>
        <v>-1.7999999999999972</v>
      </c>
    </row>
    <row r="890" spans="1:4" x14ac:dyDescent="0.45">
      <c r="A890" s="18">
        <v>44562</v>
      </c>
      <c r="B890" s="19">
        <f>'Heat Map Summary'!D103</f>
        <v>57.6</v>
      </c>
      <c r="C890" s="19">
        <f t="shared" si="14"/>
        <v>-1.1000000000000014</v>
      </c>
      <c r="D890" s="62">
        <f t="shared" si="13"/>
        <v>-1.1000000000000014</v>
      </c>
    </row>
    <row r="891" spans="1:4" x14ac:dyDescent="0.45">
      <c r="A891" s="18">
        <v>44593</v>
      </c>
      <c r="B891" s="19">
        <f>'Heat Map Summary'!D104</f>
        <v>58.6</v>
      </c>
      <c r="C891" s="19">
        <f t="shared" si="14"/>
        <v>1</v>
      </c>
      <c r="D891" s="62">
        <f t="shared" si="13"/>
        <v>-2.1999999999999957</v>
      </c>
    </row>
    <row r="892" spans="1:4" x14ac:dyDescent="0.45">
      <c r="A892" s="18">
        <v>44621</v>
      </c>
      <c r="B892" s="19">
        <f>'Heat Map Summary'!D105</f>
        <v>57.1</v>
      </c>
      <c r="C892" s="19">
        <f t="shared" si="14"/>
        <v>-1.5</v>
      </c>
      <c r="D892" s="62">
        <f t="shared" si="13"/>
        <v>-7.6000000000000014</v>
      </c>
    </row>
    <row r="893" spans="1:4" x14ac:dyDescent="0.45">
      <c r="A893" s="18">
        <v>44652</v>
      </c>
      <c r="B893" s="19">
        <f>'Heat Map Summary'!D106</f>
        <v>55.4</v>
      </c>
      <c r="C893" s="19">
        <f t="shared" si="14"/>
        <v>-1.7000000000000028</v>
      </c>
      <c r="D893" s="62">
        <f t="shared" si="13"/>
        <v>-5.3000000000000043</v>
      </c>
    </row>
    <row r="894" spans="1:4" x14ac:dyDescent="0.45">
      <c r="A894" s="18">
        <v>44682</v>
      </c>
      <c r="B894" s="19">
        <f>'Heat Map Summary'!D107</f>
        <v>56.1</v>
      </c>
      <c r="C894" s="19">
        <f t="shared" si="14"/>
        <v>0.70000000000000284</v>
      </c>
      <c r="D894" s="62">
        <f t="shared" si="13"/>
        <v>-5.1000000000000014</v>
      </c>
    </row>
    <row r="895" spans="1:4" x14ac:dyDescent="0.45">
      <c r="A895" s="18">
        <v>44713</v>
      </c>
      <c r="B895" s="19">
        <f>'Heat Map Summary'!D108</f>
        <v>53</v>
      </c>
      <c r="C895" s="19">
        <f t="shared" si="14"/>
        <v>-3.1000000000000014</v>
      </c>
      <c r="D895" s="62">
        <f t="shared" si="13"/>
        <v>-7.6000000000000014</v>
      </c>
    </row>
    <row r="896" spans="1:4" x14ac:dyDescent="0.45">
      <c r="A896" s="18">
        <v>44743</v>
      </c>
      <c r="B896" s="19">
        <f>'Heat Map Summary'!D109</f>
        <v>52.8</v>
      </c>
      <c r="C896" s="19">
        <f t="shared" si="14"/>
        <v>-0.20000000000000284</v>
      </c>
      <c r="D896" s="62">
        <f t="shared" si="13"/>
        <v>-6.7000000000000028</v>
      </c>
    </row>
    <row r="897" spans="1:4" x14ac:dyDescent="0.45">
      <c r="A897" s="18">
        <v>44774</v>
      </c>
      <c r="B897" s="19">
        <f>'Heat Map Summary'!D110</f>
        <v>52.8</v>
      </c>
      <c r="C897" s="19">
        <f t="shared" si="14"/>
        <v>0</v>
      </c>
      <c r="D897" s="62">
        <f t="shared" si="13"/>
        <v>-7.1000000000000014</v>
      </c>
    </row>
    <row r="898" spans="1:4" x14ac:dyDescent="0.45">
      <c r="A898" s="18">
        <v>44805</v>
      </c>
      <c r="B898" s="19">
        <f>'Heat Map Summary'!D111</f>
        <v>50.9</v>
      </c>
      <c r="C898" s="19">
        <f t="shared" si="14"/>
        <v>-1.8999999999999986</v>
      </c>
      <c r="D898" s="62">
        <f t="shared" si="13"/>
        <v>-10.200000000000003</v>
      </c>
    </row>
    <row r="899" spans="1:4" x14ac:dyDescent="0.45">
      <c r="A899" s="18">
        <v>44835</v>
      </c>
      <c r="B899" s="19">
        <f>'Heat Map Summary'!D112</f>
        <v>50.2</v>
      </c>
      <c r="C899" s="19">
        <f t="shared" si="14"/>
        <v>-0.69999999999999574</v>
      </c>
      <c r="D899" s="62">
        <f t="shared" si="13"/>
        <v>-10.599999999999994</v>
      </c>
    </row>
    <row r="900" spans="1:4" x14ac:dyDescent="0.45">
      <c r="A900" s="18">
        <v>44866</v>
      </c>
      <c r="B900" s="19">
        <f>'Heat Map Summary'!D113</f>
        <v>49</v>
      </c>
      <c r="C900" s="19">
        <f t="shared" si="14"/>
        <v>-1.2000000000000028</v>
      </c>
      <c r="D900" s="62">
        <f t="shared" si="13"/>
        <v>-12.100000000000001</v>
      </c>
    </row>
    <row r="901" spans="1:4" x14ac:dyDescent="0.45">
      <c r="A901" s="18">
        <v>44896</v>
      </c>
      <c r="B901" s="19">
        <f>'Heat Map Summary'!D114</f>
        <v>48.4</v>
      </c>
      <c r="C901" s="19">
        <f t="shared" si="14"/>
        <v>-0.60000000000000142</v>
      </c>
      <c r="D901" s="62">
        <f t="shared" si="13"/>
        <v>-10.300000000000004</v>
      </c>
    </row>
    <row r="902" spans="1:4" x14ac:dyDescent="0.45">
      <c r="A902" s="18">
        <v>44927</v>
      </c>
      <c r="B902" s="19">
        <f>'Heat Map Summary'!D115</f>
        <v>47.4</v>
      </c>
      <c r="C902" s="19">
        <f t="shared" si="14"/>
        <v>-1</v>
      </c>
      <c r="D902" s="62">
        <f t="shared" si="13"/>
        <v>-10.200000000000003</v>
      </c>
    </row>
    <row r="903" spans="1:4" x14ac:dyDescent="0.45">
      <c r="A903" s="18">
        <v>44958</v>
      </c>
      <c r="B903" s="19">
        <f>'Heat Map Summary'!D116</f>
        <v>47.7</v>
      </c>
      <c r="C903" s="19">
        <f t="shared" si="14"/>
        <v>0.30000000000000426</v>
      </c>
      <c r="D903" s="62">
        <f t="shared" si="13"/>
        <v>-10.899999999999999</v>
      </c>
    </row>
    <row r="904" spans="1:4" x14ac:dyDescent="0.45">
      <c r="A904" s="18">
        <v>44986</v>
      </c>
      <c r="B904" s="19">
        <f>'Heat Map Summary'!D117</f>
        <v>46.3</v>
      </c>
      <c r="C904" s="19">
        <f t="shared" si="14"/>
        <v>-1.4000000000000057</v>
      </c>
      <c r="D904" s="62">
        <f t="shared" si="13"/>
        <v>-10.800000000000004</v>
      </c>
    </row>
    <row r="905" spans="1:4" x14ac:dyDescent="0.45">
      <c r="A905" s="18">
        <v>45017</v>
      </c>
      <c r="B905" s="19">
        <f>'Heat Map Summary'!D118</f>
        <v>47.1</v>
      </c>
      <c r="C905" s="19">
        <f t="shared" si="14"/>
        <v>0.80000000000000426</v>
      </c>
      <c r="D905" s="62">
        <f t="shared" si="13"/>
        <v>-8.2999999999999972</v>
      </c>
    </row>
    <row r="906" spans="1:4" x14ac:dyDescent="0.45">
      <c r="A906" s="18">
        <v>45047</v>
      </c>
      <c r="B906" s="19">
        <f>'Heat Map Summary'!D119</f>
        <v>46.9</v>
      </c>
      <c r="C906" s="19">
        <f t="shared" si="14"/>
        <v>-0.20000000000000284</v>
      </c>
      <c r="D906" s="62">
        <f t="shared" si="13"/>
        <v>-9.2000000000000028</v>
      </c>
    </row>
    <row r="907" spans="1:4" x14ac:dyDescent="0.45">
      <c r="A907" s="18">
        <v>45078</v>
      </c>
      <c r="B907" s="19">
        <f>'Heat Map Summary'!D120</f>
        <v>46</v>
      </c>
      <c r="C907" s="19">
        <f t="shared" si="14"/>
        <v>-0.89999999999999858</v>
      </c>
      <c r="D907" s="62">
        <f t="shared" si="13"/>
        <v>-7</v>
      </c>
    </row>
    <row r="908" spans="1:4" x14ac:dyDescent="0.45">
      <c r="A908" s="18">
        <v>45108</v>
      </c>
      <c r="B908" s="19">
        <f>'Heat Map Summary'!D121</f>
        <v>46.4</v>
      </c>
      <c r="C908" s="19">
        <f t="shared" si="14"/>
        <v>0.39999999999999858</v>
      </c>
      <c r="D908" s="62">
        <f t="shared" si="13"/>
        <v>-6.3999999999999986</v>
      </c>
    </row>
    <row r="909" spans="1:4" x14ac:dyDescent="0.45">
      <c r="A909" s="18">
        <v>45139</v>
      </c>
      <c r="B909" s="19">
        <f>'Heat Map Summary'!D122</f>
        <v>47.6</v>
      </c>
      <c r="C909" s="19">
        <f t="shared" si="14"/>
        <v>1.2000000000000028</v>
      </c>
      <c r="D909" s="62">
        <f t="shared" si="13"/>
        <v>-5.1999999999999957</v>
      </c>
    </row>
    <row r="910" spans="1:4" x14ac:dyDescent="0.45">
      <c r="A910" s="18">
        <v>45170</v>
      </c>
      <c r="B910" s="19">
        <f>'Heat Map Summary'!D123</f>
        <v>49</v>
      </c>
      <c r="C910" s="19">
        <f t="shared" si="14"/>
        <v>1.3999999999999986</v>
      </c>
      <c r="D910" s="62">
        <f t="shared" si="13"/>
        <v>-1.8999999999999986</v>
      </c>
    </row>
    <row r="911" spans="1:4" x14ac:dyDescent="0.45">
      <c r="A911" s="18">
        <v>45200</v>
      </c>
      <c r="B911" s="19">
        <f>'Heat Map Summary'!D124</f>
        <v>46.7</v>
      </c>
      <c r="C911" s="19">
        <f t="shared" si="14"/>
        <v>-2.2999999999999972</v>
      </c>
      <c r="D911" s="62">
        <f t="shared" ref="D911:D918" si="15">B911-B899</f>
        <v>-3.5</v>
      </c>
    </row>
    <row r="912" spans="1:4" x14ac:dyDescent="0.45">
      <c r="A912" s="18">
        <v>45231</v>
      </c>
      <c r="B912" s="19">
        <f>'Heat Map Summary'!D125</f>
        <v>46.7</v>
      </c>
      <c r="C912" s="19">
        <f t="shared" si="14"/>
        <v>0</v>
      </c>
      <c r="D912" s="62">
        <f t="shared" si="15"/>
        <v>-2.2999999999999972</v>
      </c>
    </row>
    <row r="913" spans="1:4" x14ac:dyDescent="0.45">
      <c r="A913" s="18">
        <v>45261</v>
      </c>
      <c r="B913" s="19">
        <f>'Heat Map Summary'!D126</f>
        <v>47.4</v>
      </c>
      <c r="C913" s="19">
        <f t="shared" si="14"/>
        <v>0.69999999999999574</v>
      </c>
      <c r="D913" s="62">
        <f t="shared" si="15"/>
        <v>-1</v>
      </c>
    </row>
    <row r="914" spans="1:4" x14ac:dyDescent="0.45">
      <c r="A914" s="18">
        <v>45292</v>
      </c>
      <c r="B914" s="19">
        <f>'Heat Map Summary'!D127</f>
        <v>49.1</v>
      </c>
      <c r="C914" s="19">
        <f t="shared" si="14"/>
        <v>1.7000000000000028</v>
      </c>
      <c r="D914" s="62">
        <f t="shared" si="15"/>
        <v>1.7000000000000028</v>
      </c>
    </row>
    <row r="915" spans="1:4" x14ac:dyDescent="0.45">
      <c r="A915" s="18">
        <v>45323</v>
      </c>
      <c r="B915" s="19">
        <f>'Heat Map Summary'!D128</f>
        <v>47.8</v>
      </c>
      <c r="C915" s="19">
        <f t="shared" si="14"/>
        <v>-1.3000000000000043</v>
      </c>
      <c r="D915" s="62">
        <f t="shared" si="15"/>
        <v>9.9999999999994316E-2</v>
      </c>
    </row>
    <row r="916" spans="1:4" x14ac:dyDescent="0.45">
      <c r="A916" s="18">
        <v>45352</v>
      </c>
      <c r="B916" s="19">
        <f>'Heat Map Summary'!D129</f>
        <v>50.3</v>
      </c>
      <c r="C916" s="19">
        <f t="shared" si="14"/>
        <v>2.5</v>
      </c>
      <c r="D916" s="62">
        <f t="shared" si="15"/>
        <v>4</v>
      </c>
    </row>
    <row r="917" spans="1:4" x14ac:dyDescent="0.45">
      <c r="A917" s="18">
        <v>45383</v>
      </c>
      <c r="B917" s="19">
        <f>'Heat Map Summary'!D130</f>
        <v>49.2</v>
      </c>
      <c r="C917" s="19">
        <f t="shared" si="14"/>
        <v>-1.0999999999999943</v>
      </c>
      <c r="D917" s="62">
        <f t="shared" si="15"/>
        <v>2.1000000000000014</v>
      </c>
    </row>
    <row r="918" spans="1:4" x14ac:dyDescent="0.45">
      <c r="A918" s="18">
        <v>45413</v>
      </c>
      <c r="B918" s="19">
        <f>'Heat Map Summary'!D131</f>
        <v>48.7</v>
      </c>
      <c r="C918" s="19">
        <f t="shared" si="14"/>
        <v>-0.5</v>
      </c>
      <c r="D918" s="62">
        <f t="shared" si="15"/>
        <v>1.8000000000000043</v>
      </c>
    </row>
    <row r="919" spans="1:4" x14ac:dyDescent="0.45">
      <c r="A919" s="18">
        <v>45444</v>
      </c>
      <c r="B919" s="19">
        <f>'Heat Map Summary'!D132</f>
        <v>48.5</v>
      </c>
      <c r="C919" s="19">
        <f t="shared" ref="C919" si="16">B919-B918</f>
        <v>-0.20000000000000284</v>
      </c>
      <c r="D919" s="62">
        <f>B919-B907</f>
        <v>2.5</v>
      </c>
    </row>
  </sheetData>
  <conditionalFormatting sqref="B2:B9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E84D-B580-413D-8631-D21703412D86}">
  <sheetPr>
    <tabColor theme="5" tint="-0.249977111117893"/>
  </sheetPr>
  <dimension ref="A1:D918"/>
  <sheetViews>
    <sheetView zoomScale="80" zoomScaleNormal="80" workbookViewId="0">
      <selection activeCell="K920" sqref="K920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42.85" customHeight="1" x14ac:dyDescent="0.45">
      <c r="A1" s="16" t="s">
        <v>39</v>
      </c>
      <c r="B1" s="17" t="s">
        <v>1</v>
      </c>
      <c r="C1" s="17" t="s">
        <v>42</v>
      </c>
      <c r="D1" s="66" t="s">
        <v>48</v>
      </c>
    </row>
    <row r="2" spans="1:4" x14ac:dyDescent="0.45">
      <c r="A2" s="18">
        <v>17533</v>
      </c>
      <c r="B2" s="19">
        <v>53.3</v>
      </c>
      <c r="C2" s="19"/>
      <c r="D2" s="61"/>
    </row>
    <row r="3" spans="1:4" x14ac:dyDescent="0.45">
      <c r="A3" s="18">
        <v>17564</v>
      </c>
      <c r="B3" s="19">
        <v>51.1</v>
      </c>
      <c r="C3" s="19">
        <f t="shared" ref="C3:C66" si="0">B3-B2</f>
        <v>-2.1999999999999957</v>
      </c>
      <c r="D3" s="61"/>
    </row>
    <row r="4" spans="1:4" x14ac:dyDescent="0.45">
      <c r="A4" s="18">
        <v>17593</v>
      </c>
      <c r="B4" s="19">
        <v>43.9</v>
      </c>
      <c r="C4" s="19">
        <f t="shared" si="0"/>
        <v>-7.2000000000000028</v>
      </c>
      <c r="D4" s="61"/>
    </row>
    <row r="5" spans="1:4" x14ac:dyDescent="0.45">
      <c r="A5" s="18">
        <v>17624</v>
      </c>
      <c r="B5" s="19">
        <v>44.5</v>
      </c>
      <c r="C5" s="19">
        <f t="shared" si="0"/>
        <v>0.60000000000000142</v>
      </c>
      <c r="D5" s="61"/>
    </row>
    <row r="6" spans="1:4" x14ac:dyDescent="0.45">
      <c r="A6" s="18">
        <v>17654</v>
      </c>
      <c r="B6" s="19">
        <v>51.2</v>
      </c>
      <c r="C6" s="19">
        <f t="shared" si="0"/>
        <v>6.7000000000000028</v>
      </c>
      <c r="D6" s="61"/>
    </row>
    <row r="7" spans="1:4" x14ac:dyDescent="0.45">
      <c r="A7" s="18">
        <v>17685</v>
      </c>
      <c r="B7" s="19">
        <v>58.1</v>
      </c>
      <c r="C7" s="19">
        <f t="shared" si="0"/>
        <v>6.8999999999999986</v>
      </c>
      <c r="D7" s="61"/>
    </row>
    <row r="8" spans="1:4" x14ac:dyDescent="0.45">
      <c r="A8" s="18">
        <v>17715</v>
      </c>
      <c r="B8" s="19">
        <v>50.4</v>
      </c>
      <c r="C8" s="19">
        <f t="shared" si="0"/>
        <v>-7.7000000000000028</v>
      </c>
      <c r="D8" s="61"/>
    </row>
    <row r="9" spans="1:4" x14ac:dyDescent="0.45">
      <c r="A9" s="18">
        <v>17746</v>
      </c>
      <c r="B9" s="19">
        <v>46</v>
      </c>
      <c r="C9" s="19">
        <f t="shared" si="0"/>
        <v>-4.3999999999999986</v>
      </c>
      <c r="D9" s="61"/>
    </row>
    <row r="10" spans="1:4" x14ac:dyDescent="0.45">
      <c r="A10" s="18">
        <v>17777</v>
      </c>
      <c r="B10" s="19">
        <v>40.6</v>
      </c>
      <c r="C10" s="19">
        <f t="shared" si="0"/>
        <v>-5.3999999999999986</v>
      </c>
      <c r="D10" s="61"/>
    </row>
    <row r="11" spans="1:4" x14ac:dyDescent="0.45">
      <c r="A11" s="18">
        <v>17807</v>
      </c>
      <c r="B11" s="19">
        <v>52.1</v>
      </c>
      <c r="C11" s="19">
        <f t="shared" si="0"/>
        <v>11.5</v>
      </c>
      <c r="D11" s="61"/>
    </row>
    <row r="12" spans="1:4" x14ac:dyDescent="0.45">
      <c r="A12" s="18">
        <v>17838</v>
      </c>
      <c r="B12" s="19">
        <v>43.2</v>
      </c>
      <c r="C12" s="19">
        <f t="shared" si="0"/>
        <v>-8.8999999999999986</v>
      </c>
      <c r="D12" s="61"/>
    </row>
    <row r="13" spans="1:4" x14ac:dyDescent="0.45">
      <c r="A13" s="18">
        <v>17868</v>
      </c>
      <c r="B13" s="19">
        <v>34.5</v>
      </c>
      <c r="C13" s="19">
        <f t="shared" si="0"/>
        <v>-8.7000000000000028</v>
      </c>
      <c r="D13" s="61"/>
    </row>
    <row r="14" spans="1:4" x14ac:dyDescent="0.45">
      <c r="A14" s="18">
        <v>17899</v>
      </c>
      <c r="B14" s="19">
        <v>31.4</v>
      </c>
      <c r="C14" s="19">
        <f t="shared" si="0"/>
        <v>-3.1000000000000014</v>
      </c>
      <c r="D14" s="62">
        <f>B14-B2</f>
        <v>-21.9</v>
      </c>
    </row>
    <row r="15" spans="1:4" x14ac:dyDescent="0.45">
      <c r="A15" s="18">
        <v>17930</v>
      </c>
      <c r="B15" s="19">
        <v>34.200000000000003</v>
      </c>
      <c r="C15" s="19">
        <f t="shared" si="0"/>
        <v>2.8000000000000043</v>
      </c>
      <c r="D15" s="62">
        <f t="shared" ref="D15:D78" si="1">B15-B3</f>
        <v>-16.899999999999999</v>
      </c>
    </row>
    <row r="16" spans="1:4" x14ac:dyDescent="0.45">
      <c r="A16" s="18">
        <v>17958</v>
      </c>
      <c r="B16" s="19">
        <v>42.1</v>
      </c>
      <c r="C16" s="19">
        <f t="shared" si="0"/>
        <v>7.8999999999999986</v>
      </c>
      <c r="D16" s="62">
        <f t="shared" si="1"/>
        <v>-1.7999999999999972</v>
      </c>
    </row>
    <row r="17" spans="1:4" x14ac:dyDescent="0.45">
      <c r="A17" s="18">
        <v>17989</v>
      </c>
      <c r="B17" s="19">
        <v>42.3</v>
      </c>
      <c r="C17" s="19">
        <f t="shared" si="0"/>
        <v>0.19999999999999574</v>
      </c>
      <c r="D17" s="62">
        <f t="shared" si="1"/>
        <v>-2.2000000000000028</v>
      </c>
    </row>
    <row r="18" spans="1:4" x14ac:dyDescent="0.45">
      <c r="A18" s="18">
        <v>18019</v>
      </c>
      <c r="B18" s="19">
        <v>41.1</v>
      </c>
      <c r="C18" s="19">
        <f t="shared" si="0"/>
        <v>-1.1999999999999957</v>
      </c>
      <c r="D18" s="62">
        <f t="shared" si="1"/>
        <v>-10.100000000000001</v>
      </c>
    </row>
    <row r="19" spans="1:4" x14ac:dyDescent="0.45">
      <c r="A19" s="18">
        <v>18050</v>
      </c>
      <c r="B19" s="19">
        <v>39.799999999999997</v>
      </c>
      <c r="C19" s="19">
        <f t="shared" si="0"/>
        <v>-1.3000000000000043</v>
      </c>
      <c r="D19" s="62">
        <f t="shared" si="1"/>
        <v>-18.300000000000004</v>
      </c>
    </row>
    <row r="20" spans="1:4" x14ac:dyDescent="0.45">
      <c r="A20" s="18">
        <v>18080</v>
      </c>
      <c r="B20" s="19">
        <v>49.1</v>
      </c>
      <c r="C20" s="19">
        <f t="shared" si="0"/>
        <v>9.3000000000000043</v>
      </c>
      <c r="D20" s="62">
        <f t="shared" si="1"/>
        <v>-1.2999999999999972</v>
      </c>
    </row>
    <row r="21" spans="1:4" x14ac:dyDescent="0.45">
      <c r="A21" s="18">
        <v>18111</v>
      </c>
      <c r="B21" s="19">
        <v>55.7</v>
      </c>
      <c r="C21" s="19">
        <f t="shared" si="0"/>
        <v>6.6000000000000014</v>
      </c>
      <c r="D21" s="62">
        <f t="shared" si="1"/>
        <v>9.7000000000000028</v>
      </c>
    </row>
    <row r="22" spans="1:4" x14ac:dyDescent="0.45">
      <c r="A22" s="18">
        <v>18142</v>
      </c>
      <c r="B22" s="19">
        <v>58</v>
      </c>
      <c r="C22" s="19">
        <f t="shared" si="0"/>
        <v>2.2999999999999972</v>
      </c>
      <c r="D22" s="62">
        <f t="shared" si="1"/>
        <v>17.399999999999999</v>
      </c>
    </row>
    <row r="23" spans="1:4" x14ac:dyDescent="0.45">
      <c r="A23" s="18">
        <v>18172</v>
      </c>
      <c r="B23" s="19">
        <v>58.9</v>
      </c>
      <c r="C23" s="19">
        <f t="shared" si="0"/>
        <v>0.89999999999999858</v>
      </c>
      <c r="D23" s="62">
        <f t="shared" si="1"/>
        <v>6.7999999999999972</v>
      </c>
    </row>
    <row r="24" spans="1:4" x14ac:dyDescent="0.45">
      <c r="A24" s="18">
        <v>18203</v>
      </c>
      <c r="B24" s="19">
        <v>58.7</v>
      </c>
      <c r="C24" s="19">
        <f t="shared" si="0"/>
        <v>-0.19999999999999574</v>
      </c>
      <c r="D24" s="62">
        <f t="shared" si="1"/>
        <v>15.5</v>
      </c>
    </row>
    <row r="25" spans="1:4" x14ac:dyDescent="0.45">
      <c r="A25" s="18">
        <v>18233</v>
      </c>
      <c r="B25" s="19">
        <v>53.1</v>
      </c>
      <c r="C25" s="19">
        <f t="shared" si="0"/>
        <v>-5.6000000000000014</v>
      </c>
      <c r="D25" s="62">
        <f t="shared" si="1"/>
        <v>18.600000000000001</v>
      </c>
    </row>
    <row r="26" spans="1:4" x14ac:dyDescent="0.45">
      <c r="A26" s="18">
        <v>18264</v>
      </c>
      <c r="B26" s="19">
        <v>62.3</v>
      </c>
      <c r="C26" s="19">
        <f t="shared" si="0"/>
        <v>9.1999999999999957</v>
      </c>
      <c r="D26" s="62">
        <f t="shared" si="1"/>
        <v>30.9</v>
      </c>
    </row>
    <row r="27" spans="1:4" x14ac:dyDescent="0.45">
      <c r="A27" s="18">
        <v>18295</v>
      </c>
      <c r="B27" s="19">
        <v>62.5</v>
      </c>
      <c r="C27" s="19">
        <f t="shared" si="0"/>
        <v>0.20000000000000284</v>
      </c>
      <c r="D27" s="62">
        <f t="shared" si="1"/>
        <v>28.299999999999997</v>
      </c>
    </row>
    <row r="28" spans="1:4" x14ac:dyDescent="0.45">
      <c r="A28" s="18">
        <v>18323</v>
      </c>
      <c r="B28" s="19">
        <v>61.8</v>
      </c>
      <c r="C28" s="19">
        <f t="shared" si="0"/>
        <v>-0.70000000000000284</v>
      </c>
      <c r="D28" s="62">
        <f t="shared" si="1"/>
        <v>19.699999999999996</v>
      </c>
    </row>
    <row r="29" spans="1:4" x14ac:dyDescent="0.45">
      <c r="A29" s="18">
        <v>18354</v>
      </c>
      <c r="B29" s="19">
        <v>71</v>
      </c>
      <c r="C29" s="19">
        <f t="shared" si="0"/>
        <v>9.2000000000000028</v>
      </c>
      <c r="D29" s="62">
        <f t="shared" si="1"/>
        <v>28.700000000000003</v>
      </c>
    </row>
    <row r="30" spans="1:4" x14ac:dyDescent="0.45">
      <c r="A30" s="18">
        <v>18384</v>
      </c>
      <c r="B30" s="19">
        <v>76.599999999999994</v>
      </c>
      <c r="C30" s="19">
        <f t="shared" si="0"/>
        <v>5.5999999999999943</v>
      </c>
      <c r="D30" s="62">
        <f t="shared" si="1"/>
        <v>35.499999999999993</v>
      </c>
    </row>
    <row r="31" spans="1:4" x14ac:dyDescent="0.45">
      <c r="A31" s="18">
        <v>18415</v>
      </c>
      <c r="B31" s="19">
        <v>82.6</v>
      </c>
      <c r="C31" s="19">
        <f t="shared" si="0"/>
        <v>6</v>
      </c>
      <c r="D31" s="62">
        <f t="shared" si="1"/>
        <v>42.8</v>
      </c>
    </row>
    <row r="32" spans="1:4" x14ac:dyDescent="0.45">
      <c r="A32" s="18">
        <v>18445</v>
      </c>
      <c r="B32" s="19">
        <v>80.3</v>
      </c>
      <c r="C32" s="19">
        <f t="shared" si="0"/>
        <v>-2.2999999999999972</v>
      </c>
      <c r="D32" s="62">
        <f t="shared" si="1"/>
        <v>31.199999999999996</v>
      </c>
    </row>
    <row r="33" spans="1:4" x14ac:dyDescent="0.45">
      <c r="A33" s="18">
        <v>18476</v>
      </c>
      <c r="B33" s="19">
        <v>77.099999999999994</v>
      </c>
      <c r="C33" s="19">
        <f t="shared" si="0"/>
        <v>-3.2000000000000028</v>
      </c>
      <c r="D33" s="62">
        <f t="shared" si="1"/>
        <v>21.399999999999991</v>
      </c>
    </row>
    <row r="34" spans="1:4" x14ac:dyDescent="0.45">
      <c r="A34" s="18">
        <v>18507</v>
      </c>
      <c r="B34" s="19">
        <v>66.400000000000006</v>
      </c>
      <c r="C34" s="19">
        <f t="shared" si="0"/>
        <v>-10.699999999999989</v>
      </c>
      <c r="D34" s="62">
        <f t="shared" si="1"/>
        <v>8.4000000000000057</v>
      </c>
    </row>
    <row r="35" spans="1:4" x14ac:dyDescent="0.45">
      <c r="A35" s="18">
        <v>18537</v>
      </c>
      <c r="B35" s="19">
        <v>49</v>
      </c>
      <c r="C35" s="19">
        <f t="shared" si="0"/>
        <v>-17.400000000000006</v>
      </c>
      <c r="D35" s="62">
        <f t="shared" si="1"/>
        <v>-9.8999999999999986</v>
      </c>
    </row>
    <row r="36" spans="1:4" x14ac:dyDescent="0.45">
      <c r="A36" s="18">
        <v>18568</v>
      </c>
      <c r="B36" s="19">
        <v>57.2</v>
      </c>
      <c r="C36" s="19">
        <f t="shared" si="0"/>
        <v>8.2000000000000028</v>
      </c>
      <c r="D36" s="62">
        <f t="shared" si="1"/>
        <v>-1.5</v>
      </c>
    </row>
    <row r="37" spans="1:4" x14ac:dyDescent="0.45">
      <c r="A37" s="18">
        <v>18598</v>
      </c>
      <c r="B37" s="19">
        <v>67.7</v>
      </c>
      <c r="C37" s="19">
        <f t="shared" si="0"/>
        <v>10.5</v>
      </c>
      <c r="D37" s="62">
        <f t="shared" si="1"/>
        <v>14.600000000000001</v>
      </c>
    </row>
    <row r="38" spans="1:4" x14ac:dyDescent="0.45">
      <c r="A38" s="18">
        <v>18629</v>
      </c>
      <c r="B38" s="19">
        <v>67.900000000000006</v>
      </c>
      <c r="C38" s="19">
        <f t="shared" si="0"/>
        <v>0.20000000000000284</v>
      </c>
      <c r="D38" s="62">
        <f t="shared" si="1"/>
        <v>5.6000000000000085</v>
      </c>
    </row>
    <row r="39" spans="1:4" x14ac:dyDescent="0.45">
      <c r="A39" s="18">
        <v>18660</v>
      </c>
      <c r="B39" s="19">
        <v>70</v>
      </c>
      <c r="C39" s="19">
        <f t="shared" si="0"/>
        <v>2.0999999999999943</v>
      </c>
      <c r="D39" s="62">
        <f t="shared" si="1"/>
        <v>7.5</v>
      </c>
    </row>
    <row r="40" spans="1:4" x14ac:dyDescent="0.45">
      <c r="A40" s="18">
        <v>18688</v>
      </c>
      <c r="B40" s="19">
        <v>61</v>
      </c>
      <c r="C40" s="19">
        <f t="shared" si="0"/>
        <v>-9</v>
      </c>
      <c r="D40" s="62">
        <f t="shared" si="1"/>
        <v>-0.79999999999999716</v>
      </c>
    </row>
    <row r="41" spans="1:4" x14ac:dyDescent="0.45">
      <c r="A41" s="18">
        <v>18719</v>
      </c>
      <c r="B41" s="19">
        <v>42.3</v>
      </c>
      <c r="C41" s="19">
        <f t="shared" si="0"/>
        <v>-18.700000000000003</v>
      </c>
      <c r="D41" s="62">
        <f t="shared" si="1"/>
        <v>-28.700000000000003</v>
      </c>
    </row>
    <row r="42" spans="1:4" x14ac:dyDescent="0.45">
      <c r="A42" s="18">
        <v>18749</v>
      </c>
      <c r="B42" s="19">
        <v>45.2</v>
      </c>
      <c r="C42" s="19">
        <f t="shared" si="0"/>
        <v>2.9000000000000057</v>
      </c>
      <c r="D42" s="62">
        <f t="shared" si="1"/>
        <v>-31.399999999999991</v>
      </c>
    </row>
    <row r="43" spans="1:4" x14ac:dyDescent="0.45">
      <c r="A43" s="18">
        <v>18780</v>
      </c>
      <c r="B43" s="19">
        <v>39.1</v>
      </c>
      <c r="C43" s="19">
        <f t="shared" si="0"/>
        <v>-6.1000000000000014</v>
      </c>
      <c r="D43" s="62">
        <f t="shared" si="1"/>
        <v>-43.499999999999993</v>
      </c>
    </row>
    <row r="44" spans="1:4" x14ac:dyDescent="0.45">
      <c r="A44" s="18">
        <v>18810</v>
      </c>
      <c r="B44" s="19">
        <v>38.200000000000003</v>
      </c>
      <c r="C44" s="19">
        <f t="shared" si="0"/>
        <v>-0.89999999999999858</v>
      </c>
      <c r="D44" s="62">
        <f t="shared" si="1"/>
        <v>-42.099999999999994</v>
      </c>
    </row>
    <row r="45" spans="1:4" x14ac:dyDescent="0.45">
      <c r="A45" s="18">
        <v>18841</v>
      </c>
      <c r="B45" s="19">
        <v>38.5</v>
      </c>
      <c r="C45" s="19">
        <f t="shared" si="0"/>
        <v>0.29999999999999716</v>
      </c>
      <c r="D45" s="62">
        <f t="shared" si="1"/>
        <v>-38.599999999999994</v>
      </c>
    </row>
    <row r="46" spans="1:4" x14ac:dyDescent="0.45">
      <c r="A46" s="18">
        <v>18872</v>
      </c>
      <c r="B46" s="19">
        <v>48.2</v>
      </c>
      <c r="C46" s="19">
        <f t="shared" si="0"/>
        <v>9.7000000000000028</v>
      </c>
      <c r="D46" s="62">
        <f t="shared" si="1"/>
        <v>-18.200000000000003</v>
      </c>
    </row>
    <row r="47" spans="1:4" x14ac:dyDescent="0.45">
      <c r="A47" s="18">
        <v>18902</v>
      </c>
      <c r="B47" s="19">
        <v>51.7</v>
      </c>
      <c r="C47" s="19">
        <f t="shared" si="0"/>
        <v>3.5</v>
      </c>
      <c r="D47" s="62">
        <f t="shared" si="1"/>
        <v>2.7000000000000028</v>
      </c>
    </row>
    <row r="48" spans="1:4" x14ac:dyDescent="0.45">
      <c r="A48" s="18">
        <v>18933</v>
      </c>
      <c r="B48" s="19">
        <v>49.3</v>
      </c>
      <c r="C48" s="19">
        <f t="shared" si="0"/>
        <v>-2.4000000000000057</v>
      </c>
      <c r="D48" s="62">
        <f t="shared" si="1"/>
        <v>-7.9000000000000057</v>
      </c>
    </row>
    <row r="49" spans="1:4" x14ac:dyDescent="0.45">
      <c r="A49" s="18">
        <v>18963</v>
      </c>
      <c r="B49" s="19">
        <v>45.3</v>
      </c>
      <c r="C49" s="19">
        <f t="shared" si="0"/>
        <v>-4</v>
      </c>
      <c r="D49" s="62">
        <f t="shared" si="1"/>
        <v>-22.400000000000006</v>
      </c>
    </row>
    <row r="50" spans="1:4" x14ac:dyDescent="0.45">
      <c r="A50" s="18">
        <v>18994</v>
      </c>
      <c r="B50" s="19">
        <v>46.8</v>
      </c>
      <c r="C50" s="19">
        <f t="shared" si="0"/>
        <v>1.5</v>
      </c>
      <c r="D50" s="62">
        <f t="shared" si="1"/>
        <v>-21.100000000000009</v>
      </c>
    </row>
    <row r="51" spans="1:4" x14ac:dyDescent="0.45">
      <c r="A51" s="18">
        <v>19025</v>
      </c>
      <c r="B51" s="19">
        <v>42.3</v>
      </c>
      <c r="C51" s="19">
        <f t="shared" si="0"/>
        <v>-4.5</v>
      </c>
      <c r="D51" s="62">
        <f t="shared" si="1"/>
        <v>-27.700000000000003</v>
      </c>
    </row>
    <row r="52" spans="1:4" x14ac:dyDescent="0.45">
      <c r="A52" s="18">
        <v>19054</v>
      </c>
      <c r="B52" s="19">
        <v>43.7</v>
      </c>
      <c r="C52" s="19">
        <f t="shared" si="0"/>
        <v>1.4000000000000057</v>
      </c>
      <c r="D52" s="62">
        <f t="shared" si="1"/>
        <v>-17.299999999999997</v>
      </c>
    </row>
    <row r="53" spans="1:4" x14ac:dyDescent="0.45">
      <c r="A53" s="18">
        <v>19085</v>
      </c>
      <c r="B53" s="19">
        <v>35.799999999999997</v>
      </c>
      <c r="C53" s="19">
        <f t="shared" si="0"/>
        <v>-7.9000000000000057</v>
      </c>
      <c r="D53" s="62">
        <f t="shared" si="1"/>
        <v>-6.5</v>
      </c>
    </row>
    <row r="54" spans="1:4" x14ac:dyDescent="0.45">
      <c r="A54" s="18">
        <v>19115</v>
      </c>
      <c r="B54" s="19">
        <v>43.9</v>
      </c>
      <c r="C54" s="19">
        <f t="shared" si="0"/>
        <v>8.1000000000000014</v>
      </c>
      <c r="D54" s="62">
        <f t="shared" si="1"/>
        <v>-1.3000000000000043</v>
      </c>
    </row>
    <row r="55" spans="1:4" x14ac:dyDescent="0.45">
      <c r="A55" s="18">
        <v>19146</v>
      </c>
      <c r="B55" s="19">
        <v>46.3</v>
      </c>
      <c r="C55" s="19">
        <f t="shared" si="0"/>
        <v>2.3999999999999986</v>
      </c>
      <c r="D55" s="62">
        <f t="shared" si="1"/>
        <v>7.1999999999999957</v>
      </c>
    </row>
    <row r="56" spans="1:4" x14ac:dyDescent="0.45">
      <c r="A56" s="18">
        <v>19176</v>
      </c>
      <c r="B56" s="19">
        <v>69.400000000000006</v>
      </c>
      <c r="C56" s="19">
        <f t="shared" si="0"/>
        <v>23.100000000000009</v>
      </c>
      <c r="D56" s="62">
        <f t="shared" si="1"/>
        <v>31.200000000000003</v>
      </c>
    </row>
    <row r="57" spans="1:4" x14ac:dyDescent="0.45">
      <c r="A57" s="18">
        <v>19207</v>
      </c>
      <c r="B57" s="19">
        <v>58.5</v>
      </c>
      <c r="C57" s="19">
        <f t="shared" si="0"/>
        <v>-10.900000000000006</v>
      </c>
      <c r="D57" s="62">
        <f t="shared" si="1"/>
        <v>20</v>
      </c>
    </row>
    <row r="58" spans="1:4" x14ac:dyDescent="0.45">
      <c r="A58" s="18">
        <v>19238</v>
      </c>
      <c r="B58" s="19">
        <v>60.3</v>
      </c>
      <c r="C58" s="19">
        <f t="shared" si="0"/>
        <v>1.7999999999999972</v>
      </c>
      <c r="D58" s="62">
        <f t="shared" si="1"/>
        <v>12.099999999999994</v>
      </c>
    </row>
    <row r="59" spans="1:4" x14ac:dyDescent="0.45">
      <c r="A59" s="18">
        <v>19268</v>
      </c>
      <c r="B59" s="19">
        <v>59.9</v>
      </c>
      <c r="C59" s="19">
        <f t="shared" si="0"/>
        <v>-0.39999999999999858</v>
      </c>
      <c r="D59" s="62">
        <f t="shared" si="1"/>
        <v>8.1999999999999957</v>
      </c>
    </row>
    <row r="60" spans="1:4" x14ac:dyDescent="0.45">
      <c r="A60" s="18">
        <v>19299</v>
      </c>
      <c r="B60" s="19">
        <v>58.8</v>
      </c>
      <c r="C60" s="19">
        <f t="shared" si="0"/>
        <v>-1.1000000000000014</v>
      </c>
      <c r="D60" s="62">
        <f t="shared" si="1"/>
        <v>9.5</v>
      </c>
    </row>
    <row r="61" spans="1:4" x14ac:dyDescent="0.45">
      <c r="A61" s="18">
        <v>19329</v>
      </c>
      <c r="B61" s="19">
        <v>60.4</v>
      </c>
      <c r="C61" s="19">
        <f t="shared" si="0"/>
        <v>1.6000000000000014</v>
      </c>
      <c r="D61" s="62">
        <f t="shared" si="1"/>
        <v>15.100000000000001</v>
      </c>
    </row>
    <row r="62" spans="1:4" x14ac:dyDescent="0.45">
      <c r="A62" s="18">
        <v>19360</v>
      </c>
      <c r="B62" s="19">
        <v>64.599999999999994</v>
      </c>
      <c r="C62" s="19">
        <f t="shared" si="0"/>
        <v>4.1999999999999957</v>
      </c>
      <c r="D62" s="62">
        <f t="shared" si="1"/>
        <v>17.799999999999997</v>
      </c>
    </row>
    <row r="63" spans="1:4" x14ac:dyDescent="0.45">
      <c r="A63" s="18">
        <v>19391</v>
      </c>
      <c r="B63" s="19">
        <v>56</v>
      </c>
      <c r="C63" s="19">
        <f t="shared" si="0"/>
        <v>-8.5999999999999943</v>
      </c>
      <c r="D63" s="62">
        <f t="shared" si="1"/>
        <v>13.700000000000003</v>
      </c>
    </row>
    <row r="64" spans="1:4" x14ac:dyDescent="0.45">
      <c r="A64" s="18">
        <v>19419</v>
      </c>
      <c r="B64" s="19">
        <v>47.2</v>
      </c>
      <c r="C64" s="19">
        <f t="shared" si="0"/>
        <v>-8.7999999999999972</v>
      </c>
      <c r="D64" s="62">
        <f t="shared" si="1"/>
        <v>3.5</v>
      </c>
    </row>
    <row r="65" spans="1:4" x14ac:dyDescent="0.45">
      <c r="A65" s="18">
        <v>19450</v>
      </c>
      <c r="B65" s="19">
        <v>52</v>
      </c>
      <c r="C65" s="19">
        <f t="shared" si="0"/>
        <v>4.7999999999999972</v>
      </c>
      <c r="D65" s="62">
        <f t="shared" si="1"/>
        <v>16.200000000000003</v>
      </c>
    </row>
    <row r="66" spans="1:4" x14ac:dyDescent="0.45">
      <c r="A66" s="18">
        <v>19480</v>
      </c>
      <c r="B66" s="19">
        <v>49.3</v>
      </c>
      <c r="C66" s="19">
        <f t="shared" si="0"/>
        <v>-2.7000000000000028</v>
      </c>
      <c r="D66" s="62">
        <f t="shared" si="1"/>
        <v>5.3999999999999986</v>
      </c>
    </row>
    <row r="67" spans="1:4" x14ac:dyDescent="0.45">
      <c r="A67" s="18">
        <v>19511</v>
      </c>
      <c r="B67" s="19">
        <v>48.3</v>
      </c>
      <c r="C67" s="19">
        <f t="shared" ref="C67:C130" si="2">B67-B66</f>
        <v>-1</v>
      </c>
      <c r="D67" s="62">
        <f t="shared" si="1"/>
        <v>2</v>
      </c>
    </row>
    <row r="68" spans="1:4" x14ac:dyDescent="0.45">
      <c r="A68" s="18">
        <v>19541</v>
      </c>
      <c r="B68" s="19">
        <v>44.2</v>
      </c>
      <c r="C68" s="19">
        <f t="shared" si="2"/>
        <v>-4.0999999999999943</v>
      </c>
      <c r="D68" s="62">
        <f t="shared" si="1"/>
        <v>-25.200000000000003</v>
      </c>
    </row>
    <row r="69" spans="1:4" x14ac:dyDescent="0.45">
      <c r="A69" s="18">
        <v>19572</v>
      </c>
      <c r="B69" s="19">
        <v>42.1</v>
      </c>
      <c r="C69" s="19">
        <f t="shared" si="2"/>
        <v>-2.1000000000000014</v>
      </c>
      <c r="D69" s="62">
        <f t="shared" si="1"/>
        <v>-16.399999999999999</v>
      </c>
    </row>
    <row r="70" spans="1:4" x14ac:dyDescent="0.45">
      <c r="A70" s="18">
        <v>19603</v>
      </c>
      <c r="B70" s="19">
        <v>39.9</v>
      </c>
      <c r="C70" s="19">
        <f t="shared" si="2"/>
        <v>-2.2000000000000028</v>
      </c>
      <c r="D70" s="62">
        <f t="shared" si="1"/>
        <v>-20.399999999999999</v>
      </c>
    </row>
    <row r="71" spans="1:4" x14ac:dyDescent="0.45">
      <c r="A71" s="18">
        <v>19633</v>
      </c>
      <c r="B71" s="19">
        <v>38</v>
      </c>
      <c r="C71" s="19">
        <f t="shared" si="2"/>
        <v>-1.8999999999999986</v>
      </c>
      <c r="D71" s="62">
        <f t="shared" si="1"/>
        <v>-21.9</v>
      </c>
    </row>
    <row r="72" spans="1:4" x14ac:dyDescent="0.45">
      <c r="A72" s="18">
        <v>19664</v>
      </c>
      <c r="B72" s="19">
        <v>40.9</v>
      </c>
      <c r="C72" s="19">
        <f t="shared" si="2"/>
        <v>2.8999999999999986</v>
      </c>
      <c r="D72" s="62">
        <f t="shared" si="1"/>
        <v>-17.899999999999999</v>
      </c>
    </row>
    <row r="73" spans="1:4" x14ac:dyDescent="0.45">
      <c r="A73" s="18">
        <v>19694</v>
      </c>
      <c r="B73" s="19">
        <v>37.5</v>
      </c>
      <c r="C73" s="19">
        <f t="shared" si="2"/>
        <v>-3.3999999999999986</v>
      </c>
      <c r="D73" s="62">
        <f t="shared" si="1"/>
        <v>-22.9</v>
      </c>
    </row>
    <row r="74" spans="1:4" x14ac:dyDescent="0.45">
      <c r="A74" s="18">
        <v>19725</v>
      </c>
      <c r="B74" s="19">
        <v>42.9</v>
      </c>
      <c r="C74" s="19">
        <f t="shared" si="2"/>
        <v>5.3999999999999986</v>
      </c>
      <c r="D74" s="62">
        <f t="shared" si="1"/>
        <v>-21.699999999999996</v>
      </c>
    </row>
    <row r="75" spans="1:4" x14ac:dyDescent="0.45">
      <c r="A75" s="18">
        <v>19756</v>
      </c>
      <c r="B75" s="19">
        <v>50.3</v>
      </c>
      <c r="C75" s="19">
        <f t="shared" si="2"/>
        <v>7.3999999999999986</v>
      </c>
      <c r="D75" s="62">
        <f t="shared" si="1"/>
        <v>-5.7000000000000028</v>
      </c>
    </row>
    <row r="76" spans="1:4" x14ac:dyDescent="0.45">
      <c r="A76" s="18">
        <v>19784</v>
      </c>
      <c r="B76" s="19">
        <v>54.7</v>
      </c>
      <c r="C76" s="19">
        <f t="shared" si="2"/>
        <v>4.4000000000000057</v>
      </c>
      <c r="D76" s="62">
        <f t="shared" si="1"/>
        <v>7.5</v>
      </c>
    </row>
    <row r="77" spans="1:4" x14ac:dyDescent="0.45">
      <c r="A77" s="18">
        <v>19815</v>
      </c>
      <c r="B77" s="19">
        <v>58.4</v>
      </c>
      <c r="C77" s="19">
        <f t="shared" si="2"/>
        <v>3.6999999999999957</v>
      </c>
      <c r="D77" s="62">
        <f t="shared" si="1"/>
        <v>6.3999999999999986</v>
      </c>
    </row>
    <row r="78" spans="1:4" x14ac:dyDescent="0.45">
      <c r="A78" s="18">
        <v>19845</v>
      </c>
      <c r="B78" s="19">
        <v>60.2</v>
      </c>
      <c r="C78" s="19">
        <f t="shared" si="2"/>
        <v>1.8000000000000043</v>
      </c>
      <c r="D78" s="62">
        <f t="shared" si="1"/>
        <v>10.900000000000006</v>
      </c>
    </row>
    <row r="79" spans="1:4" x14ac:dyDescent="0.45">
      <c r="A79" s="18">
        <v>19876</v>
      </c>
      <c r="B79" s="19">
        <v>64.599999999999994</v>
      </c>
      <c r="C79" s="19">
        <f t="shared" si="2"/>
        <v>4.3999999999999915</v>
      </c>
      <c r="D79" s="62">
        <f t="shared" ref="D79:D142" si="3">B79-B67</f>
        <v>16.299999999999997</v>
      </c>
    </row>
    <row r="80" spans="1:4" x14ac:dyDescent="0.45">
      <c r="A80" s="18">
        <v>19906</v>
      </c>
      <c r="B80" s="19">
        <v>63.8</v>
      </c>
      <c r="C80" s="19">
        <f t="shared" si="2"/>
        <v>-0.79999999999999716</v>
      </c>
      <c r="D80" s="62">
        <f t="shared" si="3"/>
        <v>19.599999999999994</v>
      </c>
    </row>
    <row r="81" spans="1:4" x14ac:dyDescent="0.45">
      <c r="A81" s="18">
        <v>19937</v>
      </c>
      <c r="B81" s="19">
        <v>56.6</v>
      </c>
      <c r="C81" s="19">
        <f t="shared" si="2"/>
        <v>-7.1999999999999957</v>
      </c>
      <c r="D81" s="62">
        <f t="shared" si="3"/>
        <v>14.5</v>
      </c>
    </row>
    <row r="82" spans="1:4" x14ac:dyDescent="0.45">
      <c r="A82" s="18">
        <v>19968</v>
      </c>
      <c r="B82" s="19">
        <v>62.2</v>
      </c>
      <c r="C82" s="19">
        <f t="shared" si="2"/>
        <v>5.6000000000000014</v>
      </c>
      <c r="D82" s="62">
        <f t="shared" si="3"/>
        <v>22.300000000000004</v>
      </c>
    </row>
    <row r="83" spans="1:4" x14ac:dyDescent="0.45">
      <c r="A83" s="18">
        <v>19998</v>
      </c>
      <c r="B83" s="19">
        <v>66.7</v>
      </c>
      <c r="C83" s="19">
        <f t="shared" si="2"/>
        <v>4.5</v>
      </c>
      <c r="D83" s="62">
        <f t="shared" si="3"/>
        <v>28.700000000000003</v>
      </c>
    </row>
    <row r="84" spans="1:4" x14ac:dyDescent="0.45">
      <c r="A84" s="18">
        <v>20029</v>
      </c>
      <c r="B84" s="19">
        <v>66</v>
      </c>
      <c r="C84" s="19">
        <f t="shared" si="2"/>
        <v>-0.70000000000000284</v>
      </c>
      <c r="D84" s="62">
        <f t="shared" si="3"/>
        <v>25.1</v>
      </c>
    </row>
    <row r="85" spans="1:4" x14ac:dyDescent="0.45">
      <c r="A85" s="18">
        <v>20059</v>
      </c>
      <c r="B85" s="19">
        <v>73.599999999999994</v>
      </c>
      <c r="C85" s="19">
        <f t="shared" si="2"/>
        <v>7.5999999999999943</v>
      </c>
      <c r="D85" s="62">
        <f t="shared" si="3"/>
        <v>36.099999999999994</v>
      </c>
    </row>
    <row r="86" spans="1:4" x14ac:dyDescent="0.45">
      <c r="A86" s="18">
        <v>20090</v>
      </c>
      <c r="B86" s="19">
        <v>66.8</v>
      </c>
      <c r="C86" s="19">
        <f t="shared" si="2"/>
        <v>-6.7999999999999972</v>
      </c>
      <c r="D86" s="62">
        <f t="shared" si="3"/>
        <v>23.9</v>
      </c>
    </row>
    <row r="87" spans="1:4" x14ac:dyDescent="0.45">
      <c r="A87" s="18">
        <v>20121</v>
      </c>
      <c r="B87" s="19">
        <v>73.900000000000006</v>
      </c>
      <c r="C87" s="19">
        <f t="shared" si="2"/>
        <v>7.1000000000000085</v>
      </c>
      <c r="D87" s="62">
        <f t="shared" si="3"/>
        <v>23.600000000000009</v>
      </c>
    </row>
    <row r="88" spans="1:4" x14ac:dyDescent="0.45">
      <c r="A88" s="18">
        <v>20149</v>
      </c>
      <c r="B88" s="19">
        <v>71.5</v>
      </c>
      <c r="C88" s="19">
        <f t="shared" si="2"/>
        <v>-2.4000000000000057</v>
      </c>
      <c r="D88" s="62">
        <f t="shared" si="3"/>
        <v>16.799999999999997</v>
      </c>
    </row>
    <row r="89" spans="1:4" x14ac:dyDescent="0.45">
      <c r="A89" s="18">
        <v>20180</v>
      </c>
      <c r="B89" s="19">
        <v>70.900000000000006</v>
      </c>
      <c r="C89" s="19">
        <f t="shared" si="2"/>
        <v>-0.59999999999999432</v>
      </c>
      <c r="D89" s="62">
        <f t="shared" si="3"/>
        <v>12.500000000000007</v>
      </c>
    </row>
    <row r="90" spans="1:4" x14ac:dyDescent="0.45">
      <c r="A90" s="18">
        <v>20210</v>
      </c>
      <c r="B90" s="19">
        <v>72.900000000000006</v>
      </c>
      <c r="C90" s="19">
        <f t="shared" si="2"/>
        <v>2</v>
      </c>
      <c r="D90" s="62">
        <f t="shared" si="3"/>
        <v>12.700000000000003</v>
      </c>
    </row>
    <row r="91" spans="1:4" x14ac:dyDescent="0.45">
      <c r="A91" s="18">
        <v>20241</v>
      </c>
      <c r="B91" s="19">
        <v>60.9</v>
      </c>
      <c r="C91" s="19">
        <f t="shared" si="2"/>
        <v>-12.000000000000007</v>
      </c>
      <c r="D91" s="62">
        <f t="shared" si="3"/>
        <v>-3.6999999999999957</v>
      </c>
    </row>
    <row r="92" spans="1:4" x14ac:dyDescent="0.45">
      <c r="A92" s="18">
        <v>20271</v>
      </c>
      <c r="B92" s="19">
        <v>67.099999999999994</v>
      </c>
      <c r="C92" s="19">
        <f t="shared" si="2"/>
        <v>6.1999999999999957</v>
      </c>
      <c r="D92" s="62">
        <f t="shared" si="3"/>
        <v>3.2999999999999972</v>
      </c>
    </row>
    <row r="93" spans="1:4" x14ac:dyDescent="0.45">
      <c r="A93" s="18">
        <v>20302</v>
      </c>
      <c r="B93" s="19">
        <v>70.400000000000006</v>
      </c>
      <c r="C93" s="19">
        <f t="shared" si="2"/>
        <v>3.3000000000000114</v>
      </c>
      <c r="D93" s="62">
        <f t="shared" si="3"/>
        <v>13.800000000000004</v>
      </c>
    </row>
    <row r="94" spans="1:4" x14ac:dyDescent="0.45">
      <c r="A94" s="18">
        <v>20333</v>
      </c>
      <c r="B94" s="19">
        <v>63.7</v>
      </c>
      <c r="C94" s="19">
        <f t="shared" si="2"/>
        <v>-6.7000000000000028</v>
      </c>
      <c r="D94" s="62">
        <f t="shared" si="3"/>
        <v>1.5</v>
      </c>
    </row>
    <row r="95" spans="1:4" x14ac:dyDescent="0.45">
      <c r="A95" s="18">
        <v>20363</v>
      </c>
      <c r="B95" s="19">
        <v>66.3</v>
      </c>
      <c r="C95" s="19">
        <f t="shared" si="2"/>
        <v>2.5999999999999943</v>
      </c>
      <c r="D95" s="62">
        <f t="shared" si="3"/>
        <v>-0.40000000000000568</v>
      </c>
    </row>
    <row r="96" spans="1:4" x14ac:dyDescent="0.45">
      <c r="A96" s="18">
        <v>20394</v>
      </c>
      <c r="B96" s="19">
        <v>61.5</v>
      </c>
      <c r="C96" s="19">
        <f t="shared" si="2"/>
        <v>-4.7999999999999972</v>
      </c>
      <c r="D96" s="62">
        <f t="shared" si="3"/>
        <v>-4.5</v>
      </c>
    </row>
    <row r="97" spans="1:4" x14ac:dyDescent="0.45">
      <c r="A97" s="18">
        <v>20424</v>
      </c>
      <c r="B97" s="19">
        <v>66.599999999999994</v>
      </c>
      <c r="C97" s="19">
        <f t="shared" si="2"/>
        <v>5.0999999999999943</v>
      </c>
      <c r="D97" s="62">
        <f t="shared" si="3"/>
        <v>-7</v>
      </c>
    </row>
    <row r="98" spans="1:4" x14ac:dyDescent="0.45">
      <c r="A98" s="18">
        <v>20455</v>
      </c>
      <c r="B98" s="19">
        <v>61.8</v>
      </c>
      <c r="C98" s="19">
        <f t="shared" si="2"/>
        <v>-4.7999999999999972</v>
      </c>
      <c r="D98" s="62">
        <f t="shared" si="3"/>
        <v>-5</v>
      </c>
    </row>
    <row r="99" spans="1:4" x14ac:dyDescent="0.45">
      <c r="A99" s="18">
        <v>20486</v>
      </c>
      <c r="B99" s="19">
        <v>56.2</v>
      </c>
      <c r="C99" s="19">
        <f t="shared" si="2"/>
        <v>-5.5999999999999943</v>
      </c>
      <c r="D99" s="62">
        <f t="shared" si="3"/>
        <v>-17.700000000000003</v>
      </c>
    </row>
    <row r="100" spans="1:4" x14ac:dyDescent="0.45">
      <c r="A100" s="18">
        <v>20515</v>
      </c>
      <c r="B100" s="19">
        <v>57.3</v>
      </c>
      <c r="C100" s="19">
        <f t="shared" si="2"/>
        <v>1.0999999999999943</v>
      </c>
      <c r="D100" s="62">
        <f t="shared" si="3"/>
        <v>-14.200000000000003</v>
      </c>
    </row>
    <row r="101" spans="1:4" x14ac:dyDescent="0.45">
      <c r="A101" s="18">
        <v>20546</v>
      </c>
      <c r="B101" s="19">
        <v>55.9</v>
      </c>
      <c r="C101" s="19">
        <f t="shared" si="2"/>
        <v>-1.3999999999999986</v>
      </c>
      <c r="D101" s="62">
        <f t="shared" si="3"/>
        <v>-15.000000000000007</v>
      </c>
    </row>
    <row r="102" spans="1:4" x14ac:dyDescent="0.45">
      <c r="A102" s="18">
        <v>20576</v>
      </c>
      <c r="B102" s="19">
        <v>53</v>
      </c>
      <c r="C102" s="19">
        <f t="shared" si="2"/>
        <v>-2.8999999999999986</v>
      </c>
      <c r="D102" s="62">
        <f t="shared" si="3"/>
        <v>-19.900000000000006</v>
      </c>
    </row>
    <row r="103" spans="1:4" x14ac:dyDescent="0.45">
      <c r="A103" s="18">
        <v>20607</v>
      </c>
      <c r="B103" s="19">
        <v>48.9</v>
      </c>
      <c r="C103" s="19">
        <f t="shared" si="2"/>
        <v>-4.1000000000000014</v>
      </c>
      <c r="D103" s="62">
        <f t="shared" si="3"/>
        <v>-12</v>
      </c>
    </row>
    <row r="104" spans="1:4" x14ac:dyDescent="0.45">
      <c r="A104" s="18">
        <v>20637</v>
      </c>
      <c r="B104" s="19">
        <v>44.4</v>
      </c>
      <c r="C104" s="19">
        <f t="shared" si="2"/>
        <v>-4.5</v>
      </c>
      <c r="D104" s="62">
        <f t="shared" si="3"/>
        <v>-22.699999999999996</v>
      </c>
    </row>
    <row r="105" spans="1:4" x14ac:dyDescent="0.45">
      <c r="A105" s="18">
        <v>20668</v>
      </c>
      <c r="B105" s="19">
        <v>54.3</v>
      </c>
      <c r="C105" s="19">
        <f t="shared" si="2"/>
        <v>9.8999999999999986</v>
      </c>
      <c r="D105" s="62">
        <f t="shared" si="3"/>
        <v>-16.100000000000009</v>
      </c>
    </row>
    <row r="106" spans="1:4" x14ac:dyDescent="0.45">
      <c r="A106" s="18">
        <v>20699</v>
      </c>
      <c r="B106" s="19">
        <v>60.5</v>
      </c>
      <c r="C106" s="19">
        <f t="shared" si="2"/>
        <v>6.2000000000000028</v>
      </c>
      <c r="D106" s="62">
        <f t="shared" si="3"/>
        <v>-3.2000000000000028</v>
      </c>
    </row>
    <row r="107" spans="1:4" x14ac:dyDescent="0.45">
      <c r="A107" s="18">
        <v>20729</v>
      </c>
      <c r="B107" s="19">
        <v>55.6</v>
      </c>
      <c r="C107" s="19">
        <f t="shared" si="2"/>
        <v>-4.8999999999999986</v>
      </c>
      <c r="D107" s="62">
        <f t="shared" si="3"/>
        <v>-10.699999999999996</v>
      </c>
    </row>
    <row r="108" spans="1:4" x14ac:dyDescent="0.45">
      <c r="A108" s="18">
        <v>20760</v>
      </c>
      <c r="B108" s="19">
        <v>57</v>
      </c>
      <c r="C108" s="19">
        <f t="shared" si="2"/>
        <v>1.3999999999999986</v>
      </c>
      <c r="D108" s="62">
        <f t="shared" si="3"/>
        <v>-4.5</v>
      </c>
    </row>
    <row r="109" spans="1:4" x14ac:dyDescent="0.45">
      <c r="A109" s="18">
        <v>20790</v>
      </c>
      <c r="B109" s="19">
        <v>52.8</v>
      </c>
      <c r="C109" s="19">
        <f t="shared" si="2"/>
        <v>-4.2000000000000028</v>
      </c>
      <c r="D109" s="62">
        <f t="shared" si="3"/>
        <v>-13.799999999999997</v>
      </c>
    </row>
    <row r="110" spans="1:4" x14ac:dyDescent="0.45">
      <c r="A110" s="18">
        <v>20821</v>
      </c>
      <c r="B110" s="19">
        <v>57.6</v>
      </c>
      <c r="C110" s="19">
        <f t="shared" si="2"/>
        <v>4.8000000000000043</v>
      </c>
      <c r="D110" s="62">
        <f t="shared" si="3"/>
        <v>-4.1999999999999957</v>
      </c>
    </row>
    <row r="111" spans="1:4" x14ac:dyDescent="0.45">
      <c r="A111" s="18">
        <v>20852</v>
      </c>
      <c r="B111" s="19">
        <v>52.5</v>
      </c>
      <c r="C111" s="19">
        <f t="shared" si="2"/>
        <v>-5.1000000000000014</v>
      </c>
      <c r="D111" s="62">
        <f t="shared" si="3"/>
        <v>-3.7000000000000028</v>
      </c>
    </row>
    <row r="112" spans="1:4" x14ac:dyDescent="0.45">
      <c r="A112" s="18">
        <v>20880</v>
      </c>
      <c r="B112" s="19">
        <v>51.1</v>
      </c>
      <c r="C112" s="19">
        <f t="shared" si="2"/>
        <v>-1.3999999999999986</v>
      </c>
      <c r="D112" s="62">
        <f t="shared" si="3"/>
        <v>-6.1999999999999957</v>
      </c>
    </row>
    <row r="113" spans="1:4" x14ac:dyDescent="0.45">
      <c r="A113" s="18">
        <v>20911</v>
      </c>
      <c r="B113" s="19">
        <v>49.2</v>
      </c>
      <c r="C113" s="19">
        <f t="shared" si="2"/>
        <v>-1.8999999999999986</v>
      </c>
      <c r="D113" s="62">
        <f t="shared" si="3"/>
        <v>-6.6999999999999957</v>
      </c>
    </row>
    <row r="114" spans="1:4" x14ac:dyDescent="0.45">
      <c r="A114" s="18">
        <v>20941</v>
      </c>
      <c r="B114" s="19">
        <v>46.1</v>
      </c>
      <c r="C114" s="19">
        <f t="shared" si="2"/>
        <v>-3.1000000000000014</v>
      </c>
      <c r="D114" s="62">
        <f t="shared" si="3"/>
        <v>-6.8999999999999986</v>
      </c>
    </row>
    <row r="115" spans="1:4" x14ac:dyDescent="0.45">
      <c r="A115" s="18">
        <v>20972</v>
      </c>
      <c r="B115" s="19">
        <v>49.8</v>
      </c>
      <c r="C115" s="19">
        <f t="shared" si="2"/>
        <v>3.6999999999999957</v>
      </c>
      <c r="D115" s="62">
        <f t="shared" si="3"/>
        <v>0.89999999999999858</v>
      </c>
    </row>
    <row r="116" spans="1:4" x14ac:dyDescent="0.45">
      <c r="A116" s="18">
        <v>21002</v>
      </c>
      <c r="B116" s="19">
        <v>47.6</v>
      </c>
      <c r="C116" s="19">
        <f t="shared" si="2"/>
        <v>-2.1999999999999957</v>
      </c>
      <c r="D116" s="62">
        <f t="shared" si="3"/>
        <v>3.2000000000000028</v>
      </c>
    </row>
    <row r="117" spans="1:4" x14ac:dyDescent="0.45">
      <c r="A117" s="18">
        <v>21033</v>
      </c>
      <c r="B117" s="19">
        <v>48.8</v>
      </c>
      <c r="C117" s="19">
        <f t="shared" si="2"/>
        <v>1.1999999999999957</v>
      </c>
      <c r="D117" s="62">
        <f t="shared" si="3"/>
        <v>-5.5</v>
      </c>
    </row>
    <row r="118" spans="1:4" x14ac:dyDescent="0.45">
      <c r="A118" s="18">
        <v>21064</v>
      </c>
      <c r="B118" s="19">
        <v>53.8</v>
      </c>
      <c r="C118" s="19">
        <f t="shared" si="2"/>
        <v>5</v>
      </c>
      <c r="D118" s="62">
        <f t="shared" si="3"/>
        <v>-6.7000000000000028</v>
      </c>
    </row>
    <row r="119" spans="1:4" x14ac:dyDescent="0.45">
      <c r="A119" s="18">
        <v>21094</v>
      </c>
      <c r="B119" s="19">
        <v>46.4</v>
      </c>
      <c r="C119" s="19">
        <f t="shared" si="2"/>
        <v>-7.3999999999999986</v>
      </c>
      <c r="D119" s="62">
        <f t="shared" si="3"/>
        <v>-9.2000000000000028</v>
      </c>
    </row>
    <row r="120" spans="1:4" x14ac:dyDescent="0.45">
      <c r="A120" s="18">
        <v>21125</v>
      </c>
      <c r="B120" s="19">
        <v>47.2</v>
      </c>
      <c r="C120" s="19">
        <f t="shared" si="2"/>
        <v>0.80000000000000426</v>
      </c>
      <c r="D120" s="62">
        <f t="shared" si="3"/>
        <v>-9.7999999999999972</v>
      </c>
    </row>
    <row r="121" spans="1:4" x14ac:dyDescent="0.45">
      <c r="A121" s="18">
        <v>21155</v>
      </c>
      <c r="B121" s="19">
        <v>42.8</v>
      </c>
      <c r="C121" s="19">
        <f t="shared" si="2"/>
        <v>-4.4000000000000057</v>
      </c>
      <c r="D121" s="62">
        <f t="shared" si="3"/>
        <v>-10</v>
      </c>
    </row>
    <row r="122" spans="1:4" x14ac:dyDescent="0.45">
      <c r="A122" s="18">
        <v>21186</v>
      </c>
      <c r="B122" s="19">
        <v>35.200000000000003</v>
      </c>
      <c r="C122" s="19">
        <f t="shared" si="2"/>
        <v>-7.5999999999999943</v>
      </c>
      <c r="D122" s="62">
        <f t="shared" si="3"/>
        <v>-22.4</v>
      </c>
    </row>
    <row r="123" spans="1:4" x14ac:dyDescent="0.45">
      <c r="A123" s="18">
        <v>21217</v>
      </c>
      <c r="B123" s="19">
        <v>47.3</v>
      </c>
      <c r="C123" s="19">
        <f t="shared" si="2"/>
        <v>12.099999999999994</v>
      </c>
      <c r="D123" s="62">
        <f t="shared" si="3"/>
        <v>-5.2000000000000028</v>
      </c>
    </row>
    <row r="124" spans="1:4" x14ac:dyDescent="0.45">
      <c r="A124" s="18">
        <v>21245</v>
      </c>
      <c r="B124" s="19">
        <v>45.3</v>
      </c>
      <c r="C124" s="19">
        <f t="shared" si="2"/>
        <v>-2</v>
      </c>
      <c r="D124" s="62">
        <f t="shared" si="3"/>
        <v>-5.8000000000000043</v>
      </c>
    </row>
    <row r="125" spans="1:4" x14ac:dyDescent="0.45">
      <c r="A125" s="18">
        <v>21276</v>
      </c>
      <c r="B125" s="19">
        <v>47.2</v>
      </c>
      <c r="C125" s="19">
        <f t="shared" si="2"/>
        <v>1.9000000000000057</v>
      </c>
      <c r="D125" s="62">
        <f t="shared" si="3"/>
        <v>-2</v>
      </c>
    </row>
    <row r="126" spans="1:4" x14ac:dyDescent="0.45">
      <c r="A126" s="18">
        <v>21306</v>
      </c>
      <c r="B126" s="19">
        <v>56.7</v>
      </c>
      <c r="C126" s="19">
        <f t="shared" si="2"/>
        <v>9.5</v>
      </c>
      <c r="D126" s="62">
        <f t="shared" si="3"/>
        <v>10.600000000000001</v>
      </c>
    </row>
    <row r="127" spans="1:4" x14ac:dyDescent="0.45">
      <c r="A127" s="18">
        <v>21337</v>
      </c>
      <c r="B127" s="19">
        <v>60.8</v>
      </c>
      <c r="C127" s="19">
        <f t="shared" si="2"/>
        <v>4.0999999999999943</v>
      </c>
      <c r="D127" s="62">
        <f t="shared" si="3"/>
        <v>11</v>
      </c>
    </row>
    <row r="128" spans="1:4" x14ac:dyDescent="0.45">
      <c r="A128" s="18">
        <v>21367</v>
      </c>
      <c r="B128" s="19">
        <v>66.5</v>
      </c>
      <c r="C128" s="19">
        <f t="shared" si="2"/>
        <v>5.7000000000000028</v>
      </c>
      <c r="D128" s="62">
        <f t="shared" si="3"/>
        <v>18.899999999999999</v>
      </c>
    </row>
    <row r="129" spans="1:4" x14ac:dyDescent="0.45">
      <c r="A129" s="18">
        <v>21398</v>
      </c>
      <c r="B129" s="19">
        <v>65.2</v>
      </c>
      <c r="C129" s="19">
        <f t="shared" si="2"/>
        <v>-1.2999999999999972</v>
      </c>
      <c r="D129" s="62">
        <f t="shared" si="3"/>
        <v>16.400000000000006</v>
      </c>
    </row>
    <row r="130" spans="1:4" x14ac:dyDescent="0.45">
      <c r="A130" s="18">
        <v>21429</v>
      </c>
      <c r="B130" s="19">
        <v>67</v>
      </c>
      <c r="C130" s="19">
        <f t="shared" si="2"/>
        <v>1.7999999999999972</v>
      </c>
      <c r="D130" s="62">
        <f t="shared" si="3"/>
        <v>13.200000000000003</v>
      </c>
    </row>
    <row r="131" spans="1:4" x14ac:dyDescent="0.45">
      <c r="A131" s="18">
        <v>21459</v>
      </c>
      <c r="B131" s="19">
        <v>67.900000000000006</v>
      </c>
      <c r="C131" s="19">
        <f t="shared" ref="C131:C194" si="4">B131-B130</f>
        <v>0.90000000000000568</v>
      </c>
      <c r="D131" s="62">
        <f t="shared" si="3"/>
        <v>21.500000000000007</v>
      </c>
    </row>
    <row r="132" spans="1:4" x14ac:dyDescent="0.45">
      <c r="A132" s="18">
        <v>21490</v>
      </c>
      <c r="B132" s="19">
        <v>68.5</v>
      </c>
      <c r="C132" s="19">
        <f t="shared" si="4"/>
        <v>0.59999999999999432</v>
      </c>
      <c r="D132" s="62">
        <f t="shared" si="3"/>
        <v>21.299999999999997</v>
      </c>
    </row>
    <row r="133" spans="1:4" x14ac:dyDescent="0.45">
      <c r="A133" s="18">
        <v>21520</v>
      </c>
      <c r="B133" s="19">
        <v>64.7</v>
      </c>
      <c r="C133" s="19">
        <f t="shared" si="4"/>
        <v>-3.7999999999999972</v>
      </c>
      <c r="D133" s="62">
        <f t="shared" si="3"/>
        <v>21.900000000000006</v>
      </c>
    </row>
    <row r="134" spans="1:4" x14ac:dyDescent="0.45">
      <c r="A134" s="18">
        <v>21551</v>
      </c>
      <c r="B134" s="19">
        <v>69</v>
      </c>
      <c r="C134" s="19">
        <f t="shared" si="4"/>
        <v>4.2999999999999972</v>
      </c>
      <c r="D134" s="62">
        <f t="shared" si="3"/>
        <v>33.799999999999997</v>
      </c>
    </row>
    <row r="135" spans="1:4" x14ac:dyDescent="0.45">
      <c r="A135" s="18">
        <v>21582</v>
      </c>
      <c r="B135" s="19">
        <v>70.5</v>
      </c>
      <c r="C135" s="19">
        <f t="shared" si="4"/>
        <v>1.5</v>
      </c>
      <c r="D135" s="62">
        <f t="shared" si="3"/>
        <v>23.200000000000003</v>
      </c>
    </row>
    <row r="136" spans="1:4" x14ac:dyDescent="0.45">
      <c r="A136" s="18">
        <v>21610</v>
      </c>
      <c r="B136" s="19">
        <v>70.2</v>
      </c>
      <c r="C136" s="19">
        <f t="shared" si="4"/>
        <v>-0.29999999999999716</v>
      </c>
      <c r="D136" s="62">
        <f t="shared" si="3"/>
        <v>24.900000000000006</v>
      </c>
    </row>
    <row r="137" spans="1:4" x14ac:dyDescent="0.45">
      <c r="A137" s="18">
        <v>21641</v>
      </c>
      <c r="B137" s="19">
        <v>66.900000000000006</v>
      </c>
      <c r="C137" s="19">
        <f t="shared" si="4"/>
        <v>-3.2999999999999972</v>
      </c>
      <c r="D137" s="62">
        <f t="shared" si="3"/>
        <v>19.700000000000003</v>
      </c>
    </row>
    <row r="138" spans="1:4" x14ac:dyDescent="0.45">
      <c r="A138" s="18">
        <v>21671</v>
      </c>
      <c r="B138" s="19">
        <v>69.900000000000006</v>
      </c>
      <c r="C138" s="19">
        <f t="shared" si="4"/>
        <v>3</v>
      </c>
      <c r="D138" s="62">
        <f t="shared" si="3"/>
        <v>13.200000000000003</v>
      </c>
    </row>
    <row r="139" spans="1:4" x14ac:dyDescent="0.45">
      <c r="A139" s="18">
        <v>21702</v>
      </c>
      <c r="B139" s="19">
        <v>64.2</v>
      </c>
      <c r="C139" s="19">
        <f t="shared" si="4"/>
        <v>-5.7000000000000028</v>
      </c>
      <c r="D139" s="62">
        <f t="shared" si="3"/>
        <v>3.4000000000000057</v>
      </c>
    </row>
    <row r="140" spans="1:4" x14ac:dyDescent="0.45">
      <c r="A140" s="18">
        <v>21732</v>
      </c>
      <c r="B140" s="19">
        <v>61.3</v>
      </c>
      <c r="C140" s="19">
        <f t="shared" si="4"/>
        <v>-2.9000000000000057</v>
      </c>
      <c r="D140" s="62">
        <f t="shared" si="3"/>
        <v>-5.2000000000000028</v>
      </c>
    </row>
    <row r="141" spans="1:4" x14ac:dyDescent="0.45">
      <c r="A141" s="18">
        <v>21763</v>
      </c>
      <c r="B141" s="19">
        <v>54.4</v>
      </c>
      <c r="C141" s="19">
        <f t="shared" si="4"/>
        <v>-6.8999999999999986</v>
      </c>
      <c r="D141" s="62">
        <f t="shared" si="3"/>
        <v>-10.800000000000004</v>
      </c>
    </row>
    <row r="142" spans="1:4" x14ac:dyDescent="0.45">
      <c r="A142" s="18">
        <v>21794</v>
      </c>
      <c r="B142" s="19">
        <v>43.7</v>
      </c>
      <c r="C142" s="19">
        <f t="shared" si="4"/>
        <v>-10.699999999999996</v>
      </c>
      <c r="D142" s="62">
        <f t="shared" si="3"/>
        <v>-23.299999999999997</v>
      </c>
    </row>
    <row r="143" spans="1:4" x14ac:dyDescent="0.45">
      <c r="A143" s="18">
        <v>21824</v>
      </c>
      <c r="B143" s="19">
        <v>50</v>
      </c>
      <c r="C143" s="19">
        <f t="shared" si="4"/>
        <v>6.2999999999999972</v>
      </c>
      <c r="D143" s="62">
        <f t="shared" ref="D143:D206" si="5">B143-B131</f>
        <v>-17.900000000000006</v>
      </c>
    </row>
    <row r="144" spans="1:4" x14ac:dyDescent="0.45">
      <c r="A144" s="18">
        <v>21855</v>
      </c>
      <c r="B144" s="19">
        <v>51.1</v>
      </c>
      <c r="C144" s="19">
        <f t="shared" si="4"/>
        <v>1.1000000000000014</v>
      </c>
      <c r="D144" s="62">
        <f t="shared" si="5"/>
        <v>-17.399999999999999</v>
      </c>
    </row>
    <row r="145" spans="1:4" x14ac:dyDescent="0.45">
      <c r="A145" s="18">
        <v>21885</v>
      </c>
      <c r="B145" s="19">
        <v>62.8</v>
      </c>
      <c r="C145" s="19">
        <f t="shared" si="4"/>
        <v>11.699999999999996</v>
      </c>
      <c r="D145" s="62">
        <f t="shared" si="5"/>
        <v>-1.9000000000000057</v>
      </c>
    </row>
    <row r="146" spans="1:4" x14ac:dyDescent="0.45">
      <c r="A146" s="18">
        <v>21916</v>
      </c>
      <c r="B146" s="19">
        <v>65.400000000000006</v>
      </c>
      <c r="C146" s="19">
        <f t="shared" si="4"/>
        <v>2.6000000000000085</v>
      </c>
      <c r="D146" s="62">
        <f t="shared" si="5"/>
        <v>-3.5999999999999943</v>
      </c>
    </row>
    <row r="147" spans="1:4" x14ac:dyDescent="0.45">
      <c r="A147" s="18">
        <v>21947</v>
      </c>
      <c r="B147" s="19">
        <v>52.5</v>
      </c>
      <c r="C147" s="19">
        <f t="shared" si="4"/>
        <v>-12.900000000000006</v>
      </c>
      <c r="D147" s="62">
        <f t="shared" si="5"/>
        <v>-18</v>
      </c>
    </row>
    <row r="148" spans="1:4" x14ac:dyDescent="0.45">
      <c r="A148" s="18">
        <v>21976</v>
      </c>
      <c r="B148" s="19">
        <v>52.2</v>
      </c>
      <c r="C148" s="19">
        <f t="shared" si="4"/>
        <v>-0.29999999999999716</v>
      </c>
      <c r="D148" s="62">
        <f t="shared" si="5"/>
        <v>-18</v>
      </c>
    </row>
    <row r="149" spans="1:4" x14ac:dyDescent="0.45">
      <c r="A149" s="18">
        <v>22007</v>
      </c>
      <c r="B149" s="19">
        <v>52</v>
      </c>
      <c r="C149" s="19">
        <f t="shared" si="4"/>
        <v>-0.20000000000000284</v>
      </c>
      <c r="D149" s="62">
        <f t="shared" si="5"/>
        <v>-14.900000000000006</v>
      </c>
    </row>
    <row r="150" spans="1:4" x14ac:dyDescent="0.45">
      <c r="A150" s="18">
        <v>22037</v>
      </c>
      <c r="B150" s="19">
        <v>45.8</v>
      </c>
      <c r="C150" s="19">
        <f t="shared" si="4"/>
        <v>-6.2000000000000028</v>
      </c>
      <c r="D150" s="62">
        <f t="shared" si="5"/>
        <v>-24.100000000000009</v>
      </c>
    </row>
    <row r="151" spans="1:4" x14ac:dyDescent="0.45">
      <c r="A151" s="18">
        <v>22068</v>
      </c>
      <c r="B151" s="19">
        <v>49.2</v>
      </c>
      <c r="C151" s="19">
        <f t="shared" si="4"/>
        <v>3.4000000000000057</v>
      </c>
      <c r="D151" s="62">
        <f t="shared" si="5"/>
        <v>-15</v>
      </c>
    </row>
    <row r="152" spans="1:4" x14ac:dyDescent="0.45">
      <c r="A152" s="18">
        <v>22098</v>
      </c>
      <c r="B152" s="19">
        <v>45.7</v>
      </c>
      <c r="C152" s="19">
        <f t="shared" si="4"/>
        <v>-3.5</v>
      </c>
      <c r="D152" s="62">
        <f t="shared" si="5"/>
        <v>-15.599999999999994</v>
      </c>
    </row>
    <row r="153" spans="1:4" x14ac:dyDescent="0.45">
      <c r="A153" s="18">
        <v>22129</v>
      </c>
      <c r="B153" s="19">
        <v>55.6</v>
      </c>
      <c r="C153" s="19">
        <f t="shared" si="4"/>
        <v>9.8999999999999986</v>
      </c>
      <c r="D153" s="62">
        <f t="shared" si="5"/>
        <v>1.2000000000000028</v>
      </c>
    </row>
    <row r="154" spans="1:4" x14ac:dyDescent="0.45">
      <c r="A154" s="18">
        <v>22160</v>
      </c>
      <c r="B154" s="19">
        <v>50.5</v>
      </c>
      <c r="C154" s="19">
        <f t="shared" si="4"/>
        <v>-5.1000000000000014</v>
      </c>
      <c r="D154" s="62">
        <f t="shared" si="5"/>
        <v>6.7999999999999972</v>
      </c>
    </row>
    <row r="155" spans="1:4" x14ac:dyDescent="0.45">
      <c r="A155" s="18">
        <v>22190</v>
      </c>
      <c r="B155" s="19">
        <v>50.1</v>
      </c>
      <c r="C155" s="19">
        <f t="shared" si="4"/>
        <v>-0.39999999999999858</v>
      </c>
      <c r="D155" s="62">
        <f t="shared" si="5"/>
        <v>0.10000000000000142</v>
      </c>
    </row>
    <row r="156" spans="1:4" x14ac:dyDescent="0.45">
      <c r="A156" s="18">
        <v>22221</v>
      </c>
      <c r="B156" s="19">
        <v>48.2</v>
      </c>
      <c r="C156" s="19">
        <f t="shared" si="4"/>
        <v>-1.8999999999999986</v>
      </c>
      <c r="D156" s="62">
        <f t="shared" si="5"/>
        <v>-2.8999999999999986</v>
      </c>
    </row>
    <row r="157" spans="1:4" x14ac:dyDescent="0.45">
      <c r="A157" s="18">
        <v>22251</v>
      </c>
      <c r="B157" s="19">
        <v>47.5</v>
      </c>
      <c r="C157" s="19">
        <f t="shared" si="4"/>
        <v>-0.70000000000000284</v>
      </c>
      <c r="D157" s="62">
        <f t="shared" si="5"/>
        <v>-15.299999999999997</v>
      </c>
    </row>
    <row r="158" spans="1:4" x14ac:dyDescent="0.45">
      <c r="A158" s="18">
        <v>22282</v>
      </c>
      <c r="B158" s="19">
        <v>47.2</v>
      </c>
      <c r="C158" s="19">
        <f t="shared" si="4"/>
        <v>-0.29999999999999716</v>
      </c>
      <c r="D158" s="62">
        <f t="shared" si="5"/>
        <v>-18.200000000000003</v>
      </c>
    </row>
    <row r="159" spans="1:4" x14ac:dyDescent="0.45">
      <c r="A159" s="18">
        <v>22313</v>
      </c>
      <c r="B159" s="19">
        <v>48.7</v>
      </c>
      <c r="C159" s="19">
        <f t="shared" si="4"/>
        <v>1.5</v>
      </c>
      <c r="D159" s="62">
        <f t="shared" si="5"/>
        <v>-3.7999999999999972</v>
      </c>
    </row>
    <row r="160" spans="1:4" x14ac:dyDescent="0.45">
      <c r="A160" s="18">
        <v>22341</v>
      </c>
      <c r="B160" s="19">
        <v>55.2</v>
      </c>
      <c r="C160" s="19">
        <f t="shared" si="4"/>
        <v>6.5</v>
      </c>
      <c r="D160" s="62">
        <f t="shared" si="5"/>
        <v>3</v>
      </c>
    </row>
    <row r="161" spans="1:4" x14ac:dyDescent="0.45">
      <c r="A161" s="18">
        <v>22372</v>
      </c>
      <c r="B161" s="19">
        <v>67.7</v>
      </c>
      <c r="C161" s="19">
        <f t="shared" si="4"/>
        <v>12.5</v>
      </c>
      <c r="D161" s="62">
        <f t="shared" si="5"/>
        <v>15.700000000000003</v>
      </c>
    </row>
    <row r="162" spans="1:4" x14ac:dyDescent="0.45">
      <c r="A162" s="18">
        <v>22402</v>
      </c>
      <c r="B162" s="19">
        <v>64.8</v>
      </c>
      <c r="C162" s="19">
        <f t="shared" si="4"/>
        <v>-2.9000000000000057</v>
      </c>
      <c r="D162" s="62">
        <f t="shared" si="5"/>
        <v>19</v>
      </c>
    </row>
    <row r="163" spans="1:4" x14ac:dyDescent="0.45">
      <c r="A163" s="18">
        <v>22433</v>
      </c>
      <c r="B163" s="19">
        <v>64</v>
      </c>
      <c r="C163" s="19">
        <f t="shared" si="4"/>
        <v>-0.79999999999999716</v>
      </c>
      <c r="D163" s="62">
        <f t="shared" si="5"/>
        <v>14.799999999999997</v>
      </c>
    </row>
    <row r="164" spans="1:4" x14ac:dyDescent="0.45">
      <c r="A164" s="18">
        <v>22463</v>
      </c>
      <c r="B164" s="19">
        <v>64.5</v>
      </c>
      <c r="C164" s="19">
        <f t="shared" si="4"/>
        <v>0.5</v>
      </c>
      <c r="D164" s="62">
        <f t="shared" si="5"/>
        <v>18.799999999999997</v>
      </c>
    </row>
    <row r="165" spans="1:4" x14ac:dyDescent="0.45">
      <c r="A165" s="18">
        <v>22494</v>
      </c>
      <c r="B165" s="19">
        <v>62.9</v>
      </c>
      <c r="C165" s="19">
        <f t="shared" si="4"/>
        <v>-1.6000000000000014</v>
      </c>
      <c r="D165" s="62">
        <f t="shared" si="5"/>
        <v>7.2999999999999972</v>
      </c>
    </row>
    <row r="166" spans="1:4" x14ac:dyDescent="0.45">
      <c r="A166" s="18">
        <v>22525</v>
      </c>
      <c r="B166" s="19">
        <v>69.5</v>
      </c>
      <c r="C166" s="19">
        <f t="shared" si="4"/>
        <v>6.6000000000000014</v>
      </c>
      <c r="D166" s="62">
        <f t="shared" si="5"/>
        <v>19</v>
      </c>
    </row>
    <row r="167" spans="1:4" x14ac:dyDescent="0.45">
      <c r="A167" s="18">
        <v>22555</v>
      </c>
      <c r="B167" s="19">
        <v>68.3</v>
      </c>
      <c r="C167" s="19">
        <f t="shared" si="4"/>
        <v>-1.2000000000000028</v>
      </c>
      <c r="D167" s="62">
        <f t="shared" si="5"/>
        <v>18.199999999999996</v>
      </c>
    </row>
    <row r="168" spans="1:4" x14ac:dyDescent="0.45">
      <c r="A168" s="18">
        <v>22586</v>
      </c>
      <c r="B168" s="19">
        <v>65.099999999999994</v>
      </c>
      <c r="C168" s="19">
        <f t="shared" si="4"/>
        <v>-3.2000000000000028</v>
      </c>
      <c r="D168" s="62">
        <f t="shared" si="5"/>
        <v>16.899999999999991</v>
      </c>
    </row>
    <row r="169" spans="1:4" x14ac:dyDescent="0.45">
      <c r="A169" s="18">
        <v>22616</v>
      </c>
      <c r="B169" s="19">
        <v>73.400000000000006</v>
      </c>
      <c r="C169" s="19">
        <f t="shared" si="4"/>
        <v>8.3000000000000114</v>
      </c>
      <c r="D169" s="62">
        <f t="shared" si="5"/>
        <v>25.900000000000006</v>
      </c>
    </row>
    <row r="170" spans="1:4" x14ac:dyDescent="0.45">
      <c r="A170" s="18">
        <v>22647</v>
      </c>
      <c r="B170" s="19">
        <v>59.4</v>
      </c>
      <c r="C170" s="19">
        <f t="shared" si="4"/>
        <v>-14.000000000000007</v>
      </c>
      <c r="D170" s="62">
        <f t="shared" si="5"/>
        <v>12.199999999999996</v>
      </c>
    </row>
    <row r="171" spans="1:4" x14ac:dyDescent="0.45">
      <c r="A171" s="18">
        <v>22678</v>
      </c>
      <c r="B171" s="19">
        <v>61.8</v>
      </c>
      <c r="C171" s="19">
        <f t="shared" si="4"/>
        <v>2.3999999999999986</v>
      </c>
      <c r="D171" s="62">
        <f t="shared" si="5"/>
        <v>13.099999999999994</v>
      </c>
    </row>
    <row r="172" spans="1:4" x14ac:dyDescent="0.45">
      <c r="A172" s="18">
        <v>22706</v>
      </c>
      <c r="B172" s="19">
        <v>60.1</v>
      </c>
      <c r="C172" s="19">
        <f t="shared" si="4"/>
        <v>-1.6999999999999957</v>
      </c>
      <c r="D172" s="62">
        <f t="shared" si="5"/>
        <v>4.8999999999999986</v>
      </c>
    </row>
    <row r="173" spans="1:4" x14ac:dyDescent="0.45">
      <c r="A173" s="18">
        <v>22737</v>
      </c>
      <c r="B173" s="19">
        <v>57.3</v>
      </c>
      <c r="C173" s="19">
        <f t="shared" si="4"/>
        <v>-2.8000000000000043</v>
      </c>
      <c r="D173" s="62">
        <f t="shared" si="5"/>
        <v>-10.400000000000006</v>
      </c>
    </row>
    <row r="174" spans="1:4" x14ac:dyDescent="0.45">
      <c r="A174" s="18">
        <v>22767</v>
      </c>
      <c r="B174" s="19">
        <v>53.6</v>
      </c>
      <c r="C174" s="19">
        <f t="shared" si="4"/>
        <v>-3.6999999999999957</v>
      </c>
      <c r="D174" s="62">
        <f t="shared" si="5"/>
        <v>-11.199999999999996</v>
      </c>
    </row>
    <row r="175" spans="1:4" x14ac:dyDescent="0.45">
      <c r="A175" s="18">
        <v>22798</v>
      </c>
      <c r="B175" s="19">
        <v>52.5</v>
      </c>
      <c r="C175" s="19">
        <f t="shared" si="4"/>
        <v>-1.1000000000000014</v>
      </c>
      <c r="D175" s="62">
        <f t="shared" si="5"/>
        <v>-11.5</v>
      </c>
    </row>
    <row r="176" spans="1:4" x14ac:dyDescent="0.45">
      <c r="A176" s="18">
        <v>22828</v>
      </c>
      <c r="B176" s="19">
        <v>53.2</v>
      </c>
      <c r="C176" s="19">
        <f t="shared" si="4"/>
        <v>0.70000000000000284</v>
      </c>
      <c r="D176" s="62">
        <f t="shared" si="5"/>
        <v>-11.299999999999997</v>
      </c>
    </row>
    <row r="177" spans="1:4" x14ac:dyDescent="0.45">
      <c r="A177" s="18">
        <v>22859</v>
      </c>
      <c r="B177" s="19">
        <v>52.9</v>
      </c>
      <c r="C177" s="19">
        <f t="shared" si="4"/>
        <v>-0.30000000000000426</v>
      </c>
      <c r="D177" s="62">
        <f t="shared" si="5"/>
        <v>-10</v>
      </c>
    </row>
    <row r="178" spans="1:4" x14ac:dyDescent="0.45">
      <c r="A178" s="18">
        <v>22890</v>
      </c>
      <c r="B178" s="19">
        <v>53</v>
      </c>
      <c r="C178" s="19">
        <f t="shared" si="4"/>
        <v>0.10000000000000142</v>
      </c>
      <c r="D178" s="62">
        <f t="shared" si="5"/>
        <v>-16.5</v>
      </c>
    </row>
    <row r="179" spans="1:4" x14ac:dyDescent="0.45">
      <c r="A179" s="18">
        <v>22920</v>
      </c>
      <c r="B179" s="19">
        <v>53.6</v>
      </c>
      <c r="C179" s="19">
        <f t="shared" si="4"/>
        <v>0.60000000000000142</v>
      </c>
      <c r="D179" s="62">
        <f t="shared" si="5"/>
        <v>-14.699999999999996</v>
      </c>
    </row>
    <row r="180" spans="1:4" x14ac:dyDescent="0.45">
      <c r="A180" s="18">
        <v>22951</v>
      </c>
      <c r="B180" s="19">
        <v>57.8</v>
      </c>
      <c r="C180" s="19">
        <f t="shared" si="4"/>
        <v>4.1999999999999957</v>
      </c>
      <c r="D180" s="62">
        <f t="shared" si="5"/>
        <v>-7.2999999999999972</v>
      </c>
    </row>
    <row r="181" spans="1:4" x14ac:dyDescent="0.45">
      <c r="A181" s="18">
        <v>22981</v>
      </c>
      <c r="B181" s="19">
        <v>59.7</v>
      </c>
      <c r="C181" s="19">
        <f t="shared" si="4"/>
        <v>1.9000000000000057</v>
      </c>
      <c r="D181" s="62">
        <f t="shared" si="5"/>
        <v>-13.700000000000003</v>
      </c>
    </row>
    <row r="182" spans="1:4" x14ac:dyDescent="0.45">
      <c r="A182" s="18">
        <v>23012</v>
      </c>
      <c r="B182" s="19">
        <v>60.9</v>
      </c>
      <c r="C182" s="19">
        <f t="shared" si="4"/>
        <v>1.1999999999999957</v>
      </c>
      <c r="D182" s="62">
        <f t="shared" si="5"/>
        <v>1.5</v>
      </c>
    </row>
    <row r="183" spans="1:4" x14ac:dyDescent="0.45">
      <c r="A183" s="18">
        <v>23043</v>
      </c>
      <c r="B183" s="19">
        <v>60.4</v>
      </c>
      <c r="C183" s="19">
        <f t="shared" si="4"/>
        <v>-0.5</v>
      </c>
      <c r="D183" s="62">
        <f t="shared" si="5"/>
        <v>-1.3999999999999986</v>
      </c>
    </row>
    <row r="184" spans="1:4" x14ac:dyDescent="0.45">
      <c r="A184" s="18">
        <v>23071</v>
      </c>
      <c r="B184" s="19">
        <v>57.5</v>
      </c>
      <c r="C184" s="19">
        <f t="shared" si="4"/>
        <v>-2.8999999999999986</v>
      </c>
      <c r="D184" s="62">
        <f t="shared" si="5"/>
        <v>-2.6000000000000014</v>
      </c>
    </row>
    <row r="185" spans="1:4" x14ac:dyDescent="0.45">
      <c r="A185" s="18">
        <v>23102</v>
      </c>
      <c r="B185" s="19">
        <v>60.6</v>
      </c>
      <c r="C185" s="19">
        <f t="shared" si="4"/>
        <v>3.1000000000000014</v>
      </c>
      <c r="D185" s="62">
        <f t="shared" si="5"/>
        <v>3.3000000000000043</v>
      </c>
    </row>
    <row r="186" spans="1:4" x14ac:dyDescent="0.45">
      <c r="A186" s="18">
        <v>23132</v>
      </c>
      <c r="B186" s="19">
        <v>66.900000000000006</v>
      </c>
      <c r="C186" s="19">
        <f t="shared" si="4"/>
        <v>6.3000000000000043</v>
      </c>
      <c r="D186" s="62">
        <f t="shared" si="5"/>
        <v>13.300000000000004</v>
      </c>
    </row>
    <row r="187" spans="1:4" x14ac:dyDescent="0.45">
      <c r="A187" s="18">
        <v>23163</v>
      </c>
      <c r="B187" s="19">
        <v>61.9</v>
      </c>
      <c r="C187" s="19">
        <f t="shared" si="4"/>
        <v>-5.0000000000000071</v>
      </c>
      <c r="D187" s="62">
        <f t="shared" si="5"/>
        <v>9.3999999999999986</v>
      </c>
    </row>
    <row r="188" spans="1:4" x14ac:dyDescent="0.45">
      <c r="A188" s="18">
        <v>23193</v>
      </c>
      <c r="B188" s="19">
        <v>60.1</v>
      </c>
      <c r="C188" s="19">
        <f t="shared" si="4"/>
        <v>-1.7999999999999972</v>
      </c>
      <c r="D188" s="62">
        <f t="shared" si="5"/>
        <v>6.8999999999999986</v>
      </c>
    </row>
    <row r="189" spans="1:4" x14ac:dyDescent="0.45">
      <c r="A189" s="18">
        <v>23224</v>
      </c>
      <c r="B189" s="19">
        <v>62</v>
      </c>
      <c r="C189" s="19">
        <f t="shared" si="4"/>
        <v>1.8999999999999986</v>
      </c>
      <c r="D189" s="62">
        <f t="shared" si="5"/>
        <v>9.1000000000000014</v>
      </c>
    </row>
    <row r="190" spans="1:4" x14ac:dyDescent="0.45">
      <c r="A190" s="18">
        <v>23255</v>
      </c>
      <c r="B190" s="19">
        <v>59.8</v>
      </c>
      <c r="C190" s="19">
        <f t="shared" si="4"/>
        <v>-2.2000000000000028</v>
      </c>
      <c r="D190" s="62">
        <f t="shared" si="5"/>
        <v>6.7999999999999972</v>
      </c>
    </row>
    <row r="191" spans="1:4" x14ac:dyDescent="0.45">
      <c r="A191" s="18">
        <v>23285</v>
      </c>
      <c r="B191" s="19">
        <v>64</v>
      </c>
      <c r="C191" s="19">
        <f t="shared" si="4"/>
        <v>4.2000000000000028</v>
      </c>
      <c r="D191" s="62">
        <f t="shared" si="5"/>
        <v>10.399999999999999</v>
      </c>
    </row>
    <row r="192" spans="1:4" x14ac:dyDescent="0.45">
      <c r="A192" s="18">
        <v>23316</v>
      </c>
      <c r="B192" s="19">
        <v>63.7</v>
      </c>
      <c r="C192" s="19">
        <f t="shared" si="4"/>
        <v>-0.29999999999999716</v>
      </c>
      <c r="D192" s="62">
        <f t="shared" si="5"/>
        <v>5.9000000000000057</v>
      </c>
    </row>
    <row r="193" spans="1:4" x14ac:dyDescent="0.45">
      <c r="A193" s="18">
        <v>23346</v>
      </c>
      <c r="B193" s="19">
        <v>58.6</v>
      </c>
      <c r="C193" s="19">
        <f t="shared" si="4"/>
        <v>-5.1000000000000014</v>
      </c>
      <c r="D193" s="62">
        <f t="shared" si="5"/>
        <v>-1.1000000000000014</v>
      </c>
    </row>
    <row r="194" spans="1:4" x14ac:dyDescent="0.45">
      <c r="A194" s="18">
        <v>23377</v>
      </c>
      <c r="B194" s="19">
        <v>61.3</v>
      </c>
      <c r="C194" s="19">
        <f t="shared" si="4"/>
        <v>2.6999999999999957</v>
      </c>
      <c r="D194" s="62">
        <f t="shared" si="5"/>
        <v>0.39999999999999858</v>
      </c>
    </row>
    <row r="195" spans="1:4" x14ac:dyDescent="0.45">
      <c r="A195" s="18">
        <v>23408</v>
      </c>
      <c r="B195" s="19">
        <v>61.8</v>
      </c>
      <c r="C195" s="19">
        <f t="shared" ref="C195:C258" si="6">B195-B194</f>
        <v>0.5</v>
      </c>
      <c r="D195" s="62">
        <f t="shared" si="5"/>
        <v>1.3999999999999986</v>
      </c>
    </row>
    <row r="196" spans="1:4" x14ac:dyDescent="0.45">
      <c r="A196" s="18">
        <v>23437</v>
      </c>
      <c r="B196" s="19">
        <v>61.7</v>
      </c>
      <c r="C196" s="19">
        <f t="shared" si="6"/>
        <v>-9.9999999999994316E-2</v>
      </c>
      <c r="D196" s="62">
        <f t="shared" si="5"/>
        <v>4.2000000000000028</v>
      </c>
    </row>
    <row r="197" spans="1:4" x14ac:dyDescent="0.45">
      <c r="A197" s="18">
        <v>23468</v>
      </c>
      <c r="B197" s="19">
        <v>63.6</v>
      </c>
      <c r="C197" s="19">
        <f t="shared" si="6"/>
        <v>1.8999999999999986</v>
      </c>
      <c r="D197" s="62">
        <f t="shared" si="5"/>
        <v>3</v>
      </c>
    </row>
    <row r="198" spans="1:4" x14ac:dyDescent="0.45">
      <c r="A198" s="18">
        <v>23498</v>
      </c>
      <c r="B198" s="19">
        <v>59.9</v>
      </c>
      <c r="C198" s="19">
        <f t="shared" si="6"/>
        <v>-3.7000000000000028</v>
      </c>
      <c r="D198" s="62">
        <f t="shared" si="5"/>
        <v>-7.0000000000000071</v>
      </c>
    </row>
    <row r="199" spans="1:4" x14ac:dyDescent="0.45">
      <c r="A199" s="18">
        <v>23529</v>
      </c>
      <c r="B199" s="19">
        <v>64.7</v>
      </c>
      <c r="C199" s="19">
        <f t="shared" si="6"/>
        <v>4.8000000000000043</v>
      </c>
      <c r="D199" s="62">
        <f t="shared" si="5"/>
        <v>2.8000000000000043</v>
      </c>
    </row>
    <row r="200" spans="1:4" x14ac:dyDescent="0.45">
      <c r="A200" s="18">
        <v>23559</v>
      </c>
      <c r="B200" s="19">
        <v>69.900000000000006</v>
      </c>
      <c r="C200" s="19">
        <f t="shared" si="6"/>
        <v>5.2000000000000028</v>
      </c>
      <c r="D200" s="62">
        <f t="shared" si="5"/>
        <v>9.8000000000000043</v>
      </c>
    </row>
    <row r="201" spans="1:4" x14ac:dyDescent="0.45">
      <c r="A201" s="18">
        <v>23590</v>
      </c>
      <c r="B201" s="19">
        <v>68</v>
      </c>
      <c r="C201" s="19">
        <f t="shared" si="6"/>
        <v>-1.9000000000000057</v>
      </c>
      <c r="D201" s="62">
        <f t="shared" si="5"/>
        <v>6</v>
      </c>
    </row>
    <row r="202" spans="1:4" x14ac:dyDescent="0.45">
      <c r="A202" s="18">
        <v>23621</v>
      </c>
      <c r="B202" s="19">
        <v>63.3</v>
      </c>
      <c r="C202" s="19">
        <f t="shared" si="6"/>
        <v>-4.7000000000000028</v>
      </c>
      <c r="D202" s="62">
        <f t="shared" si="5"/>
        <v>3.5</v>
      </c>
    </row>
    <row r="203" spans="1:4" x14ac:dyDescent="0.45">
      <c r="A203" s="18">
        <v>23651</v>
      </c>
      <c r="B203" s="19">
        <v>58.9</v>
      </c>
      <c r="C203" s="19">
        <f t="shared" si="6"/>
        <v>-4.3999999999999986</v>
      </c>
      <c r="D203" s="62">
        <f t="shared" si="5"/>
        <v>-5.1000000000000014</v>
      </c>
    </row>
    <row r="204" spans="1:4" x14ac:dyDescent="0.45">
      <c r="A204" s="18">
        <v>23682</v>
      </c>
      <c r="B204" s="19">
        <v>60.7</v>
      </c>
      <c r="C204" s="19">
        <f t="shared" si="6"/>
        <v>1.8000000000000043</v>
      </c>
      <c r="D204" s="62">
        <f t="shared" si="5"/>
        <v>-3</v>
      </c>
    </row>
    <row r="205" spans="1:4" x14ac:dyDescent="0.45">
      <c r="A205" s="18">
        <v>23712</v>
      </c>
      <c r="B205" s="19">
        <v>64.400000000000006</v>
      </c>
      <c r="C205" s="19">
        <f t="shared" si="6"/>
        <v>3.7000000000000028</v>
      </c>
      <c r="D205" s="62">
        <f t="shared" si="5"/>
        <v>5.8000000000000043</v>
      </c>
    </row>
    <row r="206" spans="1:4" x14ac:dyDescent="0.45">
      <c r="A206" s="18">
        <v>23743</v>
      </c>
      <c r="B206" s="19">
        <v>62.3</v>
      </c>
      <c r="C206" s="19">
        <f t="shared" si="6"/>
        <v>-2.1000000000000085</v>
      </c>
      <c r="D206" s="62">
        <f t="shared" si="5"/>
        <v>1</v>
      </c>
    </row>
    <row r="207" spans="1:4" x14ac:dyDescent="0.45">
      <c r="A207" s="18">
        <v>23774</v>
      </c>
      <c r="B207" s="19">
        <v>63.2</v>
      </c>
      <c r="C207" s="19">
        <f t="shared" si="6"/>
        <v>0.90000000000000568</v>
      </c>
      <c r="D207" s="62">
        <f t="shared" ref="D207:D270" si="7">B207-B195</f>
        <v>1.4000000000000057</v>
      </c>
    </row>
    <row r="208" spans="1:4" x14ac:dyDescent="0.45">
      <c r="A208" s="18">
        <v>23802</v>
      </c>
      <c r="B208" s="19">
        <v>68.7</v>
      </c>
      <c r="C208" s="19">
        <f t="shared" si="6"/>
        <v>5.5</v>
      </c>
      <c r="D208" s="62">
        <f t="shared" si="7"/>
        <v>7</v>
      </c>
    </row>
    <row r="209" spans="1:4" x14ac:dyDescent="0.45">
      <c r="A209" s="18">
        <v>23833</v>
      </c>
      <c r="B209" s="19">
        <v>59.8</v>
      </c>
      <c r="C209" s="19">
        <f t="shared" si="6"/>
        <v>-8.9000000000000057</v>
      </c>
      <c r="D209" s="62">
        <f t="shared" si="7"/>
        <v>-3.8000000000000043</v>
      </c>
    </row>
    <row r="210" spans="1:4" x14ac:dyDescent="0.45">
      <c r="A210" s="18">
        <v>23863</v>
      </c>
      <c r="B210" s="19">
        <v>60.2</v>
      </c>
      <c r="C210" s="19">
        <f t="shared" si="6"/>
        <v>0.40000000000000568</v>
      </c>
      <c r="D210" s="62">
        <f t="shared" si="7"/>
        <v>0.30000000000000426</v>
      </c>
    </row>
    <row r="211" spans="1:4" x14ac:dyDescent="0.45">
      <c r="A211" s="18">
        <v>23894</v>
      </c>
      <c r="B211" s="19">
        <v>57.4</v>
      </c>
      <c r="C211" s="19">
        <f t="shared" si="6"/>
        <v>-2.8000000000000043</v>
      </c>
      <c r="D211" s="62">
        <f t="shared" si="7"/>
        <v>-7.3000000000000043</v>
      </c>
    </row>
    <row r="212" spans="1:4" x14ac:dyDescent="0.45">
      <c r="A212" s="18">
        <v>23924</v>
      </c>
      <c r="B212" s="19">
        <v>56.6</v>
      </c>
      <c r="C212" s="19">
        <f t="shared" si="6"/>
        <v>-0.79999999999999716</v>
      </c>
      <c r="D212" s="62">
        <f t="shared" si="7"/>
        <v>-13.300000000000004</v>
      </c>
    </row>
    <row r="213" spans="1:4" x14ac:dyDescent="0.45">
      <c r="A213" s="18">
        <v>23955</v>
      </c>
      <c r="B213" s="19">
        <v>56</v>
      </c>
      <c r="C213" s="19">
        <f t="shared" si="6"/>
        <v>-0.60000000000000142</v>
      </c>
      <c r="D213" s="62">
        <f t="shared" si="7"/>
        <v>-12</v>
      </c>
    </row>
    <row r="214" spans="1:4" x14ac:dyDescent="0.45">
      <c r="A214" s="18">
        <v>23986</v>
      </c>
      <c r="B214" s="19">
        <v>63.6</v>
      </c>
      <c r="C214" s="19">
        <f t="shared" si="6"/>
        <v>7.6000000000000014</v>
      </c>
      <c r="D214" s="62">
        <f t="shared" si="7"/>
        <v>0.30000000000000426</v>
      </c>
    </row>
    <row r="215" spans="1:4" x14ac:dyDescent="0.45">
      <c r="A215" s="18">
        <v>24016</v>
      </c>
      <c r="B215" s="19">
        <v>62</v>
      </c>
      <c r="C215" s="19">
        <f t="shared" si="6"/>
        <v>-1.6000000000000014</v>
      </c>
      <c r="D215" s="62">
        <f t="shared" si="7"/>
        <v>3.1000000000000014</v>
      </c>
    </row>
    <row r="216" spans="1:4" x14ac:dyDescent="0.45">
      <c r="A216" s="18">
        <v>24047</v>
      </c>
      <c r="B216" s="19">
        <v>61.9</v>
      </c>
      <c r="C216" s="19">
        <f t="shared" si="6"/>
        <v>-0.10000000000000142</v>
      </c>
      <c r="D216" s="62">
        <f t="shared" si="7"/>
        <v>1.1999999999999957</v>
      </c>
    </row>
    <row r="217" spans="1:4" x14ac:dyDescent="0.45">
      <c r="A217" s="18">
        <v>24077</v>
      </c>
      <c r="B217" s="19">
        <v>62.9</v>
      </c>
      <c r="C217" s="19">
        <f t="shared" si="6"/>
        <v>1</v>
      </c>
      <c r="D217" s="62">
        <f t="shared" si="7"/>
        <v>-1.5000000000000071</v>
      </c>
    </row>
    <row r="218" spans="1:4" x14ac:dyDescent="0.45">
      <c r="A218" s="18">
        <v>24108</v>
      </c>
      <c r="B218" s="19">
        <v>66.5</v>
      </c>
      <c r="C218" s="19">
        <f t="shared" si="6"/>
        <v>3.6000000000000014</v>
      </c>
      <c r="D218" s="62">
        <f t="shared" si="7"/>
        <v>4.2000000000000028</v>
      </c>
    </row>
    <row r="219" spans="1:4" x14ac:dyDescent="0.45">
      <c r="A219" s="18">
        <v>24139</v>
      </c>
      <c r="B219" s="19">
        <v>66.099999999999994</v>
      </c>
      <c r="C219" s="19">
        <f t="shared" si="6"/>
        <v>-0.40000000000000568</v>
      </c>
      <c r="D219" s="62">
        <f t="shared" si="7"/>
        <v>2.8999999999999915</v>
      </c>
    </row>
    <row r="220" spans="1:4" x14ac:dyDescent="0.45">
      <c r="A220" s="18">
        <v>24167</v>
      </c>
      <c r="B220" s="19">
        <v>64.3</v>
      </c>
      <c r="C220" s="19">
        <f t="shared" si="6"/>
        <v>-1.7999999999999972</v>
      </c>
      <c r="D220" s="62">
        <f t="shared" si="7"/>
        <v>-4.4000000000000057</v>
      </c>
    </row>
    <row r="221" spans="1:4" x14ac:dyDescent="0.45">
      <c r="A221" s="18">
        <v>24198</v>
      </c>
      <c r="B221" s="19">
        <v>64.3</v>
      </c>
      <c r="C221" s="19">
        <f t="shared" si="6"/>
        <v>0</v>
      </c>
      <c r="D221" s="62">
        <f t="shared" si="7"/>
        <v>4.5</v>
      </c>
    </row>
    <row r="222" spans="1:4" x14ac:dyDescent="0.45">
      <c r="A222" s="18">
        <v>24228</v>
      </c>
      <c r="B222" s="19">
        <v>52.7</v>
      </c>
      <c r="C222" s="19">
        <f t="shared" si="6"/>
        <v>-11.599999999999994</v>
      </c>
      <c r="D222" s="62">
        <f t="shared" si="7"/>
        <v>-7.5</v>
      </c>
    </row>
    <row r="223" spans="1:4" x14ac:dyDescent="0.45">
      <c r="A223" s="18">
        <v>24259</v>
      </c>
      <c r="B223" s="19">
        <v>55.9</v>
      </c>
      <c r="C223" s="19">
        <f t="shared" si="6"/>
        <v>3.1999999999999957</v>
      </c>
      <c r="D223" s="62">
        <f t="shared" si="7"/>
        <v>-1.5</v>
      </c>
    </row>
    <row r="224" spans="1:4" x14ac:dyDescent="0.45">
      <c r="A224" s="18">
        <v>24289</v>
      </c>
      <c r="B224" s="19">
        <v>56.3</v>
      </c>
      <c r="C224" s="19">
        <f t="shared" si="6"/>
        <v>0.39999999999999858</v>
      </c>
      <c r="D224" s="62">
        <f t="shared" si="7"/>
        <v>-0.30000000000000426</v>
      </c>
    </row>
    <row r="225" spans="1:4" x14ac:dyDescent="0.45">
      <c r="A225" s="18">
        <v>24320</v>
      </c>
      <c r="B225" s="19">
        <v>53.3</v>
      </c>
      <c r="C225" s="19">
        <f t="shared" si="6"/>
        <v>-3</v>
      </c>
      <c r="D225" s="62">
        <f t="shared" si="7"/>
        <v>-2.7000000000000028</v>
      </c>
    </row>
    <row r="226" spans="1:4" x14ac:dyDescent="0.45">
      <c r="A226" s="18">
        <v>24351</v>
      </c>
      <c r="B226" s="19">
        <v>55.2</v>
      </c>
      <c r="C226" s="19">
        <f t="shared" si="6"/>
        <v>1.9000000000000057</v>
      </c>
      <c r="D226" s="62">
        <f t="shared" si="7"/>
        <v>-8.3999999999999986</v>
      </c>
    </row>
    <row r="227" spans="1:4" x14ac:dyDescent="0.45">
      <c r="A227" s="18">
        <v>24381</v>
      </c>
      <c r="B227" s="19">
        <v>51.6</v>
      </c>
      <c r="C227" s="19">
        <f t="shared" si="6"/>
        <v>-3.6000000000000014</v>
      </c>
      <c r="D227" s="62">
        <f t="shared" si="7"/>
        <v>-10.399999999999999</v>
      </c>
    </row>
    <row r="228" spans="1:4" x14ac:dyDescent="0.45">
      <c r="A228" s="18">
        <v>24412</v>
      </c>
      <c r="B228" s="19">
        <v>46.8</v>
      </c>
      <c r="C228" s="19">
        <f t="shared" si="6"/>
        <v>-4.8000000000000043</v>
      </c>
      <c r="D228" s="62">
        <f t="shared" si="7"/>
        <v>-15.100000000000001</v>
      </c>
    </row>
    <row r="229" spans="1:4" x14ac:dyDescent="0.45">
      <c r="A229" s="18">
        <v>24442</v>
      </c>
      <c r="B229" s="19">
        <v>48.8</v>
      </c>
      <c r="C229" s="19">
        <f t="shared" si="6"/>
        <v>2</v>
      </c>
      <c r="D229" s="62">
        <f t="shared" si="7"/>
        <v>-14.100000000000001</v>
      </c>
    </row>
    <row r="230" spans="1:4" x14ac:dyDescent="0.45">
      <c r="A230" s="18">
        <v>24473</v>
      </c>
      <c r="B230" s="19">
        <v>46.2</v>
      </c>
      <c r="C230" s="19">
        <f t="shared" si="6"/>
        <v>-2.5999999999999943</v>
      </c>
      <c r="D230" s="62">
        <f t="shared" si="7"/>
        <v>-20.299999999999997</v>
      </c>
    </row>
    <row r="231" spans="1:4" x14ac:dyDescent="0.45">
      <c r="A231" s="18">
        <v>24504</v>
      </c>
      <c r="B231" s="19">
        <v>45.1</v>
      </c>
      <c r="C231" s="19">
        <f t="shared" si="6"/>
        <v>-1.1000000000000014</v>
      </c>
      <c r="D231" s="62">
        <f t="shared" si="7"/>
        <v>-20.999999999999993</v>
      </c>
    </row>
    <row r="232" spans="1:4" x14ac:dyDescent="0.45">
      <c r="A232" s="18">
        <v>24532</v>
      </c>
      <c r="B232" s="19">
        <v>45.3</v>
      </c>
      <c r="C232" s="19">
        <f t="shared" si="6"/>
        <v>0.19999999999999574</v>
      </c>
      <c r="D232" s="62">
        <f t="shared" si="7"/>
        <v>-19</v>
      </c>
    </row>
    <row r="233" spans="1:4" x14ac:dyDescent="0.45">
      <c r="A233" s="18">
        <v>24563</v>
      </c>
      <c r="B233" s="19">
        <v>46.4</v>
      </c>
      <c r="C233" s="19">
        <f t="shared" si="6"/>
        <v>1.1000000000000014</v>
      </c>
      <c r="D233" s="62">
        <f t="shared" si="7"/>
        <v>-17.899999999999999</v>
      </c>
    </row>
    <row r="234" spans="1:4" x14ac:dyDescent="0.45">
      <c r="A234" s="18">
        <v>24593</v>
      </c>
      <c r="B234" s="19">
        <v>47.6</v>
      </c>
      <c r="C234" s="19">
        <f t="shared" si="6"/>
        <v>1.2000000000000028</v>
      </c>
      <c r="D234" s="62">
        <f t="shared" si="7"/>
        <v>-5.1000000000000014</v>
      </c>
    </row>
    <row r="235" spans="1:4" x14ac:dyDescent="0.45">
      <c r="A235" s="18">
        <v>24624</v>
      </c>
      <c r="B235" s="19">
        <v>51.8</v>
      </c>
      <c r="C235" s="19">
        <f t="shared" si="6"/>
        <v>4.1999999999999957</v>
      </c>
      <c r="D235" s="62">
        <f t="shared" si="7"/>
        <v>-4.1000000000000014</v>
      </c>
    </row>
    <row r="236" spans="1:4" x14ac:dyDescent="0.45">
      <c r="A236" s="18">
        <v>24654</v>
      </c>
      <c r="B236" s="19">
        <v>53.7</v>
      </c>
      <c r="C236" s="19">
        <f t="shared" si="6"/>
        <v>1.9000000000000057</v>
      </c>
      <c r="D236" s="62">
        <f t="shared" si="7"/>
        <v>-2.5999999999999943</v>
      </c>
    </row>
    <row r="237" spans="1:4" x14ac:dyDescent="0.45">
      <c r="A237" s="18">
        <v>24685</v>
      </c>
      <c r="B237" s="19">
        <v>55.4</v>
      </c>
      <c r="C237" s="19">
        <f t="shared" si="6"/>
        <v>1.6999999999999957</v>
      </c>
      <c r="D237" s="62">
        <f t="shared" si="7"/>
        <v>2.1000000000000014</v>
      </c>
    </row>
    <row r="238" spans="1:4" x14ac:dyDescent="0.45">
      <c r="A238" s="18">
        <v>24716</v>
      </c>
      <c r="B238" s="19">
        <v>62</v>
      </c>
      <c r="C238" s="19">
        <f t="shared" si="6"/>
        <v>6.6000000000000014</v>
      </c>
      <c r="D238" s="62">
        <f t="shared" si="7"/>
        <v>6.7999999999999972</v>
      </c>
    </row>
    <row r="239" spans="1:4" x14ac:dyDescent="0.45">
      <c r="A239" s="18">
        <v>24746</v>
      </c>
      <c r="B239" s="19">
        <v>55.8</v>
      </c>
      <c r="C239" s="19">
        <f t="shared" si="6"/>
        <v>-6.2000000000000028</v>
      </c>
      <c r="D239" s="62">
        <f t="shared" si="7"/>
        <v>4.1999999999999957</v>
      </c>
    </row>
    <row r="240" spans="1:4" x14ac:dyDescent="0.45">
      <c r="A240" s="18">
        <v>24777</v>
      </c>
      <c r="B240" s="19">
        <v>57</v>
      </c>
      <c r="C240" s="19">
        <f t="shared" si="6"/>
        <v>1.2000000000000028</v>
      </c>
      <c r="D240" s="62">
        <f t="shared" si="7"/>
        <v>10.200000000000003</v>
      </c>
    </row>
    <row r="241" spans="1:4" x14ac:dyDescent="0.45">
      <c r="A241" s="18">
        <v>24807</v>
      </c>
      <c r="B241" s="19">
        <v>59.4</v>
      </c>
      <c r="C241" s="19">
        <f t="shared" si="6"/>
        <v>2.3999999999999986</v>
      </c>
      <c r="D241" s="62">
        <f t="shared" si="7"/>
        <v>10.600000000000001</v>
      </c>
    </row>
    <row r="242" spans="1:4" x14ac:dyDescent="0.45">
      <c r="A242" s="18">
        <v>24838</v>
      </c>
      <c r="B242" s="19">
        <v>60.1</v>
      </c>
      <c r="C242" s="19">
        <f t="shared" si="6"/>
        <v>0.70000000000000284</v>
      </c>
      <c r="D242" s="62">
        <f t="shared" si="7"/>
        <v>13.899999999999999</v>
      </c>
    </row>
    <row r="243" spans="1:4" x14ac:dyDescent="0.45">
      <c r="A243" s="18">
        <v>24869</v>
      </c>
      <c r="B243" s="19">
        <v>56.6</v>
      </c>
      <c r="C243" s="19">
        <f t="shared" si="6"/>
        <v>-3.5</v>
      </c>
      <c r="D243" s="62">
        <f t="shared" si="7"/>
        <v>11.5</v>
      </c>
    </row>
    <row r="244" spans="1:4" x14ac:dyDescent="0.45">
      <c r="A244" s="18">
        <v>24898</v>
      </c>
      <c r="B244" s="19">
        <v>55.7</v>
      </c>
      <c r="C244" s="19">
        <f t="shared" si="6"/>
        <v>-0.89999999999999858</v>
      </c>
      <c r="D244" s="62">
        <f t="shared" si="7"/>
        <v>10.400000000000006</v>
      </c>
    </row>
    <row r="245" spans="1:4" x14ac:dyDescent="0.45">
      <c r="A245" s="18">
        <v>24929</v>
      </c>
      <c r="B245" s="19">
        <v>64.5</v>
      </c>
      <c r="C245" s="19">
        <f t="shared" si="6"/>
        <v>8.7999999999999972</v>
      </c>
      <c r="D245" s="62">
        <f t="shared" si="7"/>
        <v>18.100000000000001</v>
      </c>
    </row>
    <row r="246" spans="1:4" x14ac:dyDescent="0.45">
      <c r="A246" s="18">
        <v>24959</v>
      </c>
      <c r="B246" s="19">
        <v>56.2</v>
      </c>
      <c r="C246" s="19">
        <f t="shared" si="6"/>
        <v>-8.2999999999999972</v>
      </c>
      <c r="D246" s="62">
        <f t="shared" si="7"/>
        <v>8.6000000000000014</v>
      </c>
    </row>
    <row r="247" spans="1:4" x14ac:dyDescent="0.45">
      <c r="A247" s="18">
        <v>24990</v>
      </c>
      <c r="B247" s="19">
        <v>54.3</v>
      </c>
      <c r="C247" s="19">
        <f t="shared" si="6"/>
        <v>-1.9000000000000057</v>
      </c>
      <c r="D247" s="62">
        <f t="shared" si="7"/>
        <v>2.5</v>
      </c>
    </row>
    <row r="248" spans="1:4" x14ac:dyDescent="0.45">
      <c r="A248" s="18">
        <v>25020</v>
      </c>
      <c r="B248" s="19">
        <v>54.5</v>
      </c>
      <c r="C248" s="19">
        <f t="shared" si="6"/>
        <v>0.20000000000000284</v>
      </c>
      <c r="D248" s="62">
        <f t="shared" si="7"/>
        <v>0.79999999999999716</v>
      </c>
    </row>
    <row r="249" spans="1:4" x14ac:dyDescent="0.45">
      <c r="A249" s="18">
        <v>25051</v>
      </c>
      <c r="B249" s="19">
        <v>53.8</v>
      </c>
      <c r="C249" s="19">
        <f t="shared" si="6"/>
        <v>-0.70000000000000284</v>
      </c>
      <c r="D249" s="62">
        <f t="shared" si="7"/>
        <v>-1.6000000000000014</v>
      </c>
    </row>
    <row r="250" spans="1:4" x14ac:dyDescent="0.45">
      <c r="A250" s="18">
        <v>25082</v>
      </c>
      <c r="B250" s="19">
        <v>55.4</v>
      </c>
      <c r="C250" s="19">
        <f t="shared" si="6"/>
        <v>1.6000000000000014</v>
      </c>
      <c r="D250" s="62">
        <f t="shared" si="7"/>
        <v>-6.6000000000000014</v>
      </c>
    </row>
    <row r="251" spans="1:4" x14ac:dyDescent="0.45">
      <c r="A251" s="18">
        <v>25112</v>
      </c>
      <c r="B251" s="19">
        <v>58.5</v>
      </c>
      <c r="C251" s="19">
        <f t="shared" si="6"/>
        <v>3.1000000000000014</v>
      </c>
      <c r="D251" s="62">
        <f t="shared" si="7"/>
        <v>2.7000000000000028</v>
      </c>
    </row>
    <row r="252" spans="1:4" x14ac:dyDescent="0.45">
      <c r="A252" s="18">
        <v>25143</v>
      </c>
      <c r="B252" s="19">
        <v>61.3</v>
      </c>
      <c r="C252" s="19">
        <f t="shared" si="6"/>
        <v>2.7999999999999972</v>
      </c>
      <c r="D252" s="62">
        <f t="shared" si="7"/>
        <v>4.2999999999999972</v>
      </c>
    </row>
    <row r="253" spans="1:4" x14ac:dyDescent="0.45">
      <c r="A253" s="18">
        <v>25173</v>
      </c>
      <c r="B253" s="19">
        <v>56.7</v>
      </c>
      <c r="C253" s="19">
        <f t="shared" si="6"/>
        <v>-4.5999999999999943</v>
      </c>
      <c r="D253" s="62">
        <f t="shared" si="7"/>
        <v>-2.6999999999999957</v>
      </c>
    </row>
    <row r="254" spans="1:4" x14ac:dyDescent="0.45">
      <c r="A254" s="18">
        <v>25204</v>
      </c>
      <c r="B254" s="19">
        <v>54.4</v>
      </c>
      <c r="C254" s="19">
        <f t="shared" si="6"/>
        <v>-2.3000000000000043</v>
      </c>
      <c r="D254" s="62">
        <f t="shared" si="7"/>
        <v>-5.7000000000000028</v>
      </c>
    </row>
    <row r="255" spans="1:4" x14ac:dyDescent="0.45">
      <c r="A255" s="18">
        <v>25235</v>
      </c>
      <c r="B255" s="19">
        <v>57.9</v>
      </c>
      <c r="C255" s="19">
        <f t="shared" si="6"/>
        <v>3.5</v>
      </c>
      <c r="D255" s="62">
        <f t="shared" si="7"/>
        <v>1.2999999999999972</v>
      </c>
    </row>
    <row r="256" spans="1:4" x14ac:dyDescent="0.45">
      <c r="A256" s="18">
        <v>25263</v>
      </c>
      <c r="B256" s="19">
        <v>59.3</v>
      </c>
      <c r="C256" s="19">
        <f t="shared" si="6"/>
        <v>1.3999999999999986</v>
      </c>
      <c r="D256" s="62">
        <f t="shared" si="7"/>
        <v>3.5999999999999943</v>
      </c>
    </row>
    <row r="257" spans="1:4" x14ac:dyDescent="0.45">
      <c r="A257" s="18">
        <v>25294</v>
      </c>
      <c r="B257" s="19">
        <v>54.4</v>
      </c>
      <c r="C257" s="19">
        <f t="shared" si="6"/>
        <v>-4.8999999999999986</v>
      </c>
      <c r="D257" s="62">
        <f t="shared" si="7"/>
        <v>-10.100000000000001</v>
      </c>
    </row>
    <row r="258" spans="1:4" x14ac:dyDescent="0.45">
      <c r="A258" s="18">
        <v>25324</v>
      </c>
      <c r="B258" s="19">
        <v>57.6</v>
      </c>
      <c r="C258" s="19">
        <f t="shared" si="6"/>
        <v>3.2000000000000028</v>
      </c>
      <c r="D258" s="62">
        <f t="shared" si="7"/>
        <v>1.3999999999999986</v>
      </c>
    </row>
    <row r="259" spans="1:4" x14ac:dyDescent="0.45">
      <c r="A259" s="18">
        <v>25355</v>
      </c>
      <c r="B259" s="19">
        <v>52.7</v>
      </c>
      <c r="C259" s="19">
        <f t="shared" ref="C259:C322" si="8">B259-B258</f>
        <v>-4.8999999999999986</v>
      </c>
      <c r="D259" s="62">
        <f t="shared" si="7"/>
        <v>-1.5999999999999943</v>
      </c>
    </row>
    <row r="260" spans="1:4" x14ac:dyDescent="0.45">
      <c r="A260" s="18">
        <v>25385</v>
      </c>
      <c r="B260" s="19">
        <v>49.8</v>
      </c>
      <c r="C260" s="19">
        <f t="shared" si="8"/>
        <v>-2.9000000000000057</v>
      </c>
      <c r="D260" s="62">
        <f t="shared" si="7"/>
        <v>-4.7000000000000028</v>
      </c>
    </row>
    <row r="261" spans="1:4" x14ac:dyDescent="0.45">
      <c r="A261" s="18">
        <v>25416</v>
      </c>
      <c r="B261" s="19">
        <v>51.5</v>
      </c>
      <c r="C261" s="19">
        <f t="shared" si="8"/>
        <v>1.7000000000000028</v>
      </c>
      <c r="D261" s="62">
        <f t="shared" si="7"/>
        <v>-2.2999999999999972</v>
      </c>
    </row>
    <row r="262" spans="1:4" x14ac:dyDescent="0.45">
      <c r="A262" s="18">
        <v>25447</v>
      </c>
      <c r="B262" s="19">
        <v>50.4</v>
      </c>
      <c r="C262" s="19">
        <f t="shared" si="8"/>
        <v>-1.1000000000000014</v>
      </c>
      <c r="D262" s="62">
        <f t="shared" si="7"/>
        <v>-5</v>
      </c>
    </row>
    <row r="263" spans="1:4" x14ac:dyDescent="0.45">
      <c r="A263" s="18">
        <v>25477</v>
      </c>
      <c r="B263" s="19">
        <v>51.9</v>
      </c>
      <c r="C263" s="19">
        <f t="shared" si="8"/>
        <v>1.5</v>
      </c>
      <c r="D263" s="62">
        <f t="shared" si="7"/>
        <v>-6.6000000000000014</v>
      </c>
    </row>
    <row r="264" spans="1:4" x14ac:dyDescent="0.45">
      <c r="A264" s="18">
        <v>25508</v>
      </c>
      <c r="B264" s="19">
        <v>50.6</v>
      </c>
      <c r="C264" s="19">
        <f t="shared" si="8"/>
        <v>-1.2999999999999972</v>
      </c>
      <c r="D264" s="62">
        <f t="shared" si="7"/>
        <v>-10.699999999999996</v>
      </c>
    </row>
    <row r="265" spans="1:4" x14ac:dyDescent="0.45">
      <c r="A265" s="18">
        <v>25538</v>
      </c>
      <c r="B265" s="19">
        <v>48</v>
      </c>
      <c r="C265" s="19">
        <f t="shared" si="8"/>
        <v>-2.6000000000000014</v>
      </c>
      <c r="D265" s="62">
        <f t="shared" si="7"/>
        <v>-8.7000000000000028</v>
      </c>
    </row>
    <row r="266" spans="1:4" x14ac:dyDescent="0.45">
      <c r="A266" s="18">
        <v>25569</v>
      </c>
      <c r="B266" s="19">
        <v>45.8</v>
      </c>
      <c r="C266" s="19">
        <f t="shared" si="8"/>
        <v>-2.2000000000000028</v>
      </c>
      <c r="D266" s="62">
        <f t="shared" si="7"/>
        <v>-8.6000000000000014</v>
      </c>
    </row>
    <row r="267" spans="1:4" x14ac:dyDescent="0.45">
      <c r="A267" s="18">
        <v>25600</v>
      </c>
      <c r="B267" s="19">
        <v>45.8</v>
      </c>
      <c r="C267" s="19">
        <f t="shared" si="8"/>
        <v>0</v>
      </c>
      <c r="D267" s="62">
        <f t="shared" si="7"/>
        <v>-12.100000000000001</v>
      </c>
    </row>
    <row r="268" spans="1:4" x14ac:dyDescent="0.45">
      <c r="A268" s="18">
        <v>25628</v>
      </c>
      <c r="B268" s="19">
        <v>45.2</v>
      </c>
      <c r="C268" s="19">
        <f t="shared" si="8"/>
        <v>-0.59999999999999432</v>
      </c>
      <c r="D268" s="62">
        <f t="shared" si="7"/>
        <v>-14.099999999999994</v>
      </c>
    </row>
    <row r="269" spans="1:4" x14ac:dyDescent="0.45">
      <c r="A269" s="18">
        <v>25659</v>
      </c>
      <c r="B269" s="19">
        <v>45.7</v>
      </c>
      <c r="C269" s="19">
        <f t="shared" si="8"/>
        <v>0.5</v>
      </c>
      <c r="D269" s="62">
        <f t="shared" si="7"/>
        <v>-8.6999999999999957</v>
      </c>
    </row>
    <row r="270" spans="1:4" x14ac:dyDescent="0.45">
      <c r="A270" s="18">
        <v>25689</v>
      </c>
      <c r="B270" s="19">
        <v>45.3</v>
      </c>
      <c r="C270" s="19">
        <f t="shared" si="8"/>
        <v>-0.40000000000000568</v>
      </c>
      <c r="D270" s="62">
        <f t="shared" si="7"/>
        <v>-12.300000000000004</v>
      </c>
    </row>
    <row r="271" spans="1:4" x14ac:dyDescent="0.45">
      <c r="A271" s="18">
        <v>25720</v>
      </c>
      <c r="B271" s="19">
        <v>53.2</v>
      </c>
      <c r="C271" s="19">
        <f t="shared" si="8"/>
        <v>7.9000000000000057</v>
      </c>
      <c r="D271" s="62">
        <f t="shared" ref="D271:D334" si="9">B271-B259</f>
        <v>0.5</v>
      </c>
    </row>
    <row r="272" spans="1:4" x14ac:dyDescent="0.45">
      <c r="A272" s="18">
        <v>25750</v>
      </c>
      <c r="B272" s="19">
        <v>52.5</v>
      </c>
      <c r="C272" s="19">
        <f t="shared" si="8"/>
        <v>-0.70000000000000284</v>
      </c>
      <c r="D272" s="62">
        <f t="shared" si="9"/>
        <v>2.7000000000000028</v>
      </c>
    </row>
    <row r="273" spans="1:4" x14ac:dyDescent="0.45">
      <c r="A273" s="18">
        <v>25781</v>
      </c>
      <c r="B273" s="19">
        <v>51.8</v>
      </c>
      <c r="C273" s="19">
        <f t="shared" si="8"/>
        <v>-0.70000000000000284</v>
      </c>
      <c r="D273" s="62">
        <f t="shared" si="9"/>
        <v>0.29999999999999716</v>
      </c>
    </row>
    <row r="274" spans="1:4" x14ac:dyDescent="0.45">
      <c r="A274" s="18">
        <v>25812</v>
      </c>
      <c r="B274" s="19">
        <v>44.2</v>
      </c>
      <c r="C274" s="19">
        <f t="shared" si="8"/>
        <v>-7.5999999999999943</v>
      </c>
      <c r="D274" s="62">
        <f t="shared" si="9"/>
        <v>-6.1999999999999957</v>
      </c>
    </row>
    <row r="275" spans="1:4" x14ac:dyDescent="0.45">
      <c r="A275" s="18">
        <v>25842</v>
      </c>
      <c r="B275" s="19">
        <v>44.7</v>
      </c>
      <c r="C275" s="19">
        <f t="shared" si="8"/>
        <v>0.5</v>
      </c>
      <c r="D275" s="62">
        <f t="shared" si="9"/>
        <v>-7.1999999999999957</v>
      </c>
    </row>
    <row r="276" spans="1:4" x14ac:dyDescent="0.45">
      <c r="A276" s="18">
        <v>25873</v>
      </c>
      <c r="B276" s="19">
        <v>43.3</v>
      </c>
      <c r="C276" s="19">
        <f t="shared" si="8"/>
        <v>-1.4000000000000057</v>
      </c>
      <c r="D276" s="62">
        <f t="shared" si="9"/>
        <v>-7.3000000000000043</v>
      </c>
    </row>
    <row r="277" spans="1:4" x14ac:dyDescent="0.45">
      <c r="A277" s="18">
        <v>25903</v>
      </c>
      <c r="B277" s="19">
        <v>51.2</v>
      </c>
      <c r="C277" s="19">
        <f t="shared" si="8"/>
        <v>7.9000000000000057</v>
      </c>
      <c r="D277" s="62">
        <f t="shared" si="9"/>
        <v>3.2000000000000028</v>
      </c>
    </row>
    <row r="278" spans="1:4" x14ac:dyDescent="0.45">
      <c r="A278" s="18">
        <v>25934</v>
      </c>
      <c r="B278" s="19">
        <v>55.4</v>
      </c>
      <c r="C278" s="19">
        <f t="shared" si="8"/>
        <v>4.1999999999999957</v>
      </c>
      <c r="D278" s="62">
        <f t="shared" si="9"/>
        <v>9.6000000000000014</v>
      </c>
    </row>
    <row r="279" spans="1:4" x14ac:dyDescent="0.45">
      <c r="A279" s="18">
        <v>25965</v>
      </c>
      <c r="B279" s="19">
        <v>62.8</v>
      </c>
      <c r="C279" s="19">
        <f t="shared" si="8"/>
        <v>7.3999999999999986</v>
      </c>
      <c r="D279" s="62">
        <f t="shared" si="9"/>
        <v>17</v>
      </c>
    </row>
    <row r="280" spans="1:4" x14ac:dyDescent="0.45">
      <c r="A280" s="18">
        <v>25993</v>
      </c>
      <c r="B280" s="19">
        <v>56.2</v>
      </c>
      <c r="C280" s="19">
        <f t="shared" si="8"/>
        <v>-6.5999999999999943</v>
      </c>
      <c r="D280" s="62">
        <f t="shared" si="9"/>
        <v>11</v>
      </c>
    </row>
    <row r="281" spans="1:4" x14ac:dyDescent="0.45">
      <c r="A281" s="18">
        <v>26024</v>
      </c>
      <c r="B281" s="19">
        <v>59.6</v>
      </c>
      <c r="C281" s="19">
        <f t="shared" si="8"/>
        <v>3.3999999999999986</v>
      </c>
      <c r="D281" s="62">
        <f t="shared" si="9"/>
        <v>13.899999999999999</v>
      </c>
    </row>
    <row r="282" spans="1:4" x14ac:dyDescent="0.45">
      <c r="A282" s="18">
        <v>26054</v>
      </c>
      <c r="B282" s="19">
        <v>57</v>
      </c>
      <c r="C282" s="19">
        <f t="shared" si="8"/>
        <v>-2.6000000000000014</v>
      </c>
      <c r="D282" s="62">
        <f t="shared" si="9"/>
        <v>11.700000000000003</v>
      </c>
    </row>
    <row r="283" spans="1:4" x14ac:dyDescent="0.45">
      <c r="A283" s="18">
        <v>26085</v>
      </c>
      <c r="B283" s="19">
        <v>57.9</v>
      </c>
      <c r="C283" s="19">
        <f t="shared" si="8"/>
        <v>0.89999999999999858</v>
      </c>
      <c r="D283" s="62">
        <f t="shared" si="9"/>
        <v>4.6999999999999957</v>
      </c>
    </row>
    <row r="284" spans="1:4" x14ac:dyDescent="0.45">
      <c r="A284" s="18">
        <v>26115</v>
      </c>
      <c r="B284" s="19">
        <v>57.8</v>
      </c>
      <c r="C284" s="19">
        <f t="shared" si="8"/>
        <v>-0.10000000000000142</v>
      </c>
      <c r="D284" s="62">
        <f t="shared" si="9"/>
        <v>5.2999999999999972</v>
      </c>
    </row>
    <row r="285" spans="1:4" x14ac:dyDescent="0.45">
      <c r="A285" s="18">
        <v>26146</v>
      </c>
      <c r="B285" s="19">
        <v>58.4</v>
      </c>
      <c r="C285" s="19">
        <f t="shared" si="8"/>
        <v>0.60000000000000142</v>
      </c>
      <c r="D285" s="62">
        <f t="shared" si="9"/>
        <v>6.6000000000000014</v>
      </c>
    </row>
    <row r="286" spans="1:4" x14ac:dyDescent="0.45">
      <c r="A286" s="18">
        <v>26177</v>
      </c>
      <c r="B286" s="19">
        <v>61</v>
      </c>
      <c r="C286" s="19">
        <f t="shared" si="8"/>
        <v>2.6000000000000014</v>
      </c>
      <c r="D286" s="62">
        <f t="shared" si="9"/>
        <v>16.799999999999997</v>
      </c>
    </row>
    <row r="287" spans="1:4" x14ac:dyDescent="0.45">
      <c r="A287" s="18">
        <v>26207</v>
      </c>
      <c r="B287" s="19">
        <v>61.4</v>
      </c>
      <c r="C287" s="19">
        <f t="shared" si="8"/>
        <v>0.39999999999999858</v>
      </c>
      <c r="D287" s="62">
        <f t="shared" si="9"/>
        <v>16.699999999999996</v>
      </c>
    </row>
    <row r="288" spans="1:4" x14ac:dyDescent="0.45">
      <c r="A288" s="18">
        <v>26238</v>
      </c>
      <c r="B288" s="19">
        <v>55.4</v>
      </c>
      <c r="C288" s="19">
        <f t="shared" si="8"/>
        <v>-6</v>
      </c>
      <c r="D288" s="62">
        <f t="shared" si="9"/>
        <v>12.100000000000001</v>
      </c>
    </row>
    <row r="289" spans="1:4" x14ac:dyDescent="0.45">
      <c r="A289" s="18">
        <v>26268</v>
      </c>
      <c r="B289" s="19">
        <v>63.5</v>
      </c>
      <c r="C289" s="19">
        <f t="shared" si="8"/>
        <v>8.1000000000000014</v>
      </c>
      <c r="D289" s="62">
        <f t="shared" si="9"/>
        <v>12.299999999999997</v>
      </c>
    </row>
    <row r="290" spans="1:4" x14ac:dyDescent="0.45">
      <c r="A290" s="18">
        <v>26299</v>
      </c>
      <c r="B290" s="19">
        <v>64.8</v>
      </c>
      <c r="C290" s="19">
        <f t="shared" si="8"/>
        <v>1.2999999999999972</v>
      </c>
      <c r="D290" s="62">
        <f t="shared" si="9"/>
        <v>9.3999999999999986</v>
      </c>
    </row>
    <row r="291" spans="1:4" x14ac:dyDescent="0.45">
      <c r="A291" s="18">
        <v>26330</v>
      </c>
      <c r="B291" s="19">
        <v>66</v>
      </c>
      <c r="C291" s="19">
        <f t="shared" si="8"/>
        <v>1.2000000000000028</v>
      </c>
      <c r="D291" s="62">
        <f t="shared" si="9"/>
        <v>3.2000000000000028</v>
      </c>
    </row>
    <row r="292" spans="1:4" x14ac:dyDescent="0.45">
      <c r="A292" s="18">
        <v>26359</v>
      </c>
      <c r="B292" s="19">
        <v>64.599999999999994</v>
      </c>
      <c r="C292" s="19">
        <f t="shared" si="8"/>
        <v>-1.4000000000000057</v>
      </c>
      <c r="D292" s="62">
        <f t="shared" si="9"/>
        <v>8.3999999999999915</v>
      </c>
    </row>
    <row r="293" spans="1:4" x14ac:dyDescent="0.45">
      <c r="A293" s="18">
        <v>26390</v>
      </c>
      <c r="B293" s="19">
        <v>63</v>
      </c>
      <c r="C293" s="19">
        <f t="shared" si="8"/>
        <v>-1.5999999999999943</v>
      </c>
      <c r="D293" s="62">
        <f t="shared" si="9"/>
        <v>3.3999999999999986</v>
      </c>
    </row>
    <row r="294" spans="1:4" x14ac:dyDescent="0.45">
      <c r="A294" s="18">
        <v>26420</v>
      </c>
      <c r="B294" s="19">
        <v>66.900000000000006</v>
      </c>
      <c r="C294" s="19">
        <f t="shared" si="8"/>
        <v>3.9000000000000057</v>
      </c>
      <c r="D294" s="62">
        <f t="shared" si="9"/>
        <v>9.9000000000000057</v>
      </c>
    </row>
    <row r="295" spans="1:4" x14ac:dyDescent="0.45">
      <c r="A295" s="18">
        <v>26451</v>
      </c>
      <c r="B295" s="19">
        <v>62.1</v>
      </c>
      <c r="C295" s="19">
        <f t="shared" si="8"/>
        <v>-4.8000000000000043</v>
      </c>
      <c r="D295" s="62">
        <f t="shared" si="9"/>
        <v>4.2000000000000028</v>
      </c>
    </row>
    <row r="296" spans="1:4" x14ac:dyDescent="0.45">
      <c r="A296" s="18">
        <v>26481</v>
      </c>
      <c r="B296" s="19">
        <v>64.7</v>
      </c>
      <c r="C296" s="19">
        <f t="shared" si="8"/>
        <v>2.6000000000000014</v>
      </c>
      <c r="D296" s="62">
        <f t="shared" si="9"/>
        <v>6.9000000000000057</v>
      </c>
    </row>
    <row r="297" spans="1:4" x14ac:dyDescent="0.45">
      <c r="A297" s="18">
        <v>26512</v>
      </c>
      <c r="B297" s="19">
        <v>65.099999999999994</v>
      </c>
      <c r="C297" s="19">
        <f t="shared" si="8"/>
        <v>0.39999999999999147</v>
      </c>
      <c r="D297" s="62">
        <f t="shared" si="9"/>
        <v>6.6999999999999957</v>
      </c>
    </row>
    <row r="298" spans="1:4" x14ac:dyDescent="0.45">
      <c r="A298" s="18">
        <v>26543</v>
      </c>
      <c r="B298" s="19">
        <v>69.3</v>
      </c>
      <c r="C298" s="19">
        <f t="shared" si="8"/>
        <v>4.2000000000000028</v>
      </c>
      <c r="D298" s="62">
        <f t="shared" si="9"/>
        <v>8.2999999999999972</v>
      </c>
    </row>
    <row r="299" spans="1:4" x14ac:dyDescent="0.45">
      <c r="A299" s="18">
        <v>26573</v>
      </c>
      <c r="B299" s="19">
        <v>70.8</v>
      </c>
      <c r="C299" s="19">
        <f t="shared" si="8"/>
        <v>1.5</v>
      </c>
      <c r="D299" s="62">
        <f t="shared" si="9"/>
        <v>9.3999999999999986</v>
      </c>
    </row>
    <row r="300" spans="1:4" x14ac:dyDescent="0.45">
      <c r="A300" s="18">
        <v>26604</v>
      </c>
      <c r="B300" s="19">
        <v>73</v>
      </c>
      <c r="C300" s="19">
        <f t="shared" si="8"/>
        <v>2.2000000000000028</v>
      </c>
      <c r="D300" s="62">
        <f t="shared" si="9"/>
        <v>17.600000000000001</v>
      </c>
    </row>
    <row r="301" spans="1:4" x14ac:dyDescent="0.45">
      <c r="A301" s="18">
        <v>26634</v>
      </c>
      <c r="B301" s="19">
        <v>71.900000000000006</v>
      </c>
      <c r="C301" s="19">
        <f t="shared" si="8"/>
        <v>-1.0999999999999943</v>
      </c>
      <c r="D301" s="62">
        <f t="shared" si="9"/>
        <v>8.4000000000000057</v>
      </c>
    </row>
    <row r="302" spans="1:4" x14ac:dyDescent="0.45">
      <c r="A302" s="18">
        <v>26665</v>
      </c>
      <c r="B302" s="19">
        <v>73.8</v>
      </c>
      <c r="C302" s="19">
        <f t="shared" si="8"/>
        <v>1.8999999999999915</v>
      </c>
      <c r="D302" s="62">
        <f t="shared" si="9"/>
        <v>9</v>
      </c>
    </row>
    <row r="303" spans="1:4" x14ac:dyDescent="0.45">
      <c r="A303" s="18">
        <v>26696</v>
      </c>
      <c r="B303" s="19">
        <v>69</v>
      </c>
      <c r="C303" s="19">
        <f t="shared" si="8"/>
        <v>-4.7999999999999972</v>
      </c>
      <c r="D303" s="62">
        <f t="shared" si="9"/>
        <v>3</v>
      </c>
    </row>
    <row r="304" spans="1:4" x14ac:dyDescent="0.45">
      <c r="A304" s="18">
        <v>26724</v>
      </c>
      <c r="B304" s="19">
        <v>68.8</v>
      </c>
      <c r="C304" s="19">
        <f t="shared" si="8"/>
        <v>-0.20000000000000284</v>
      </c>
      <c r="D304" s="62">
        <f t="shared" si="9"/>
        <v>4.2000000000000028</v>
      </c>
    </row>
    <row r="305" spans="1:4" x14ac:dyDescent="0.45">
      <c r="A305" s="18">
        <v>26755</v>
      </c>
      <c r="B305" s="19">
        <v>65.900000000000006</v>
      </c>
      <c r="C305" s="19">
        <f t="shared" si="8"/>
        <v>-2.8999999999999915</v>
      </c>
      <c r="D305" s="62">
        <f t="shared" si="9"/>
        <v>2.9000000000000057</v>
      </c>
    </row>
    <row r="306" spans="1:4" x14ac:dyDescent="0.45">
      <c r="A306" s="18">
        <v>26785</v>
      </c>
      <c r="B306" s="19">
        <v>63.5</v>
      </c>
      <c r="C306" s="19">
        <f t="shared" si="8"/>
        <v>-2.4000000000000057</v>
      </c>
      <c r="D306" s="62">
        <f t="shared" si="9"/>
        <v>-3.4000000000000057</v>
      </c>
    </row>
    <row r="307" spans="1:4" x14ac:dyDescent="0.45">
      <c r="A307" s="18">
        <v>26816</v>
      </c>
      <c r="B307" s="19">
        <v>61</v>
      </c>
      <c r="C307" s="19">
        <f t="shared" si="8"/>
        <v>-2.5</v>
      </c>
      <c r="D307" s="62">
        <f t="shared" si="9"/>
        <v>-1.1000000000000014</v>
      </c>
    </row>
    <row r="308" spans="1:4" x14ac:dyDescent="0.45">
      <c r="A308" s="18">
        <v>26846</v>
      </c>
      <c r="B308" s="19">
        <v>49.2</v>
      </c>
      <c r="C308" s="19">
        <f t="shared" si="8"/>
        <v>-11.799999999999997</v>
      </c>
      <c r="D308" s="62">
        <f t="shared" si="9"/>
        <v>-15.5</v>
      </c>
    </row>
    <row r="309" spans="1:4" x14ac:dyDescent="0.45">
      <c r="A309" s="18">
        <v>26877</v>
      </c>
      <c r="B309" s="19">
        <v>59.1</v>
      </c>
      <c r="C309" s="19">
        <f t="shared" si="8"/>
        <v>9.8999999999999986</v>
      </c>
      <c r="D309" s="62">
        <f t="shared" si="9"/>
        <v>-5.9999999999999929</v>
      </c>
    </row>
    <row r="310" spans="1:4" x14ac:dyDescent="0.45">
      <c r="A310" s="18">
        <v>26908</v>
      </c>
      <c r="B310" s="19">
        <v>60</v>
      </c>
      <c r="C310" s="19">
        <f t="shared" si="8"/>
        <v>0.89999999999999858</v>
      </c>
      <c r="D310" s="62">
        <f t="shared" si="9"/>
        <v>-9.2999999999999972</v>
      </c>
    </row>
    <row r="311" spans="1:4" x14ac:dyDescent="0.45">
      <c r="A311" s="18">
        <v>26938</v>
      </c>
      <c r="B311" s="19">
        <v>65.400000000000006</v>
      </c>
      <c r="C311" s="19">
        <f t="shared" si="8"/>
        <v>5.4000000000000057</v>
      </c>
      <c r="D311" s="62">
        <f t="shared" si="9"/>
        <v>-5.3999999999999915</v>
      </c>
    </row>
    <row r="312" spans="1:4" x14ac:dyDescent="0.45">
      <c r="A312" s="18">
        <v>26969</v>
      </c>
      <c r="B312" s="19">
        <v>65.2</v>
      </c>
      <c r="C312" s="19">
        <f t="shared" si="8"/>
        <v>-0.20000000000000284</v>
      </c>
      <c r="D312" s="62">
        <f t="shared" si="9"/>
        <v>-7.7999999999999972</v>
      </c>
    </row>
    <row r="313" spans="1:4" x14ac:dyDescent="0.45">
      <c r="A313" s="18">
        <v>26999</v>
      </c>
      <c r="B313" s="19">
        <v>59</v>
      </c>
      <c r="C313" s="19">
        <f t="shared" si="8"/>
        <v>-6.2000000000000028</v>
      </c>
      <c r="D313" s="62">
        <f t="shared" si="9"/>
        <v>-12.900000000000006</v>
      </c>
    </row>
    <row r="314" spans="1:4" x14ac:dyDescent="0.45">
      <c r="A314" s="18">
        <v>27030</v>
      </c>
      <c r="B314" s="19">
        <v>55.7</v>
      </c>
      <c r="C314" s="19">
        <f t="shared" si="8"/>
        <v>-3.2999999999999972</v>
      </c>
      <c r="D314" s="62">
        <f t="shared" si="9"/>
        <v>-18.099999999999994</v>
      </c>
    </row>
    <row r="315" spans="1:4" x14ac:dyDescent="0.45">
      <c r="A315" s="18">
        <v>27061</v>
      </c>
      <c r="B315" s="19">
        <v>56</v>
      </c>
      <c r="C315" s="19">
        <f t="shared" si="8"/>
        <v>0.29999999999999716</v>
      </c>
      <c r="D315" s="62">
        <f t="shared" si="9"/>
        <v>-13</v>
      </c>
    </row>
    <row r="316" spans="1:4" x14ac:dyDescent="0.45">
      <c r="A316" s="18">
        <v>27089</v>
      </c>
      <c r="B316" s="19">
        <v>58</v>
      </c>
      <c r="C316" s="19">
        <f t="shared" si="8"/>
        <v>2</v>
      </c>
      <c r="D316" s="62">
        <f t="shared" si="9"/>
        <v>-10.799999999999997</v>
      </c>
    </row>
    <row r="317" spans="1:4" x14ac:dyDescent="0.45">
      <c r="A317" s="18">
        <v>27120</v>
      </c>
      <c r="B317" s="19">
        <v>56.4</v>
      </c>
      <c r="C317" s="19">
        <f t="shared" si="8"/>
        <v>-1.6000000000000014</v>
      </c>
      <c r="D317" s="62">
        <f t="shared" si="9"/>
        <v>-9.5000000000000071</v>
      </c>
    </row>
    <row r="318" spans="1:4" x14ac:dyDescent="0.45">
      <c r="A318" s="18">
        <v>27150</v>
      </c>
      <c r="B318" s="19">
        <v>51.6</v>
      </c>
      <c r="C318" s="19">
        <f t="shared" si="8"/>
        <v>-4.7999999999999972</v>
      </c>
      <c r="D318" s="62">
        <f t="shared" si="9"/>
        <v>-11.899999999999999</v>
      </c>
    </row>
    <row r="319" spans="1:4" x14ac:dyDescent="0.45">
      <c r="A319" s="18">
        <v>27181</v>
      </c>
      <c r="B319" s="19">
        <v>51.9</v>
      </c>
      <c r="C319" s="19">
        <f t="shared" si="8"/>
        <v>0.29999999999999716</v>
      </c>
      <c r="D319" s="62">
        <f t="shared" si="9"/>
        <v>-9.1000000000000014</v>
      </c>
    </row>
    <row r="320" spans="1:4" x14ac:dyDescent="0.45">
      <c r="A320" s="18">
        <v>27211</v>
      </c>
      <c r="B320" s="19">
        <v>52.6</v>
      </c>
      <c r="C320" s="19">
        <f t="shared" si="8"/>
        <v>0.70000000000000284</v>
      </c>
      <c r="D320" s="62">
        <f t="shared" si="9"/>
        <v>3.3999999999999986</v>
      </c>
    </row>
    <row r="321" spans="1:4" x14ac:dyDescent="0.45">
      <c r="A321" s="18">
        <v>27242</v>
      </c>
      <c r="B321" s="19">
        <v>50.2</v>
      </c>
      <c r="C321" s="19">
        <f t="shared" si="8"/>
        <v>-2.3999999999999986</v>
      </c>
      <c r="D321" s="62">
        <f t="shared" si="9"/>
        <v>-8.8999999999999986</v>
      </c>
    </row>
    <row r="322" spans="1:4" x14ac:dyDescent="0.45">
      <c r="A322" s="18">
        <v>27273</v>
      </c>
      <c r="B322" s="19">
        <v>41.2</v>
      </c>
      <c r="C322" s="19">
        <f t="shared" si="8"/>
        <v>-9</v>
      </c>
      <c r="D322" s="62">
        <f t="shared" si="9"/>
        <v>-18.799999999999997</v>
      </c>
    </row>
    <row r="323" spans="1:4" x14ac:dyDescent="0.45">
      <c r="A323" s="18">
        <v>27303</v>
      </c>
      <c r="B323" s="19">
        <v>36.5</v>
      </c>
      <c r="C323" s="19">
        <f t="shared" ref="C323:C386" si="10">B323-B322</f>
        <v>-4.7000000000000028</v>
      </c>
      <c r="D323" s="62">
        <f t="shared" si="9"/>
        <v>-28.900000000000006</v>
      </c>
    </row>
    <row r="324" spans="1:4" x14ac:dyDescent="0.45">
      <c r="A324" s="18">
        <v>27334</v>
      </c>
      <c r="B324" s="19">
        <v>33.1</v>
      </c>
      <c r="C324" s="19">
        <f t="shared" si="10"/>
        <v>-3.3999999999999986</v>
      </c>
      <c r="D324" s="62">
        <f t="shared" si="9"/>
        <v>-32.1</v>
      </c>
    </row>
    <row r="325" spans="1:4" x14ac:dyDescent="0.45">
      <c r="A325" s="18">
        <v>27364</v>
      </c>
      <c r="B325" s="19">
        <v>27.9</v>
      </c>
      <c r="C325" s="19">
        <f t="shared" si="10"/>
        <v>-5.2000000000000028</v>
      </c>
      <c r="D325" s="62">
        <f t="shared" si="9"/>
        <v>-31.1</v>
      </c>
    </row>
    <row r="326" spans="1:4" x14ac:dyDescent="0.45">
      <c r="A326" s="18">
        <v>27395</v>
      </c>
      <c r="B326" s="19">
        <v>32.799999999999997</v>
      </c>
      <c r="C326" s="19">
        <f t="shared" si="10"/>
        <v>4.8999999999999986</v>
      </c>
      <c r="D326" s="62">
        <f t="shared" si="9"/>
        <v>-22.900000000000006</v>
      </c>
    </row>
    <row r="327" spans="1:4" x14ac:dyDescent="0.45">
      <c r="A327" s="18">
        <v>27426</v>
      </c>
      <c r="B327" s="19">
        <v>40</v>
      </c>
      <c r="C327" s="19">
        <f t="shared" si="10"/>
        <v>7.2000000000000028</v>
      </c>
      <c r="D327" s="62">
        <f t="shared" si="9"/>
        <v>-16</v>
      </c>
    </row>
    <row r="328" spans="1:4" x14ac:dyDescent="0.45">
      <c r="A328" s="18">
        <v>27454</v>
      </c>
      <c r="B328" s="19">
        <v>37</v>
      </c>
      <c r="C328" s="19">
        <f t="shared" si="10"/>
        <v>-3</v>
      </c>
      <c r="D328" s="62">
        <f t="shared" si="9"/>
        <v>-21</v>
      </c>
    </row>
    <row r="329" spans="1:4" x14ac:dyDescent="0.45">
      <c r="A329" s="18">
        <v>27485</v>
      </c>
      <c r="B329" s="19">
        <v>42.6</v>
      </c>
      <c r="C329" s="19">
        <f t="shared" si="10"/>
        <v>5.6000000000000014</v>
      </c>
      <c r="D329" s="62">
        <f t="shared" si="9"/>
        <v>-13.799999999999997</v>
      </c>
    </row>
    <row r="330" spans="1:4" x14ac:dyDescent="0.45">
      <c r="A330" s="18">
        <v>27515</v>
      </c>
      <c r="B330" s="19">
        <v>47.2</v>
      </c>
      <c r="C330" s="19">
        <f t="shared" si="10"/>
        <v>4.6000000000000014</v>
      </c>
      <c r="D330" s="62">
        <f t="shared" si="9"/>
        <v>-4.3999999999999986</v>
      </c>
    </row>
    <row r="331" spans="1:4" x14ac:dyDescent="0.45">
      <c r="A331" s="18">
        <v>27546</v>
      </c>
      <c r="B331" s="19">
        <v>54.9</v>
      </c>
      <c r="C331" s="19">
        <f t="shared" si="10"/>
        <v>7.6999999999999957</v>
      </c>
      <c r="D331" s="62">
        <f t="shared" si="9"/>
        <v>3</v>
      </c>
    </row>
    <row r="332" spans="1:4" x14ac:dyDescent="0.45">
      <c r="A332" s="18">
        <v>27576</v>
      </c>
      <c r="B332" s="19">
        <v>58.4</v>
      </c>
      <c r="C332" s="19">
        <f t="shared" si="10"/>
        <v>3.5</v>
      </c>
      <c r="D332" s="62">
        <f t="shared" si="9"/>
        <v>5.7999999999999972</v>
      </c>
    </row>
    <row r="333" spans="1:4" x14ac:dyDescent="0.45">
      <c r="A333" s="18">
        <v>27607</v>
      </c>
      <c r="B333" s="19">
        <v>60.3</v>
      </c>
      <c r="C333" s="19">
        <f t="shared" si="10"/>
        <v>1.8999999999999986</v>
      </c>
      <c r="D333" s="62">
        <f t="shared" si="9"/>
        <v>10.099999999999994</v>
      </c>
    </row>
    <row r="334" spans="1:4" x14ac:dyDescent="0.45">
      <c r="A334" s="18">
        <v>27638</v>
      </c>
      <c r="B334" s="19">
        <v>60.4</v>
      </c>
      <c r="C334" s="19">
        <f t="shared" si="10"/>
        <v>0.10000000000000142</v>
      </c>
      <c r="D334" s="62">
        <f t="shared" si="9"/>
        <v>19.199999999999996</v>
      </c>
    </row>
    <row r="335" spans="1:4" x14ac:dyDescent="0.45">
      <c r="A335" s="18">
        <v>27668</v>
      </c>
      <c r="B335" s="19">
        <v>64.2</v>
      </c>
      <c r="C335" s="19">
        <f t="shared" si="10"/>
        <v>3.8000000000000043</v>
      </c>
      <c r="D335" s="62">
        <f t="shared" ref="D335:D398" si="11">B335-B323</f>
        <v>27.700000000000003</v>
      </c>
    </row>
    <row r="336" spans="1:4" x14ac:dyDescent="0.45">
      <c r="A336" s="18">
        <v>27699</v>
      </c>
      <c r="B336" s="19">
        <v>62.2</v>
      </c>
      <c r="C336" s="19">
        <f t="shared" si="10"/>
        <v>-2</v>
      </c>
      <c r="D336" s="62">
        <f t="shared" si="11"/>
        <v>29.1</v>
      </c>
    </row>
    <row r="337" spans="1:4" x14ac:dyDescent="0.45">
      <c r="A337" s="18">
        <v>27729</v>
      </c>
      <c r="B337" s="19">
        <v>63.1</v>
      </c>
      <c r="C337" s="19">
        <f t="shared" si="10"/>
        <v>0.89999999999999858</v>
      </c>
      <c r="D337" s="62">
        <f t="shared" si="11"/>
        <v>35.200000000000003</v>
      </c>
    </row>
    <row r="338" spans="1:4" x14ac:dyDescent="0.45">
      <c r="A338" s="18">
        <v>27760</v>
      </c>
      <c r="B338" s="19">
        <v>63.8</v>
      </c>
      <c r="C338" s="19">
        <f t="shared" si="10"/>
        <v>0.69999999999999574</v>
      </c>
      <c r="D338" s="62">
        <f t="shared" si="11"/>
        <v>31</v>
      </c>
    </row>
    <row r="339" spans="1:4" x14ac:dyDescent="0.45">
      <c r="A339" s="18">
        <v>27791</v>
      </c>
      <c r="B339" s="19">
        <v>68.7</v>
      </c>
      <c r="C339" s="19">
        <f t="shared" si="10"/>
        <v>4.9000000000000057</v>
      </c>
      <c r="D339" s="62">
        <f t="shared" si="11"/>
        <v>28.700000000000003</v>
      </c>
    </row>
    <row r="340" spans="1:4" x14ac:dyDescent="0.45">
      <c r="A340" s="18">
        <v>27820</v>
      </c>
      <c r="B340" s="19">
        <v>61.6</v>
      </c>
      <c r="C340" s="19">
        <f t="shared" si="10"/>
        <v>-7.1000000000000014</v>
      </c>
      <c r="D340" s="62">
        <f t="shared" si="11"/>
        <v>24.6</v>
      </c>
    </row>
    <row r="341" spans="1:4" x14ac:dyDescent="0.45">
      <c r="A341" s="18">
        <v>27851</v>
      </c>
      <c r="B341" s="19">
        <v>65.2</v>
      </c>
      <c r="C341" s="19">
        <f t="shared" si="10"/>
        <v>3.6000000000000014</v>
      </c>
      <c r="D341" s="62">
        <f t="shared" si="11"/>
        <v>22.6</v>
      </c>
    </row>
    <row r="342" spans="1:4" x14ac:dyDescent="0.45">
      <c r="A342" s="18">
        <v>27881</v>
      </c>
      <c r="B342" s="19">
        <v>62.3</v>
      </c>
      <c r="C342" s="19">
        <f t="shared" si="10"/>
        <v>-2.9000000000000057</v>
      </c>
      <c r="D342" s="62">
        <f t="shared" si="11"/>
        <v>15.099999999999994</v>
      </c>
    </row>
    <row r="343" spans="1:4" x14ac:dyDescent="0.45">
      <c r="A343" s="18">
        <v>27912</v>
      </c>
      <c r="B343" s="19">
        <v>60.6</v>
      </c>
      <c r="C343" s="19">
        <f t="shared" si="10"/>
        <v>-1.6999999999999957</v>
      </c>
      <c r="D343" s="62">
        <f t="shared" si="11"/>
        <v>5.7000000000000028</v>
      </c>
    </row>
    <row r="344" spans="1:4" x14ac:dyDescent="0.45">
      <c r="A344" s="18">
        <v>27942</v>
      </c>
      <c r="B344" s="19">
        <v>58</v>
      </c>
      <c r="C344" s="19">
        <f t="shared" si="10"/>
        <v>-2.6000000000000014</v>
      </c>
      <c r="D344" s="62">
        <f t="shared" si="11"/>
        <v>-0.39999999999999858</v>
      </c>
    </row>
    <row r="345" spans="1:4" x14ac:dyDescent="0.45">
      <c r="A345" s="18">
        <v>27973</v>
      </c>
      <c r="B345" s="19">
        <v>57.7</v>
      </c>
      <c r="C345" s="19">
        <f t="shared" si="10"/>
        <v>-0.29999999999999716</v>
      </c>
      <c r="D345" s="62">
        <f t="shared" si="11"/>
        <v>-2.5999999999999943</v>
      </c>
    </row>
    <row r="346" spans="1:4" x14ac:dyDescent="0.45">
      <c r="A346" s="18">
        <v>28004</v>
      </c>
      <c r="B346" s="19">
        <v>55.3</v>
      </c>
      <c r="C346" s="19">
        <f t="shared" si="10"/>
        <v>-2.4000000000000057</v>
      </c>
      <c r="D346" s="62">
        <f t="shared" si="11"/>
        <v>-5.1000000000000014</v>
      </c>
    </row>
    <row r="347" spans="1:4" x14ac:dyDescent="0.45">
      <c r="A347" s="18">
        <v>28034</v>
      </c>
      <c r="B347" s="19">
        <v>57</v>
      </c>
      <c r="C347" s="19">
        <f t="shared" si="10"/>
        <v>1.7000000000000028</v>
      </c>
      <c r="D347" s="62">
        <f t="shared" si="11"/>
        <v>-7.2000000000000028</v>
      </c>
    </row>
    <row r="348" spans="1:4" x14ac:dyDescent="0.45">
      <c r="A348" s="18">
        <v>28065</v>
      </c>
      <c r="B348" s="19">
        <v>55.7</v>
      </c>
      <c r="C348" s="19">
        <f t="shared" si="10"/>
        <v>-1.2999999999999972</v>
      </c>
      <c r="D348" s="62">
        <f t="shared" si="11"/>
        <v>-6.5</v>
      </c>
    </row>
    <row r="349" spans="1:4" x14ac:dyDescent="0.45">
      <c r="A349" s="18">
        <v>28095</v>
      </c>
      <c r="B349" s="19">
        <v>58.9</v>
      </c>
      <c r="C349" s="19">
        <f t="shared" si="10"/>
        <v>3.1999999999999957</v>
      </c>
      <c r="D349" s="62">
        <f t="shared" si="11"/>
        <v>-4.2000000000000028</v>
      </c>
    </row>
    <row r="350" spans="1:4" x14ac:dyDescent="0.45">
      <c r="A350" s="18">
        <v>28126</v>
      </c>
      <c r="B350" s="19">
        <v>57.2</v>
      </c>
      <c r="C350" s="19">
        <f t="shared" si="10"/>
        <v>-1.6999999999999957</v>
      </c>
      <c r="D350" s="62">
        <f t="shared" si="11"/>
        <v>-6.5999999999999943</v>
      </c>
    </row>
    <row r="351" spans="1:4" x14ac:dyDescent="0.45">
      <c r="A351" s="18">
        <v>28157</v>
      </c>
      <c r="B351" s="19">
        <v>56.8</v>
      </c>
      <c r="C351" s="19">
        <f t="shared" si="10"/>
        <v>-0.40000000000000568</v>
      </c>
      <c r="D351" s="62">
        <f t="shared" si="11"/>
        <v>-11.900000000000006</v>
      </c>
    </row>
    <row r="352" spans="1:4" x14ac:dyDescent="0.45">
      <c r="A352" s="18">
        <v>28185</v>
      </c>
      <c r="B352" s="19">
        <v>63.5</v>
      </c>
      <c r="C352" s="19">
        <f t="shared" si="10"/>
        <v>6.7000000000000028</v>
      </c>
      <c r="D352" s="62">
        <f t="shared" si="11"/>
        <v>1.8999999999999986</v>
      </c>
    </row>
    <row r="353" spans="1:4" x14ac:dyDescent="0.45">
      <c r="A353" s="18">
        <v>28216</v>
      </c>
      <c r="B353" s="19">
        <v>60.3</v>
      </c>
      <c r="C353" s="19">
        <f t="shared" si="10"/>
        <v>-3.2000000000000028</v>
      </c>
      <c r="D353" s="62">
        <f t="shared" si="11"/>
        <v>-4.9000000000000057</v>
      </c>
    </row>
    <row r="354" spans="1:4" x14ac:dyDescent="0.45">
      <c r="A354" s="18">
        <v>28246</v>
      </c>
      <c r="B354" s="19">
        <v>64.5</v>
      </c>
      <c r="C354" s="19">
        <f t="shared" si="10"/>
        <v>4.2000000000000028</v>
      </c>
      <c r="D354" s="62">
        <f t="shared" si="11"/>
        <v>2.2000000000000028</v>
      </c>
    </row>
    <row r="355" spans="1:4" x14ac:dyDescent="0.45">
      <c r="A355" s="18">
        <v>28277</v>
      </c>
      <c r="B355" s="19">
        <v>58.1</v>
      </c>
      <c r="C355" s="19">
        <f t="shared" si="10"/>
        <v>-6.3999999999999986</v>
      </c>
      <c r="D355" s="62">
        <f t="shared" si="11"/>
        <v>-2.5</v>
      </c>
    </row>
    <row r="356" spans="1:4" x14ac:dyDescent="0.45">
      <c r="A356" s="18">
        <v>28307</v>
      </c>
      <c r="B356" s="19">
        <v>58.9</v>
      </c>
      <c r="C356" s="19">
        <f t="shared" si="10"/>
        <v>0.79999999999999716</v>
      </c>
      <c r="D356" s="62">
        <f t="shared" si="11"/>
        <v>0.89999999999999858</v>
      </c>
    </row>
    <row r="357" spans="1:4" x14ac:dyDescent="0.45">
      <c r="A357" s="18">
        <v>28338</v>
      </c>
      <c r="B357" s="19">
        <v>58.8</v>
      </c>
      <c r="C357" s="19">
        <f t="shared" si="10"/>
        <v>-0.10000000000000142</v>
      </c>
      <c r="D357" s="62">
        <f t="shared" si="11"/>
        <v>1.0999999999999943</v>
      </c>
    </row>
    <row r="358" spans="1:4" x14ac:dyDescent="0.45">
      <c r="A358" s="18">
        <v>28369</v>
      </c>
      <c r="B358" s="19">
        <v>57</v>
      </c>
      <c r="C358" s="19">
        <f t="shared" si="10"/>
        <v>-1.7999999999999972</v>
      </c>
      <c r="D358" s="62">
        <f t="shared" si="11"/>
        <v>1.7000000000000028</v>
      </c>
    </row>
    <row r="359" spans="1:4" x14ac:dyDescent="0.45">
      <c r="A359" s="18">
        <v>28399</v>
      </c>
      <c r="B359" s="19">
        <v>57.1</v>
      </c>
      <c r="C359" s="19">
        <f t="shared" si="10"/>
        <v>0.10000000000000142</v>
      </c>
      <c r="D359" s="62">
        <f t="shared" si="11"/>
        <v>0.10000000000000142</v>
      </c>
    </row>
    <row r="360" spans="1:4" x14ac:dyDescent="0.45">
      <c r="A360" s="18">
        <v>28430</v>
      </c>
      <c r="B360" s="19">
        <v>59.2</v>
      </c>
      <c r="C360" s="19">
        <f t="shared" si="10"/>
        <v>2.1000000000000014</v>
      </c>
      <c r="D360" s="62">
        <f t="shared" si="11"/>
        <v>3.5</v>
      </c>
    </row>
    <row r="361" spans="1:4" x14ac:dyDescent="0.45">
      <c r="A361" s="18">
        <v>28460</v>
      </c>
      <c r="B361" s="19">
        <v>60.7</v>
      </c>
      <c r="C361" s="19">
        <f t="shared" si="10"/>
        <v>1.5</v>
      </c>
      <c r="D361" s="62">
        <f t="shared" si="11"/>
        <v>1.8000000000000043</v>
      </c>
    </row>
    <row r="362" spans="1:4" x14ac:dyDescent="0.45">
      <c r="A362" s="18">
        <v>28491</v>
      </c>
      <c r="B362" s="19">
        <v>60.6</v>
      </c>
      <c r="C362" s="19">
        <f t="shared" si="10"/>
        <v>-0.10000000000000142</v>
      </c>
      <c r="D362" s="62">
        <f t="shared" si="11"/>
        <v>3.3999999999999986</v>
      </c>
    </row>
    <row r="363" spans="1:4" x14ac:dyDescent="0.45">
      <c r="A363" s="18">
        <v>28522</v>
      </c>
      <c r="B363" s="19">
        <v>56.2</v>
      </c>
      <c r="C363" s="19">
        <f t="shared" si="10"/>
        <v>-4.3999999999999986</v>
      </c>
      <c r="D363" s="62">
        <f t="shared" si="11"/>
        <v>-0.59999999999999432</v>
      </c>
    </row>
    <row r="364" spans="1:4" x14ac:dyDescent="0.45">
      <c r="A364" s="18">
        <v>28550</v>
      </c>
      <c r="B364" s="19">
        <v>56.6</v>
      </c>
      <c r="C364" s="19">
        <f t="shared" si="10"/>
        <v>0.39999999999999858</v>
      </c>
      <c r="D364" s="62">
        <f t="shared" si="11"/>
        <v>-6.8999999999999986</v>
      </c>
    </row>
    <row r="365" spans="1:4" x14ac:dyDescent="0.45">
      <c r="A365" s="18">
        <v>28581</v>
      </c>
      <c r="B365" s="19">
        <v>60.2</v>
      </c>
      <c r="C365" s="19">
        <f t="shared" si="10"/>
        <v>3.6000000000000014</v>
      </c>
      <c r="D365" s="62">
        <f t="shared" si="11"/>
        <v>-9.9999999999994316E-2</v>
      </c>
    </row>
    <row r="366" spans="1:4" x14ac:dyDescent="0.45">
      <c r="A366" s="18">
        <v>28611</v>
      </c>
      <c r="B366" s="19">
        <v>63.9</v>
      </c>
      <c r="C366" s="19">
        <f t="shared" si="10"/>
        <v>3.6999999999999957</v>
      </c>
      <c r="D366" s="62">
        <f t="shared" si="11"/>
        <v>-0.60000000000000142</v>
      </c>
    </row>
    <row r="367" spans="1:4" x14ac:dyDescent="0.45">
      <c r="A367" s="18">
        <v>28642</v>
      </c>
      <c r="B367" s="19">
        <v>63.6</v>
      </c>
      <c r="C367" s="19">
        <f t="shared" si="10"/>
        <v>-0.29999999999999716</v>
      </c>
      <c r="D367" s="62">
        <f t="shared" si="11"/>
        <v>5.5</v>
      </c>
    </row>
    <row r="368" spans="1:4" x14ac:dyDescent="0.45">
      <c r="A368" s="18">
        <v>28672</v>
      </c>
      <c r="B368" s="19">
        <v>64.7</v>
      </c>
      <c r="C368" s="19">
        <f t="shared" si="10"/>
        <v>1.1000000000000014</v>
      </c>
      <c r="D368" s="62">
        <f t="shared" si="11"/>
        <v>5.8000000000000043</v>
      </c>
    </row>
    <row r="369" spans="1:4" x14ac:dyDescent="0.45">
      <c r="A369" s="18">
        <v>28703</v>
      </c>
      <c r="B369" s="19">
        <v>61.3</v>
      </c>
      <c r="C369" s="19">
        <f t="shared" si="10"/>
        <v>-3.4000000000000057</v>
      </c>
      <c r="D369" s="62">
        <f t="shared" si="11"/>
        <v>2.5</v>
      </c>
    </row>
    <row r="370" spans="1:4" x14ac:dyDescent="0.45">
      <c r="A370" s="18">
        <v>28734</v>
      </c>
      <c r="B370" s="19">
        <v>61.3</v>
      </c>
      <c r="C370" s="19">
        <f t="shared" si="10"/>
        <v>0</v>
      </c>
      <c r="D370" s="62">
        <f t="shared" si="11"/>
        <v>4.2999999999999972</v>
      </c>
    </row>
    <row r="371" spans="1:4" x14ac:dyDescent="0.45">
      <c r="A371" s="18">
        <v>28764</v>
      </c>
      <c r="B371" s="19">
        <v>58.8</v>
      </c>
      <c r="C371" s="19">
        <f t="shared" si="10"/>
        <v>-2.5</v>
      </c>
      <c r="D371" s="62">
        <f t="shared" si="11"/>
        <v>1.6999999999999957</v>
      </c>
    </row>
    <row r="372" spans="1:4" x14ac:dyDescent="0.45">
      <c r="A372" s="18">
        <v>28795</v>
      </c>
      <c r="B372" s="19">
        <v>61.9</v>
      </c>
      <c r="C372" s="19">
        <f t="shared" si="10"/>
        <v>3.1000000000000014</v>
      </c>
      <c r="D372" s="62">
        <f t="shared" si="11"/>
        <v>2.6999999999999957</v>
      </c>
    </row>
    <row r="373" spans="1:4" x14ac:dyDescent="0.45">
      <c r="A373" s="18">
        <v>28825</v>
      </c>
      <c r="B373" s="19">
        <v>59.9</v>
      </c>
      <c r="C373" s="19">
        <f t="shared" si="10"/>
        <v>-2</v>
      </c>
      <c r="D373" s="62">
        <f t="shared" si="11"/>
        <v>-0.80000000000000426</v>
      </c>
    </row>
    <row r="374" spans="1:4" x14ac:dyDescent="0.45">
      <c r="A374" s="18">
        <v>28856</v>
      </c>
      <c r="B374" s="19">
        <v>57.3</v>
      </c>
      <c r="C374" s="19">
        <f t="shared" si="10"/>
        <v>-2.6000000000000014</v>
      </c>
      <c r="D374" s="62">
        <f t="shared" si="11"/>
        <v>-3.3000000000000043</v>
      </c>
    </row>
    <row r="375" spans="1:4" x14ac:dyDescent="0.45">
      <c r="A375" s="18">
        <v>28887</v>
      </c>
      <c r="B375" s="19">
        <v>58.6</v>
      </c>
      <c r="C375" s="19">
        <f t="shared" si="10"/>
        <v>1.3000000000000043</v>
      </c>
      <c r="D375" s="62">
        <f t="shared" si="11"/>
        <v>2.3999999999999986</v>
      </c>
    </row>
    <row r="376" spans="1:4" x14ac:dyDescent="0.45">
      <c r="A376" s="18">
        <v>28915</v>
      </c>
      <c r="B376" s="19">
        <v>56.7</v>
      </c>
      <c r="C376" s="19">
        <f t="shared" si="10"/>
        <v>-1.8999999999999986</v>
      </c>
      <c r="D376" s="62">
        <f t="shared" si="11"/>
        <v>0.10000000000000142</v>
      </c>
    </row>
    <row r="377" spans="1:4" x14ac:dyDescent="0.45">
      <c r="A377" s="18">
        <v>28946</v>
      </c>
      <c r="B377" s="19">
        <v>55.1</v>
      </c>
      <c r="C377" s="19">
        <f t="shared" si="10"/>
        <v>-1.6000000000000014</v>
      </c>
      <c r="D377" s="62">
        <f t="shared" si="11"/>
        <v>-5.1000000000000014</v>
      </c>
    </row>
    <row r="378" spans="1:4" x14ac:dyDescent="0.45">
      <c r="A378" s="18">
        <v>28976</v>
      </c>
      <c r="B378" s="19">
        <v>52.1</v>
      </c>
      <c r="C378" s="19">
        <f t="shared" si="10"/>
        <v>-3</v>
      </c>
      <c r="D378" s="62">
        <f t="shared" si="11"/>
        <v>-11.799999999999997</v>
      </c>
    </row>
    <row r="379" spans="1:4" x14ac:dyDescent="0.45">
      <c r="A379" s="18">
        <v>29007</v>
      </c>
      <c r="B379" s="19">
        <v>49.4</v>
      </c>
      <c r="C379" s="19">
        <f t="shared" si="10"/>
        <v>-2.7000000000000028</v>
      </c>
      <c r="D379" s="62">
        <f t="shared" si="11"/>
        <v>-14.200000000000003</v>
      </c>
    </row>
    <row r="380" spans="1:4" x14ac:dyDescent="0.45">
      <c r="A380" s="18">
        <v>29037</v>
      </c>
      <c r="B380" s="19">
        <v>49.8</v>
      </c>
      <c r="C380" s="19">
        <f t="shared" si="10"/>
        <v>0.39999999999999858</v>
      </c>
      <c r="D380" s="62">
        <f t="shared" si="11"/>
        <v>-14.900000000000006</v>
      </c>
    </row>
    <row r="381" spans="1:4" x14ac:dyDescent="0.45">
      <c r="A381" s="18">
        <v>29068</v>
      </c>
      <c r="B381" s="19">
        <v>46.9</v>
      </c>
      <c r="C381" s="19">
        <f t="shared" si="10"/>
        <v>-2.8999999999999986</v>
      </c>
      <c r="D381" s="62">
        <f t="shared" si="11"/>
        <v>-14.399999999999999</v>
      </c>
    </row>
    <row r="382" spans="1:4" x14ac:dyDescent="0.45">
      <c r="A382" s="18">
        <v>29099</v>
      </c>
      <c r="B382" s="19">
        <v>48.7</v>
      </c>
      <c r="C382" s="19">
        <f t="shared" si="10"/>
        <v>1.8000000000000043</v>
      </c>
      <c r="D382" s="62">
        <f t="shared" si="11"/>
        <v>-12.599999999999994</v>
      </c>
    </row>
    <row r="383" spans="1:4" x14ac:dyDescent="0.45">
      <c r="A383" s="18">
        <v>29129</v>
      </c>
      <c r="B383" s="19">
        <v>47.3</v>
      </c>
      <c r="C383" s="19">
        <f t="shared" si="10"/>
        <v>-1.4000000000000057</v>
      </c>
      <c r="D383" s="62">
        <f t="shared" si="11"/>
        <v>-11.5</v>
      </c>
    </row>
    <row r="384" spans="1:4" x14ac:dyDescent="0.45">
      <c r="A384" s="18">
        <v>29160</v>
      </c>
      <c r="B384" s="19">
        <v>46.5</v>
      </c>
      <c r="C384" s="19">
        <f t="shared" si="10"/>
        <v>-0.79999999999999716</v>
      </c>
      <c r="D384" s="62">
        <f t="shared" si="11"/>
        <v>-15.399999999999999</v>
      </c>
    </row>
    <row r="385" spans="1:4" x14ac:dyDescent="0.45">
      <c r="A385" s="18">
        <v>29190</v>
      </c>
      <c r="B385" s="19">
        <v>44.3</v>
      </c>
      <c r="C385" s="19">
        <f t="shared" si="10"/>
        <v>-2.2000000000000028</v>
      </c>
      <c r="D385" s="62">
        <f t="shared" si="11"/>
        <v>-15.600000000000001</v>
      </c>
    </row>
    <row r="386" spans="1:4" x14ac:dyDescent="0.45">
      <c r="A386" s="18">
        <v>29221</v>
      </c>
      <c r="B386" s="19">
        <v>47.1</v>
      </c>
      <c r="C386" s="19">
        <f t="shared" si="10"/>
        <v>2.8000000000000043</v>
      </c>
      <c r="D386" s="62">
        <f t="shared" si="11"/>
        <v>-10.199999999999996</v>
      </c>
    </row>
    <row r="387" spans="1:4" x14ac:dyDescent="0.45">
      <c r="A387" s="18">
        <v>29252</v>
      </c>
      <c r="B387" s="19">
        <v>51.6</v>
      </c>
      <c r="C387" s="19">
        <f t="shared" ref="C387:C450" si="12">B387-B386</f>
        <v>4.5</v>
      </c>
      <c r="D387" s="62">
        <f t="shared" si="11"/>
        <v>-7</v>
      </c>
    </row>
    <row r="388" spans="1:4" x14ac:dyDescent="0.45">
      <c r="A388" s="18">
        <v>29281</v>
      </c>
      <c r="B388" s="19">
        <v>43.8</v>
      </c>
      <c r="C388" s="19">
        <f t="shared" si="12"/>
        <v>-7.8000000000000043</v>
      </c>
      <c r="D388" s="62">
        <f t="shared" si="11"/>
        <v>-12.900000000000006</v>
      </c>
    </row>
    <row r="389" spans="1:4" x14ac:dyDescent="0.45">
      <c r="A389" s="18">
        <v>29312</v>
      </c>
      <c r="B389" s="19">
        <v>32</v>
      </c>
      <c r="C389" s="19">
        <f t="shared" si="12"/>
        <v>-11.799999999999997</v>
      </c>
      <c r="D389" s="62">
        <f t="shared" si="11"/>
        <v>-23.1</v>
      </c>
    </row>
    <row r="390" spans="1:4" x14ac:dyDescent="0.45">
      <c r="A390" s="18">
        <v>29342</v>
      </c>
      <c r="B390" s="19">
        <v>25.6</v>
      </c>
      <c r="C390" s="19">
        <f t="shared" si="12"/>
        <v>-6.3999999999999986</v>
      </c>
      <c r="D390" s="62">
        <f t="shared" si="11"/>
        <v>-26.5</v>
      </c>
    </row>
    <row r="391" spans="1:4" x14ac:dyDescent="0.45">
      <c r="A391" s="18">
        <v>29373</v>
      </c>
      <c r="B391" s="19">
        <v>24.2</v>
      </c>
      <c r="C391" s="19">
        <f t="shared" si="12"/>
        <v>-1.4000000000000021</v>
      </c>
      <c r="D391" s="62">
        <f t="shared" si="11"/>
        <v>-25.2</v>
      </c>
    </row>
    <row r="392" spans="1:4" x14ac:dyDescent="0.45">
      <c r="A392" s="18">
        <v>29403</v>
      </c>
      <c r="B392" s="19">
        <v>36.1</v>
      </c>
      <c r="C392" s="19">
        <f t="shared" si="12"/>
        <v>11.900000000000002</v>
      </c>
      <c r="D392" s="62">
        <f t="shared" si="11"/>
        <v>-13.699999999999996</v>
      </c>
    </row>
    <row r="393" spans="1:4" x14ac:dyDescent="0.45">
      <c r="A393" s="18">
        <v>29434</v>
      </c>
      <c r="B393" s="19">
        <v>54.1</v>
      </c>
      <c r="C393" s="19">
        <f t="shared" si="12"/>
        <v>18</v>
      </c>
      <c r="D393" s="62">
        <f t="shared" si="11"/>
        <v>7.2000000000000028</v>
      </c>
    </row>
    <row r="394" spans="1:4" x14ac:dyDescent="0.45">
      <c r="A394" s="18">
        <v>29465</v>
      </c>
      <c r="B394" s="19">
        <v>53.9</v>
      </c>
      <c r="C394" s="19">
        <f t="shared" si="12"/>
        <v>-0.20000000000000284</v>
      </c>
      <c r="D394" s="62">
        <f t="shared" si="11"/>
        <v>5.1999999999999957</v>
      </c>
    </row>
    <row r="395" spans="1:4" x14ac:dyDescent="0.45">
      <c r="A395" s="18">
        <v>29495</v>
      </c>
      <c r="B395" s="19">
        <v>63.7</v>
      </c>
      <c r="C395" s="19">
        <f t="shared" si="12"/>
        <v>9.8000000000000043</v>
      </c>
      <c r="D395" s="62">
        <f t="shared" si="11"/>
        <v>16.400000000000006</v>
      </c>
    </row>
    <row r="396" spans="1:4" x14ac:dyDescent="0.45">
      <c r="A396" s="18">
        <v>29526</v>
      </c>
      <c r="B396" s="19">
        <v>65.3</v>
      </c>
      <c r="C396" s="19">
        <f t="shared" si="12"/>
        <v>1.5999999999999943</v>
      </c>
      <c r="D396" s="62">
        <f t="shared" si="11"/>
        <v>18.799999999999997</v>
      </c>
    </row>
    <row r="397" spans="1:4" x14ac:dyDescent="0.45">
      <c r="A397" s="18">
        <v>29556</v>
      </c>
      <c r="B397" s="19">
        <v>51.2</v>
      </c>
      <c r="C397" s="19">
        <f t="shared" si="12"/>
        <v>-14.099999999999994</v>
      </c>
      <c r="D397" s="62">
        <f t="shared" si="11"/>
        <v>6.9000000000000057</v>
      </c>
    </row>
    <row r="398" spans="1:4" x14ac:dyDescent="0.45">
      <c r="A398" s="18">
        <v>29587</v>
      </c>
      <c r="B398" s="19">
        <v>48.7</v>
      </c>
      <c r="C398" s="19">
        <f t="shared" si="12"/>
        <v>-2.5</v>
      </c>
      <c r="D398" s="62">
        <f t="shared" si="11"/>
        <v>1.6000000000000014</v>
      </c>
    </row>
    <row r="399" spans="1:4" x14ac:dyDescent="0.45">
      <c r="A399" s="18">
        <v>29618</v>
      </c>
      <c r="B399" s="19">
        <v>51.1</v>
      </c>
      <c r="C399" s="19">
        <f t="shared" si="12"/>
        <v>2.3999999999999986</v>
      </c>
      <c r="D399" s="62">
        <f t="shared" ref="D399:D462" si="13">B399-B387</f>
        <v>-0.5</v>
      </c>
    </row>
    <row r="400" spans="1:4" x14ac:dyDescent="0.45">
      <c r="A400" s="18">
        <v>29646</v>
      </c>
      <c r="B400" s="19">
        <v>50.2</v>
      </c>
      <c r="C400" s="19">
        <f t="shared" si="12"/>
        <v>-0.89999999999999858</v>
      </c>
      <c r="D400" s="62">
        <f t="shared" si="13"/>
        <v>6.4000000000000057</v>
      </c>
    </row>
    <row r="401" spans="1:4" x14ac:dyDescent="0.45">
      <c r="A401" s="18">
        <v>29677</v>
      </c>
      <c r="B401" s="19">
        <v>53.1</v>
      </c>
      <c r="C401" s="19">
        <f t="shared" si="12"/>
        <v>2.8999999999999986</v>
      </c>
      <c r="D401" s="62">
        <f t="shared" si="13"/>
        <v>21.1</v>
      </c>
    </row>
    <row r="402" spans="1:4" x14ac:dyDescent="0.45">
      <c r="A402" s="18">
        <v>29707</v>
      </c>
      <c r="B402" s="19">
        <v>55.7</v>
      </c>
      <c r="C402" s="19">
        <f t="shared" si="12"/>
        <v>2.6000000000000014</v>
      </c>
      <c r="D402" s="62">
        <f t="shared" si="13"/>
        <v>30.1</v>
      </c>
    </row>
    <row r="403" spans="1:4" x14ac:dyDescent="0.45">
      <c r="A403" s="18">
        <v>29738</v>
      </c>
      <c r="B403" s="19">
        <v>51</v>
      </c>
      <c r="C403" s="19">
        <f t="shared" si="12"/>
        <v>-4.7000000000000028</v>
      </c>
      <c r="D403" s="62">
        <f t="shared" si="13"/>
        <v>26.8</v>
      </c>
    </row>
    <row r="404" spans="1:4" x14ac:dyDescent="0.45">
      <c r="A404" s="18">
        <v>29768</v>
      </c>
      <c r="B404" s="19">
        <v>47.6</v>
      </c>
      <c r="C404" s="19">
        <f t="shared" si="12"/>
        <v>-3.3999999999999986</v>
      </c>
      <c r="D404" s="62">
        <f t="shared" si="13"/>
        <v>11.5</v>
      </c>
    </row>
    <row r="405" spans="1:4" x14ac:dyDescent="0.45">
      <c r="A405" s="18">
        <v>29799</v>
      </c>
      <c r="B405" s="19">
        <v>47.2</v>
      </c>
      <c r="C405" s="19">
        <f t="shared" si="12"/>
        <v>-0.39999999999999858</v>
      </c>
      <c r="D405" s="62">
        <f t="shared" si="13"/>
        <v>-6.8999999999999986</v>
      </c>
    </row>
    <row r="406" spans="1:4" x14ac:dyDescent="0.45">
      <c r="A406" s="18">
        <v>29830</v>
      </c>
      <c r="B406" s="19">
        <v>42.2</v>
      </c>
      <c r="C406" s="19">
        <f t="shared" si="12"/>
        <v>-5</v>
      </c>
      <c r="D406" s="62">
        <f t="shared" si="13"/>
        <v>-11.699999999999996</v>
      </c>
    </row>
    <row r="407" spans="1:4" x14ac:dyDescent="0.45">
      <c r="A407" s="18">
        <v>29860</v>
      </c>
      <c r="B407" s="19">
        <v>40.200000000000003</v>
      </c>
      <c r="C407" s="19">
        <f t="shared" si="12"/>
        <v>-2</v>
      </c>
      <c r="D407" s="62">
        <f t="shared" si="13"/>
        <v>-23.5</v>
      </c>
    </row>
    <row r="408" spans="1:4" x14ac:dyDescent="0.45">
      <c r="A408" s="18">
        <v>29891</v>
      </c>
      <c r="B408" s="19">
        <v>32.799999999999997</v>
      </c>
      <c r="C408" s="19">
        <f t="shared" si="12"/>
        <v>-7.4000000000000057</v>
      </c>
      <c r="D408" s="62">
        <f t="shared" si="13"/>
        <v>-32.5</v>
      </c>
    </row>
    <row r="409" spans="1:4" x14ac:dyDescent="0.45">
      <c r="A409" s="18">
        <v>29921</v>
      </c>
      <c r="B409" s="19">
        <v>39.1</v>
      </c>
      <c r="C409" s="19">
        <f t="shared" si="12"/>
        <v>6.3000000000000043</v>
      </c>
      <c r="D409" s="62">
        <f t="shared" si="13"/>
        <v>-12.100000000000001</v>
      </c>
    </row>
    <row r="410" spans="1:4" x14ac:dyDescent="0.45">
      <c r="A410" s="18">
        <v>29952</v>
      </c>
      <c r="B410" s="19">
        <v>39.9</v>
      </c>
      <c r="C410" s="19">
        <f t="shared" si="12"/>
        <v>0.79999999999999716</v>
      </c>
      <c r="D410" s="62">
        <f t="shared" si="13"/>
        <v>-8.8000000000000043</v>
      </c>
    </row>
    <row r="411" spans="1:4" x14ac:dyDescent="0.45">
      <c r="A411" s="18">
        <v>29983</v>
      </c>
      <c r="B411" s="19">
        <v>38.6</v>
      </c>
      <c r="C411" s="19">
        <f t="shared" si="12"/>
        <v>-1.2999999999999972</v>
      </c>
      <c r="D411" s="62">
        <f t="shared" si="13"/>
        <v>-12.5</v>
      </c>
    </row>
    <row r="412" spans="1:4" x14ac:dyDescent="0.45">
      <c r="A412" s="18">
        <v>30011</v>
      </c>
      <c r="B412" s="19">
        <v>40.4</v>
      </c>
      <c r="C412" s="19">
        <f t="shared" si="12"/>
        <v>1.7999999999999972</v>
      </c>
      <c r="D412" s="62">
        <f t="shared" si="13"/>
        <v>-9.8000000000000043</v>
      </c>
    </row>
    <row r="413" spans="1:4" x14ac:dyDescent="0.45">
      <c r="A413" s="18">
        <v>30042</v>
      </c>
      <c r="B413" s="19">
        <v>40.9</v>
      </c>
      <c r="C413" s="19">
        <f t="shared" si="12"/>
        <v>0.5</v>
      </c>
      <c r="D413" s="62">
        <f t="shared" si="13"/>
        <v>-12.200000000000003</v>
      </c>
    </row>
    <row r="414" spans="1:4" x14ac:dyDescent="0.45">
      <c r="A414" s="18">
        <v>30072</v>
      </c>
      <c r="B414" s="19">
        <v>38.1</v>
      </c>
      <c r="C414" s="19">
        <f t="shared" si="12"/>
        <v>-2.7999999999999972</v>
      </c>
      <c r="D414" s="62">
        <f t="shared" si="13"/>
        <v>-17.600000000000001</v>
      </c>
    </row>
    <row r="415" spans="1:4" x14ac:dyDescent="0.45">
      <c r="A415" s="18">
        <v>30103</v>
      </c>
      <c r="B415" s="19">
        <v>42</v>
      </c>
      <c r="C415" s="19">
        <f t="shared" si="12"/>
        <v>3.8999999999999986</v>
      </c>
      <c r="D415" s="62">
        <f t="shared" si="13"/>
        <v>-9</v>
      </c>
    </row>
    <row r="416" spans="1:4" x14ac:dyDescent="0.45">
      <c r="A416" s="18">
        <v>30133</v>
      </c>
      <c r="B416" s="19">
        <v>40.700000000000003</v>
      </c>
      <c r="C416" s="19">
        <f t="shared" si="12"/>
        <v>-1.2999999999999972</v>
      </c>
      <c r="D416" s="62">
        <f t="shared" si="13"/>
        <v>-6.8999999999999986</v>
      </c>
    </row>
    <row r="417" spans="1:4" x14ac:dyDescent="0.45">
      <c r="A417" s="18">
        <v>30164</v>
      </c>
      <c r="B417" s="19">
        <v>40.1</v>
      </c>
      <c r="C417" s="19">
        <f t="shared" si="12"/>
        <v>-0.60000000000000142</v>
      </c>
      <c r="D417" s="62">
        <f t="shared" si="13"/>
        <v>-7.1000000000000014</v>
      </c>
    </row>
    <row r="418" spans="1:4" x14ac:dyDescent="0.45">
      <c r="A418" s="18">
        <v>30195</v>
      </c>
      <c r="B418" s="19">
        <v>40.4</v>
      </c>
      <c r="C418" s="19">
        <f t="shared" si="12"/>
        <v>0.29999999999999716</v>
      </c>
      <c r="D418" s="62">
        <f t="shared" si="13"/>
        <v>-1.8000000000000043</v>
      </c>
    </row>
    <row r="419" spans="1:4" x14ac:dyDescent="0.45">
      <c r="A419" s="18">
        <v>30225</v>
      </c>
      <c r="B419" s="19">
        <v>41.9</v>
      </c>
      <c r="C419" s="19">
        <f t="shared" si="12"/>
        <v>1.5</v>
      </c>
      <c r="D419" s="62">
        <f t="shared" si="13"/>
        <v>1.6999999999999957</v>
      </c>
    </row>
    <row r="420" spans="1:4" x14ac:dyDescent="0.45">
      <c r="A420" s="18">
        <v>30256</v>
      </c>
      <c r="B420" s="19">
        <v>41.5</v>
      </c>
      <c r="C420" s="19">
        <f t="shared" si="12"/>
        <v>-0.39999999999999858</v>
      </c>
      <c r="D420" s="62">
        <f t="shared" si="13"/>
        <v>8.7000000000000028</v>
      </c>
    </row>
    <row r="421" spans="1:4" x14ac:dyDescent="0.45">
      <c r="A421" s="18">
        <v>30286</v>
      </c>
      <c r="B421" s="19">
        <v>46</v>
      </c>
      <c r="C421" s="19">
        <f t="shared" si="12"/>
        <v>4.5</v>
      </c>
      <c r="D421" s="62">
        <f t="shared" si="13"/>
        <v>6.8999999999999986</v>
      </c>
    </row>
    <row r="422" spans="1:4" x14ac:dyDescent="0.45">
      <c r="A422" s="18">
        <v>30317</v>
      </c>
      <c r="B422" s="19">
        <v>50.3</v>
      </c>
      <c r="C422" s="19">
        <f t="shared" si="12"/>
        <v>4.2999999999999972</v>
      </c>
      <c r="D422" s="62">
        <f t="shared" si="13"/>
        <v>10.399999999999999</v>
      </c>
    </row>
    <row r="423" spans="1:4" x14ac:dyDescent="0.45">
      <c r="A423" s="18">
        <v>30348</v>
      </c>
      <c r="B423" s="19">
        <v>60.6</v>
      </c>
      <c r="C423" s="19">
        <f t="shared" si="12"/>
        <v>10.300000000000004</v>
      </c>
      <c r="D423" s="62">
        <f t="shared" si="13"/>
        <v>22</v>
      </c>
    </row>
    <row r="424" spans="1:4" x14ac:dyDescent="0.45">
      <c r="A424" s="18">
        <v>30376</v>
      </c>
      <c r="B424" s="19">
        <v>60.8</v>
      </c>
      <c r="C424" s="19">
        <f t="shared" si="12"/>
        <v>0.19999999999999574</v>
      </c>
      <c r="D424" s="62">
        <f t="shared" si="13"/>
        <v>20.399999999999999</v>
      </c>
    </row>
    <row r="425" spans="1:4" x14ac:dyDescent="0.45">
      <c r="A425" s="18">
        <v>30407</v>
      </c>
      <c r="B425" s="19">
        <v>59.4</v>
      </c>
      <c r="C425" s="19">
        <f t="shared" si="12"/>
        <v>-1.3999999999999986</v>
      </c>
      <c r="D425" s="62">
        <f t="shared" si="13"/>
        <v>18.5</v>
      </c>
    </row>
    <row r="426" spans="1:4" x14ac:dyDescent="0.45">
      <c r="A426" s="18">
        <v>30437</v>
      </c>
      <c r="B426" s="19">
        <v>61.8</v>
      </c>
      <c r="C426" s="19">
        <f t="shared" si="12"/>
        <v>2.3999999999999986</v>
      </c>
      <c r="D426" s="62">
        <f t="shared" si="13"/>
        <v>23.699999999999996</v>
      </c>
    </row>
    <row r="427" spans="1:4" x14ac:dyDescent="0.45">
      <c r="A427" s="18">
        <v>30468</v>
      </c>
      <c r="B427" s="19">
        <v>62.3</v>
      </c>
      <c r="C427" s="19">
        <f t="shared" si="12"/>
        <v>0.5</v>
      </c>
      <c r="D427" s="62">
        <f t="shared" si="13"/>
        <v>20.299999999999997</v>
      </c>
    </row>
    <row r="428" spans="1:4" x14ac:dyDescent="0.45">
      <c r="A428" s="18">
        <v>30498</v>
      </c>
      <c r="B428" s="19">
        <v>70.3</v>
      </c>
      <c r="C428" s="19">
        <f t="shared" si="12"/>
        <v>8</v>
      </c>
      <c r="D428" s="62">
        <f t="shared" si="13"/>
        <v>29.599999999999994</v>
      </c>
    </row>
    <row r="429" spans="1:4" x14ac:dyDescent="0.45">
      <c r="A429" s="18">
        <v>30529</v>
      </c>
      <c r="B429" s="19">
        <v>68.099999999999994</v>
      </c>
      <c r="C429" s="19">
        <f t="shared" si="12"/>
        <v>-2.2000000000000028</v>
      </c>
      <c r="D429" s="62">
        <f t="shared" si="13"/>
        <v>27.999999999999993</v>
      </c>
    </row>
    <row r="430" spans="1:4" x14ac:dyDescent="0.45">
      <c r="A430" s="18">
        <v>30560</v>
      </c>
      <c r="B430" s="19">
        <v>66.900000000000006</v>
      </c>
      <c r="C430" s="19">
        <f t="shared" si="12"/>
        <v>-1.1999999999999886</v>
      </c>
      <c r="D430" s="62">
        <f t="shared" si="13"/>
        <v>26.500000000000007</v>
      </c>
    </row>
    <row r="431" spans="1:4" x14ac:dyDescent="0.45">
      <c r="A431" s="18">
        <v>30590</v>
      </c>
      <c r="B431" s="19">
        <v>69.5</v>
      </c>
      <c r="C431" s="19">
        <f t="shared" si="12"/>
        <v>2.5999999999999943</v>
      </c>
      <c r="D431" s="62">
        <f t="shared" si="13"/>
        <v>27.6</v>
      </c>
    </row>
    <row r="432" spans="1:4" x14ac:dyDescent="0.45">
      <c r="A432" s="18">
        <v>30621</v>
      </c>
      <c r="B432" s="19">
        <v>69.2</v>
      </c>
      <c r="C432" s="19">
        <f t="shared" si="12"/>
        <v>-0.29999999999999716</v>
      </c>
      <c r="D432" s="62">
        <f t="shared" si="13"/>
        <v>27.700000000000003</v>
      </c>
    </row>
    <row r="433" spans="1:4" x14ac:dyDescent="0.45">
      <c r="A433" s="18">
        <v>30651</v>
      </c>
      <c r="B433" s="19">
        <v>74.8</v>
      </c>
      <c r="C433" s="19">
        <f t="shared" si="12"/>
        <v>5.5999999999999943</v>
      </c>
      <c r="D433" s="62">
        <f t="shared" si="13"/>
        <v>28.799999999999997</v>
      </c>
    </row>
    <row r="434" spans="1:4" x14ac:dyDescent="0.45">
      <c r="A434" s="18">
        <v>30682</v>
      </c>
      <c r="B434" s="19">
        <v>63.7</v>
      </c>
      <c r="C434" s="19">
        <f t="shared" si="12"/>
        <v>-11.099999999999994</v>
      </c>
      <c r="D434" s="62">
        <f t="shared" si="13"/>
        <v>13.400000000000006</v>
      </c>
    </row>
    <row r="435" spans="1:4" x14ac:dyDescent="0.45">
      <c r="A435" s="18">
        <v>30713</v>
      </c>
      <c r="B435" s="19">
        <v>64.900000000000006</v>
      </c>
      <c r="C435" s="19">
        <f t="shared" si="12"/>
        <v>1.2000000000000028</v>
      </c>
      <c r="D435" s="62">
        <f t="shared" si="13"/>
        <v>4.3000000000000043</v>
      </c>
    </row>
    <row r="436" spans="1:4" x14ac:dyDescent="0.45">
      <c r="A436" s="18">
        <v>30742</v>
      </c>
      <c r="B436" s="19">
        <v>60.9</v>
      </c>
      <c r="C436" s="19">
        <f t="shared" si="12"/>
        <v>-4.0000000000000071</v>
      </c>
      <c r="D436" s="62">
        <f t="shared" si="13"/>
        <v>0.10000000000000142</v>
      </c>
    </row>
    <row r="437" spans="1:4" x14ac:dyDescent="0.45">
      <c r="A437" s="18">
        <v>30773</v>
      </c>
      <c r="B437" s="19">
        <v>63.2</v>
      </c>
      <c r="C437" s="19">
        <f t="shared" si="12"/>
        <v>2.3000000000000043</v>
      </c>
      <c r="D437" s="62">
        <f t="shared" si="13"/>
        <v>3.8000000000000043</v>
      </c>
    </row>
    <row r="438" spans="1:4" x14ac:dyDescent="0.45">
      <c r="A438" s="18">
        <v>30803</v>
      </c>
      <c r="B438" s="19">
        <v>59.2</v>
      </c>
      <c r="C438" s="19">
        <f t="shared" si="12"/>
        <v>-4</v>
      </c>
      <c r="D438" s="62">
        <f t="shared" si="13"/>
        <v>-2.5999999999999943</v>
      </c>
    </row>
    <row r="439" spans="1:4" x14ac:dyDescent="0.45">
      <c r="A439" s="18">
        <v>30834</v>
      </c>
      <c r="B439" s="19">
        <v>60.5</v>
      </c>
      <c r="C439" s="19">
        <f t="shared" si="12"/>
        <v>1.2999999999999972</v>
      </c>
      <c r="D439" s="62">
        <f t="shared" si="13"/>
        <v>-1.7999999999999972</v>
      </c>
    </row>
    <row r="440" spans="1:4" x14ac:dyDescent="0.45">
      <c r="A440" s="18">
        <v>30864</v>
      </c>
      <c r="B440" s="19">
        <v>54.1</v>
      </c>
      <c r="C440" s="19">
        <f t="shared" si="12"/>
        <v>-6.3999999999999986</v>
      </c>
      <c r="D440" s="62">
        <f t="shared" si="13"/>
        <v>-16.199999999999996</v>
      </c>
    </row>
    <row r="441" spans="1:4" x14ac:dyDescent="0.45">
      <c r="A441" s="18">
        <v>30895</v>
      </c>
      <c r="B441" s="19">
        <v>54</v>
      </c>
      <c r="C441" s="19">
        <f t="shared" si="12"/>
        <v>-0.10000000000000142</v>
      </c>
      <c r="D441" s="62">
        <f t="shared" si="13"/>
        <v>-14.099999999999994</v>
      </c>
    </row>
    <row r="442" spans="1:4" x14ac:dyDescent="0.45">
      <c r="A442" s="18">
        <v>30926</v>
      </c>
      <c r="B442" s="19">
        <v>47.2</v>
      </c>
      <c r="C442" s="19">
        <f t="shared" si="12"/>
        <v>-6.7999999999999972</v>
      </c>
      <c r="D442" s="62">
        <f t="shared" si="13"/>
        <v>-19.700000000000003</v>
      </c>
    </row>
    <row r="443" spans="1:4" x14ac:dyDescent="0.45">
      <c r="A443" s="18">
        <v>30956</v>
      </c>
      <c r="B443" s="19">
        <v>52.9</v>
      </c>
      <c r="C443" s="19">
        <f t="shared" si="12"/>
        <v>5.6999999999999957</v>
      </c>
      <c r="D443" s="62">
        <f t="shared" si="13"/>
        <v>-16.600000000000001</v>
      </c>
    </row>
    <row r="444" spans="1:4" x14ac:dyDescent="0.45">
      <c r="A444" s="18">
        <v>30987</v>
      </c>
      <c r="B444" s="19">
        <v>52</v>
      </c>
      <c r="C444" s="19">
        <f t="shared" si="12"/>
        <v>-0.89999999999999858</v>
      </c>
      <c r="D444" s="62">
        <f t="shared" si="13"/>
        <v>-17.200000000000003</v>
      </c>
    </row>
    <row r="445" spans="1:4" x14ac:dyDescent="0.45">
      <c r="A445" s="18">
        <v>31017</v>
      </c>
      <c r="B445" s="19">
        <v>52.8</v>
      </c>
      <c r="C445" s="19">
        <f t="shared" si="12"/>
        <v>0.79999999999999716</v>
      </c>
      <c r="D445" s="62">
        <f t="shared" si="13"/>
        <v>-22</v>
      </c>
    </row>
    <row r="446" spans="1:4" x14ac:dyDescent="0.45">
      <c r="A446" s="18">
        <v>31048</v>
      </c>
      <c r="B446" s="19">
        <v>51.8</v>
      </c>
      <c r="C446" s="19">
        <f t="shared" si="12"/>
        <v>-1</v>
      </c>
      <c r="D446" s="62">
        <f t="shared" si="13"/>
        <v>-11.900000000000006</v>
      </c>
    </row>
    <row r="447" spans="1:4" x14ac:dyDescent="0.45">
      <c r="A447" s="18">
        <v>31079</v>
      </c>
      <c r="B447" s="19">
        <v>51.8</v>
      </c>
      <c r="C447" s="19">
        <f t="shared" si="12"/>
        <v>0</v>
      </c>
      <c r="D447" s="62">
        <f t="shared" si="13"/>
        <v>-13.100000000000009</v>
      </c>
    </row>
    <row r="448" spans="1:4" x14ac:dyDescent="0.45">
      <c r="A448" s="18">
        <v>31107</v>
      </c>
      <c r="B448" s="19">
        <v>49.1</v>
      </c>
      <c r="C448" s="19">
        <f t="shared" si="12"/>
        <v>-2.6999999999999957</v>
      </c>
      <c r="D448" s="62">
        <f t="shared" si="13"/>
        <v>-11.799999999999997</v>
      </c>
    </row>
    <row r="449" spans="1:4" x14ac:dyDescent="0.45">
      <c r="A449" s="18">
        <v>31138</v>
      </c>
      <c r="B449" s="19">
        <v>51.3</v>
      </c>
      <c r="C449" s="19">
        <f t="shared" si="12"/>
        <v>2.1999999999999957</v>
      </c>
      <c r="D449" s="62">
        <f t="shared" si="13"/>
        <v>-11.900000000000006</v>
      </c>
    </row>
    <row r="450" spans="1:4" x14ac:dyDescent="0.45">
      <c r="A450" s="18">
        <v>31168</v>
      </c>
      <c r="B450" s="19">
        <v>49.5</v>
      </c>
      <c r="C450" s="19">
        <f t="shared" si="12"/>
        <v>-1.7999999999999972</v>
      </c>
      <c r="D450" s="62">
        <f t="shared" si="13"/>
        <v>-9.7000000000000028</v>
      </c>
    </row>
    <row r="451" spans="1:4" x14ac:dyDescent="0.45">
      <c r="A451" s="18">
        <v>31199</v>
      </c>
      <c r="B451" s="19">
        <v>50.7</v>
      </c>
      <c r="C451" s="19">
        <f t="shared" ref="C451:C514" si="14">B451-B450</f>
        <v>1.2000000000000028</v>
      </c>
      <c r="D451" s="62">
        <f t="shared" si="13"/>
        <v>-9.7999999999999972</v>
      </c>
    </row>
    <row r="452" spans="1:4" x14ac:dyDescent="0.45">
      <c r="A452" s="18">
        <v>31229</v>
      </c>
      <c r="B452" s="19">
        <v>52.5</v>
      </c>
      <c r="C452" s="19">
        <f t="shared" si="14"/>
        <v>1.7999999999999972</v>
      </c>
      <c r="D452" s="62">
        <f t="shared" si="13"/>
        <v>-1.6000000000000014</v>
      </c>
    </row>
    <row r="453" spans="1:4" x14ac:dyDescent="0.45">
      <c r="A453" s="18">
        <v>31260</v>
      </c>
      <c r="B453" s="19">
        <v>51.8</v>
      </c>
      <c r="C453" s="19">
        <f t="shared" si="14"/>
        <v>-0.70000000000000284</v>
      </c>
      <c r="D453" s="62">
        <f t="shared" si="13"/>
        <v>-2.2000000000000028</v>
      </c>
    </row>
    <row r="454" spans="1:4" x14ac:dyDescent="0.45">
      <c r="A454" s="18">
        <v>31291</v>
      </c>
      <c r="B454" s="19">
        <v>54.6</v>
      </c>
      <c r="C454" s="19">
        <f t="shared" si="14"/>
        <v>2.8000000000000043</v>
      </c>
      <c r="D454" s="62">
        <f t="shared" si="13"/>
        <v>7.3999999999999986</v>
      </c>
    </row>
    <row r="455" spans="1:4" x14ac:dyDescent="0.45">
      <c r="A455" s="18">
        <v>31321</v>
      </c>
      <c r="B455" s="19">
        <v>53.4</v>
      </c>
      <c r="C455" s="19">
        <f t="shared" si="14"/>
        <v>-1.2000000000000028</v>
      </c>
      <c r="D455" s="62">
        <f t="shared" si="13"/>
        <v>0.5</v>
      </c>
    </row>
    <row r="456" spans="1:4" x14ac:dyDescent="0.45">
      <c r="A456" s="18">
        <v>31352</v>
      </c>
      <c r="B456" s="19">
        <v>57.2</v>
      </c>
      <c r="C456" s="19">
        <f t="shared" si="14"/>
        <v>3.8000000000000043</v>
      </c>
      <c r="D456" s="62">
        <f t="shared" si="13"/>
        <v>5.2000000000000028</v>
      </c>
    </row>
    <row r="457" spans="1:4" x14ac:dyDescent="0.45">
      <c r="A457" s="18">
        <v>31382</v>
      </c>
      <c r="B457" s="19">
        <v>54.8</v>
      </c>
      <c r="C457" s="19">
        <f t="shared" si="14"/>
        <v>-2.4000000000000057</v>
      </c>
      <c r="D457" s="62">
        <f t="shared" si="13"/>
        <v>2</v>
      </c>
    </row>
    <row r="458" spans="1:4" x14ac:dyDescent="0.45">
      <c r="A458" s="18">
        <v>31413</v>
      </c>
      <c r="B458" s="19">
        <v>56.7</v>
      </c>
      <c r="C458" s="19">
        <f t="shared" si="14"/>
        <v>1.9000000000000057</v>
      </c>
      <c r="D458" s="62">
        <f t="shared" si="13"/>
        <v>4.9000000000000057</v>
      </c>
    </row>
    <row r="459" spans="1:4" x14ac:dyDescent="0.45">
      <c r="A459" s="18">
        <v>31444</v>
      </c>
      <c r="B459" s="19">
        <v>57.1</v>
      </c>
      <c r="C459" s="19">
        <f t="shared" si="14"/>
        <v>0.39999999999999858</v>
      </c>
      <c r="D459" s="62">
        <f t="shared" si="13"/>
        <v>5.3000000000000043</v>
      </c>
    </row>
    <row r="460" spans="1:4" x14ac:dyDescent="0.45">
      <c r="A460" s="18">
        <v>31472</v>
      </c>
      <c r="B460" s="19">
        <v>54.5</v>
      </c>
      <c r="C460" s="19">
        <f t="shared" si="14"/>
        <v>-2.6000000000000014</v>
      </c>
      <c r="D460" s="62">
        <f t="shared" si="13"/>
        <v>5.3999999999999986</v>
      </c>
    </row>
    <row r="461" spans="1:4" x14ac:dyDescent="0.45">
      <c r="A461" s="18">
        <v>31503</v>
      </c>
      <c r="B461" s="19">
        <v>54.4</v>
      </c>
      <c r="C461" s="19">
        <f t="shared" si="14"/>
        <v>-0.10000000000000142</v>
      </c>
      <c r="D461" s="62">
        <f t="shared" si="13"/>
        <v>3.1000000000000014</v>
      </c>
    </row>
    <row r="462" spans="1:4" x14ac:dyDescent="0.45">
      <c r="A462" s="18">
        <v>31533</v>
      </c>
      <c r="B462" s="19">
        <v>61.1</v>
      </c>
      <c r="C462" s="19">
        <f t="shared" si="14"/>
        <v>6.7000000000000028</v>
      </c>
      <c r="D462" s="62">
        <f t="shared" si="13"/>
        <v>11.600000000000001</v>
      </c>
    </row>
    <row r="463" spans="1:4" x14ac:dyDescent="0.45">
      <c r="A463" s="18">
        <v>31564</v>
      </c>
      <c r="B463" s="19">
        <v>55.3</v>
      </c>
      <c r="C463" s="19">
        <f t="shared" si="14"/>
        <v>-5.8000000000000043</v>
      </c>
      <c r="D463" s="62">
        <f t="shared" ref="D463:D526" si="15">B463-B451</f>
        <v>4.5999999999999943</v>
      </c>
    </row>
    <row r="464" spans="1:4" x14ac:dyDescent="0.45">
      <c r="A464" s="18">
        <v>31594</v>
      </c>
      <c r="B464" s="19">
        <v>51.2</v>
      </c>
      <c r="C464" s="19">
        <f t="shared" si="14"/>
        <v>-4.0999999999999943</v>
      </c>
      <c r="D464" s="62">
        <f t="shared" si="15"/>
        <v>-1.2999999999999972</v>
      </c>
    </row>
    <row r="465" spans="1:4" x14ac:dyDescent="0.45">
      <c r="A465" s="18">
        <v>31625</v>
      </c>
      <c r="B465" s="19">
        <v>58.4</v>
      </c>
      <c r="C465" s="19">
        <f t="shared" si="14"/>
        <v>7.1999999999999957</v>
      </c>
      <c r="D465" s="62">
        <f t="shared" si="15"/>
        <v>6.6000000000000014</v>
      </c>
    </row>
    <row r="466" spans="1:4" x14ac:dyDescent="0.45">
      <c r="A466" s="18">
        <v>31656</v>
      </c>
      <c r="B466" s="19">
        <v>57.3</v>
      </c>
      <c r="C466" s="19">
        <f t="shared" si="14"/>
        <v>-1.1000000000000014</v>
      </c>
      <c r="D466" s="62">
        <f t="shared" si="15"/>
        <v>2.6999999999999957</v>
      </c>
    </row>
    <row r="467" spans="1:4" x14ac:dyDescent="0.45">
      <c r="A467" s="18">
        <v>31686</v>
      </c>
      <c r="B467" s="19">
        <v>54.5</v>
      </c>
      <c r="C467" s="19">
        <f t="shared" si="14"/>
        <v>-2.7999999999999972</v>
      </c>
      <c r="D467" s="62">
        <f t="shared" si="15"/>
        <v>1.1000000000000014</v>
      </c>
    </row>
    <row r="468" spans="1:4" x14ac:dyDescent="0.45">
      <c r="A468" s="18">
        <v>31717</v>
      </c>
      <c r="B468" s="19">
        <v>57</v>
      </c>
      <c r="C468" s="19">
        <f t="shared" si="14"/>
        <v>2.5</v>
      </c>
      <c r="D468" s="62">
        <f t="shared" si="15"/>
        <v>-0.20000000000000284</v>
      </c>
    </row>
    <row r="469" spans="1:4" x14ac:dyDescent="0.45">
      <c r="A469" s="18">
        <v>31747</v>
      </c>
      <c r="B469" s="19">
        <v>55.4</v>
      </c>
      <c r="C469" s="19">
        <f t="shared" si="14"/>
        <v>-1.6000000000000014</v>
      </c>
      <c r="D469" s="62">
        <f t="shared" si="15"/>
        <v>0.60000000000000142</v>
      </c>
    </row>
    <row r="470" spans="1:4" x14ac:dyDescent="0.45">
      <c r="A470" s="18">
        <v>31778</v>
      </c>
      <c r="B470" s="19">
        <v>59.8</v>
      </c>
      <c r="C470" s="19">
        <f t="shared" si="14"/>
        <v>4.3999999999999986</v>
      </c>
      <c r="D470" s="62">
        <f t="shared" si="15"/>
        <v>3.0999999999999943</v>
      </c>
    </row>
    <row r="471" spans="1:4" x14ac:dyDescent="0.45">
      <c r="A471" s="18">
        <v>31809</v>
      </c>
      <c r="B471" s="19">
        <v>55.4</v>
      </c>
      <c r="C471" s="19">
        <f t="shared" si="14"/>
        <v>-4.3999999999999986</v>
      </c>
      <c r="D471" s="62">
        <f t="shared" si="15"/>
        <v>-1.7000000000000028</v>
      </c>
    </row>
    <row r="472" spans="1:4" x14ac:dyDescent="0.45">
      <c r="A472" s="18">
        <v>31837</v>
      </c>
      <c r="B472" s="19">
        <v>61.6</v>
      </c>
      <c r="C472" s="19">
        <f t="shared" si="14"/>
        <v>6.2000000000000028</v>
      </c>
      <c r="D472" s="62">
        <f t="shared" si="15"/>
        <v>7.1000000000000014</v>
      </c>
    </row>
    <row r="473" spans="1:4" x14ac:dyDescent="0.45">
      <c r="A473" s="18">
        <v>31868</v>
      </c>
      <c r="B473" s="19">
        <v>59.8</v>
      </c>
      <c r="C473" s="19">
        <f t="shared" si="14"/>
        <v>-1.8000000000000043</v>
      </c>
      <c r="D473" s="62">
        <f t="shared" si="15"/>
        <v>5.3999999999999986</v>
      </c>
    </row>
    <row r="474" spans="1:4" x14ac:dyDescent="0.45">
      <c r="A474" s="18">
        <v>31898</v>
      </c>
      <c r="B474" s="19">
        <v>63.4</v>
      </c>
      <c r="C474" s="19">
        <f t="shared" si="14"/>
        <v>3.6000000000000014</v>
      </c>
      <c r="D474" s="62">
        <f t="shared" si="15"/>
        <v>2.2999999999999972</v>
      </c>
    </row>
    <row r="475" spans="1:4" x14ac:dyDescent="0.45">
      <c r="A475" s="18">
        <v>31929</v>
      </c>
      <c r="B475" s="19">
        <v>61.2</v>
      </c>
      <c r="C475" s="19">
        <f t="shared" si="14"/>
        <v>-2.1999999999999957</v>
      </c>
      <c r="D475" s="62">
        <f t="shared" si="15"/>
        <v>5.9000000000000057</v>
      </c>
    </row>
    <row r="476" spans="1:4" x14ac:dyDescent="0.45">
      <c r="A476" s="18">
        <v>31959</v>
      </c>
      <c r="B476" s="19">
        <v>64</v>
      </c>
      <c r="C476" s="19">
        <f t="shared" si="14"/>
        <v>2.7999999999999972</v>
      </c>
      <c r="D476" s="62">
        <f t="shared" si="15"/>
        <v>12.799999999999997</v>
      </c>
    </row>
    <row r="477" spans="1:4" x14ac:dyDescent="0.45">
      <c r="A477" s="18">
        <v>31990</v>
      </c>
      <c r="B477" s="19">
        <v>62.7</v>
      </c>
      <c r="C477" s="19">
        <f t="shared" si="14"/>
        <v>-1.2999999999999972</v>
      </c>
      <c r="D477" s="62">
        <f t="shared" si="15"/>
        <v>4.3000000000000043</v>
      </c>
    </row>
    <row r="478" spans="1:4" x14ac:dyDescent="0.45">
      <c r="A478" s="18">
        <v>32021</v>
      </c>
      <c r="B478" s="19">
        <v>62.1</v>
      </c>
      <c r="C478" s="19">
        <f t="shared" si="14"/>
        <v>-0.60000000000000142</v>
      </c>
      <c r="D478" s="62">
        <f t="shared" si="15"/>
        <v>4.8000000000000043</v>
      </c>
    </row>
    <row r="479" spans="1:4" x14ac:dyDescent="0.45">
      <c r="A479" s="18">
        <v>32051</v>
      </c>
      <c r="B479" s="19">
        <v>65.3</v>
      </c>
      <c r="C479" s="19">
        <f t="shared" si="14"/>
        <v>3.1999999999999957</v>
      </c>
      <c r="D479" s="62">
        <f t="shared" si="15"/>
        <v>10.799999999999997</v>
      </c>
    </row>
    <row r="480" spans="1:4" x14ac:dyDescent="0.45">
      <c r="A480" s="18">
        <v>32082</v>
      </c>
      <c r="B480" s="19">
        <v>59.3</v>
      </c>
      <c r="C480" s="19">
        <f t="shared" si="14"/>
        <v>-6</v>
      </c>
      <c r="D480" s="62">
        <f t="shared" si="15"/>
        <v>2.2999999999999972</v>
      </c>
    </row>
    <row r="481" spans="1:4" x14ac:dyDescent="0.45">
      <c r="A481" s="18">
        <v>32112</v>
      </c>
      <c r="B481" s="19">
        <v>61.5</v>
      </c>
      <c r="C481" s="19">
        <f t="shared" si="14"/>
        <v>2.2000000000000028</v>
      </c>
      <c r="D481" s="62">
        <f t="shared" si="15"/>
        <v>6.1000000000000014</v>
      </c>
    </row>
    <row r="482" spans="1:4" x14ac:dyDescent="0.45">
      <c r="A482" s="18">
        <v>32143</v>
      </c>
      <c r="B482" s="19">
        <v>60.3</v>
      </c>
      <c r="C482" s="19">
        <f t="shared" si="14"/>
        <v>-1.2000000000000028</v>
      </c>
      <c r="D482" s="62">
        <f t="shared" si="15"/>
        <v>0.5</v>
      </c>
    </row>
    <row r="483" spans="1:4" x14ac:dyDescent="0.45">
      <c r="A483" s="18">
        <v>32174</v>
      </c>
      <c r="B483" s="19">
        <v>57</v>
      </c>
      <c r="C483" s="19">
        <f t="shared" si="14"/>
        <v>-3.2999999999999972</v>
      </c>
      <c r="D483" s="62">
        <f t="shared" si="15"/>
        <v>1.6000000000000014</v>
      </c>
    </row>
    <row r="484" spans="1:4" x14ac:dyDescent="0.45">
      <c r="A484" s="18">
        <v>32203</v>
      </c>
      <c r="B484" s="19">
        <v>57.9</v>
      </c>
      <c r="C484" s="19">
        <f t="shared" si="14"/>
        <v>0.89999999999999858</v>
      </c>
      <c r="D484" s="62">
        <f t="shared" si="15"/>
        <v>-3.7000000000000028</v>
      </c>
    </row>
    <row r="485" spans="1:4" x14ac:dyDescent="0.45">
      <c r="A485" s="18">
        <v>32234</v>
      </c>
      <c r="B485" s="19">
        <v>57.6</v>
      </c>
      <c r="C485" s="19">
        <f t="shared" si="14"/>
        <v>-0.29999999999999716</v>
      </c>
      <c r="D485" s="62">
        <f t="shared" si="15"/>
        <v>-2.1999999999999957</v>
      </c>
    </row>
    <row r="486" spans="1:4" x14ac:dyDescent="0.45">
      <c r="A486" s="18">
        <v>32264</v>
      </c>
      <c r="B486" s="19">
        <v>57.7</v>
      </c>
      <c r="C486" s="19">
        <f t="shared" si="14"/>
        <v>0.10000000000000142</v>
      </c>
      <c r="D486" s="62">
        <f t="shared" si="15"/>
        <v>-5.6999999999999957</v>
      </c>
    </row>
    <row r="487" spans="1:4" x14ac:dyDescent="0.45">
      <c r="A487" s="18">
        <v>32295</v>
      </c>
      <c r="B487" s="19">
        <v>63.6</v>
      </c>
      <c r="C487" s="19">
        <f t="shared" si="14"/>
        <v>5.8999999999999986</v>
      </c>
      <c r="D487" s="62">
        <f t="shared" si="15"/>
        <v>2.3999999999999986</v>
      </c>
    </row>
    <row r="488" spans="1:4" x14ac:dyDescent="0.45">
      <c r="A488" s="18">
        <v>32325</v>
      </c>
      <c r="B488" s="19">
        <v>60.6</v>
      </c>
      <c r="C488" s="19">
        <f t="shared" si="14"/>
        <v>-3</v>
      </c>
      <c r="D488" s="62">
        <f t="shared" si="15"/>
        <v>-3.3999999999999986</v>
      </c>
    </row>
    <row r="489" spans="1:4" x14ac:dyDescent="0.45">
      <c r="A489" s="18">
        <v>32356</v>
      </c>
      <c r="B489" s="19">
        <v>59.2</v>
      </c>
      <c r="C489" s="19">
        <f t="shared" si="14"/>
        <v>-1.3999999999999986</v>
      </c>
      <c r="D489" s="62">
        <f t="shared" si="15"/>
        <v>-3.5</v>
      </c>
    </row>
    <row r="490" spans="1:4" x14ac:dyDescent="0.45">
      <c r="A490" s="18">
        <v>32387</v>
      </c>
      <c r="B490" s="19">
        <v>58.6</v>
      </c>
      <c r="C490" s="19">
        <f t="shared" si="14"/>
        <v>-0.60000000000000142</v>
      </c>
      <c r="D490" s="62">
        <f t="shared" si="15"/>
        <v>-3.5</v>
      </c>
    </row>
    <row r="491" spans="1:4" x14ac:dyDescent="0.45">
      <c r="A491" s="18">
        <v>32417</v>
      </c>
      <c r="B491" s="19">
        <v>57.2</v>
      </c>
      <c r="C491" s="19">
        <f t="shared" si="14"/>
        <v>-1.3999999999999986</v>
      </c>
      <c r="D491" s="62">
        <f t="shared" si="15"/>
        <v>-8.0999999999999943</v>
      </c>
    </row>
    <row r="492" spans="1:4" x14ac:dyDescent="0.45">
      <c r="A492" s="18">
        <v>32448</v>
      </c>
      <c r="B492" s="19">
        <v>58.4</v>
      </c>
      <c r="C492" s="19">
        <f t="shared" si="14"/>
        <v>1.1999999999999957</v>
      </c>
      <c r="D492" s="62">
        <f t="shared" si="15"/>
        <v>-0.89999999999999858</v>
      </c>
    </row>
    <row r="493" spans="1:4" x14ac:dyDescent="0.45">
      <c r="A493" s="18">
        <v>32478</v>
      </c>
      <c r="B493" s="19">
        <v>59</v>
      </c>
      <c r="C493" s="19">
        <f t="shared" si="14"/>
        <v>0.60000000000000142</v>
      </c>
      <c r="D493" s="62">
        <f t="shared" si="15"/>
        <v>-2.5</v>
      </c>
    </row>
    <row r="494" spans="1:4" x14ac:dyDescent="0.45">
      <c r="A494" s="18">
        <v>32509</v>
      </c>
      <c r="B494" s="19">
        <v>57.3</v>
      </c>
      <c r="C494" s="19">
        <f t="shared" si="14"/>
        <v>-1.7000000000000028</v>
      </c>
      <c r="D494" s="62">
        <f t="shared" si="15"/>
        <v>-3</v>
      </c>
    </row>
    <row r="495" spans="1:4" x14ac:dyDescent="0.45">
      <c r="A495" s="18">
        <v>32540</v>
      </c>
      <c r="B495" s="19">
        <v>57.3</v>
      </c>
      <c r="C495" s="19">
        <f t="shared" si="14"/>
        <v>0</v>
      </c>
      <c r="D495" s="62">
        <f t="shared" si="15"/>
        <v>0.29999999999999716</v>
      </c>
    </row>
    <row r="496" spans="1:4" x14ac:dyDescent="0.45">
      <c r="A496" s="18">
        <v>32568</v>
      </c>
      <c r="B496" s="19">
        <v>52</v>
      </c>
      <c r="C496" s="19">
        <f t="shared" si="14"/>
        <v>-5.2999999999999972</v>
      </c>
      <c r="D496" s="62">
        <f t="shared" si="15"/>
        <v>-5.8999999999999986</v>
      </c>
    </row>
    <row r="497" spans="1:4" x14ac:dyDescent="0.45">
      <c r="A497" s="18">
        <v>32599</v>
      </c>
      <c r="B497" s="19">
        <v>53.1</v>
      </c>
      <c r="C497" s="19">
        <f t="shared" si="14"/>
        <v>1.1000000000000014</v>
      </c>
      <c r="D497" s="62">
        <f t="shared" si="15"/>
        <v>-4.5</v>
      </c>
    </row>
    <row r="498" spans="1:4" x14ac:dyDescent="0.45">
      <c r="A498" s="18">
        <v>32629</v>
      </c>
      <c r="B498" s="19">
        <v>50.7</v>
      </c>
      <c r="C498" s="19">
        <f t="shared" si="14"/>
        <v>-2.3999999999999986</v>
      </c>
      <c r="D498" s="62">
        <f t="shared" si="15"/>
        <v>-7</v>
      </c>
    </row>
    <row r="499" spans="1:4" x14ac:dyDescent="0.45">
      <c r="A499" s="18">
        <v>32660</v>
      </c>
      <c r="B499" s="19">
        <v>45.6</v>
      </c>
      <c r="C499" s="19">
        <f t="shared" si="14"/>
        <v>-5.1000000000000014</v>
      </c>
      <c r="D499" s="62">
        <f t="shared" si="15"/>
        <v>-18</v>
      </c>
    </row>
    <row r="500" spans="1:4" x14ac:dyDescent="0.45">
      <c r="A500" s="18">
        <v>32690</v>
      </c>
      <c r="B500" s="19">
        <v>45.8</v>
      </c>
      <c r="C500" s="19">
        <f t="shared" si="14"/>
        <v>0.19999999999999574</v>
      </c>
      <c r="D500" s="62">
        <f t="shared" si="15"/>
        <v>-14.800000000000004</v>
      </c>
    </row>
    <row r="501" spans="1:4" x14ac:dyDescent="0.45">
      <c r="A501" s="18">
        <v>32721</v>
      </c>
      <c r="B501" s="19">
        <v>45.2</v>
      </c>
      <c r="C501" s="19">
        <f t="shared" si="14"/>
        <v>-0.59999999999999432</v>
      </c>
      <c r="D501" s="62">
        <f t="shared" si="15"/>
        <v>-14</v>
      </c>
    </row>
    <row r="502" spans="1:4" x14ac:dyDescent="0.45">
      <c r="A502" s="18">
        <v>32752</v>
      </c>
      <c r="B502" s="19">
        <v>46</v>
      </c>
      <c r="C502" s="19">
        <f t="shared" si="14"/>
        <v>0.79999999999999716</v>
      </c>
      <c r="D502" s="62">
        <f t="shared" si="15"/>
        <v>-12.600000000000001</v>
      </c>
    </row>
    <row r="503" spans="1:4" x14ac:dyDescent="0.45">
      <c r="A503" s="18">
        <v>32782</v>
      </c>
      <c r="B503" s="19">
        <v>49.3</v>
      </c>
      <c r="C503" s="19">
        <f t="shared" si="14"/>
        <v>3.2999999999999972</v>
      </c>
      <c r="D503" s="62">
        <f t="shared" si="15"/>
        <v>-7.9000000000000057</v>
      </c>
    </row>
    <row r="504" spans="1:4" x14ac:dyDescent="0.45">
      <c r="A504" s="18">
        <v>32813</v>
      </c>
      <c r="B504" s="19">
        <v>49.3</v>
      </c>
      <c r="C504" s="19">
        <f t="shared" si="14"/>
        <v>0</v>
      </c>
      <c r="D504" s="62">
        <f t="shared" si="15"/>
        <v>-9.1000000000000014</v>
      </c>
    </row>
    <row r="505" spans="1:4" x14ac:dyDescent="0.45">
      <c r="A505" s="18">
        <v>32843</v>
      </c>
      <c r="B505" s="19">
        <v>50.4</v>
      </c>
      <c r="C505" s="19">
        <f t="shared" si="14"/>
        <v>1.1000000000000014</v>
      </c>
      <c r="D505" s="62">
        <f t="shared" si="15"/>
        <v>-8.6000000000000014</v>
      </c>
    </row>
    <row r="506" spans="1:4" x14ac:dyDescent="0.45">
      <c r="A506" s="18">
        <v>32874</v>
      </c>
      <c r="B506" s="19">
        <v>49.1</v>
      </c>
      <c r="C506" s="19">
        <f t="shared" si="14"/>
        <v>-1.2999999999999972</v>
      </c>
      <c r="D506" s="62">
        <f t="shared" si="15"/>
        <v>-8.1999999999999957</v>
      </c>
    </row>
    <row r="507" spans="1:4" x14ac:dyDescent="0.45">
      <c r="A507" s="18">
        <v>32905</v>
      </c>
      <c r="B507" s="19">
        <v>52.5</v>
      </c>
      <c r="C507" s="19">
        <f t="shared" si="14"/>
        <v>3.3999999999999986</v>
      </c>
      <c r="D507" s="62">
        <f t="shared" si="15"/>
        <v>-4.7999999999999972</v>
      </c>
    </row>
    <row r="508" spans="1:4" x14ac:dyDescent="0.45">
      <c r="A508" s="18">
        <v>32933</v>
      </c>
      <c r="B508" s="19">
        <v>52.3</v>
      </c>
      <c r="C508" s="19">
        <f t="shared" si="14"/>
        <v>-0.20000000000000284</v>
      </c>
      <c r="D508" s="62">
        <f t="shared" si="15"/>
        <v>0.29999999999999716</v>
      </c>
    </row>
    <row r="509" spans="1:4" x14ac:dyDescent="0.45">
      <c r="A509" s="18">
        <v>32964</v>
      </c>
      <c r="B509" s="19">
        <v>53.7</v>
      </c>
      <c r="C509" s="19">
        <f t="shared" si="14"/>
        <v>1.4000000000000057</v>
      </c>
      <c r="D509" s="62">
        <f t="shared" si="15"/>
        <v>0.60000000000000142</v>
      </c>
    </row>
    <row r="510" spans="1:4" x14ac:dyDescent="0.45">
      <c r="A510" s="18">
        <v>32994</v>
      </c>
      <c r="B510" s="19">
        <v>51.7</v>
      </c>
      <c r="C510" s="19">
        <f t="shared" si="14"/>
        <v>-2</v>
      </c>
      <c r="D510" s="62">
        <f t="shared" si="15"/>
        <v>1</v>
      </c>
    </row>
    <row r="511" spans="1:4" x14ac:dyDescent="0.45">
      <c r="A511" s="18">
        <v>33025</v>
      </c>
      <c r="B511" s="19">
        <v>52</v>
      </c>
      <c r="C511" s="19">
        <f t="shared" si="14"/>
        <v>0.29999999999999716</v>
      </c>
      <c r="D511" s="62">
        <f t="shared" si="15"/>
        <v>6.3999999999999986</v>
      </c>
    </row>
    <row r="512" spans="1:4" x14ac:dyDescent="0.45">
      <c r="A512" s="18">
        <v>33055</v>
      </c>
      <c r="B512" s="19">
        <v>46.7</v>
      </c>
      <c r="C512" s="19">
        <f t="shared" si="14"/>
        <v>-5.2999999999999972</v>
      </c>
      <c r="D512" s="62">
        <f t="shared" si="15"/>
        <v>0.90000000000000568</v>
      </c>
    </row>
    <row r="513" spans="1:4" x14ac:dyDescent="0.45">
      <c r="A513" s="18">
        <v>33086</v>
      </c>
      <c r="B513" s="19">
        <v>45.5</v>
      </c>
      <c r="C513" s="19">
        <f t="shared" si="14"/>
        <v>-1.2000000000000028</v>
      </c>
      <c r="D513" s="62">
        <f t="shared" si="15"/>
        <v>0.29999999999999716</v>
      </c>
    </row>
    <row r="514" spans="1:4" x14ac:dyDescent="0.45">
      <c r="A514" s="18">
        <v>33117</v>
      </c>
      <c r="B514" s="19">
        <v>44.9</v>
      </c>
      <c r="C514" s="19">
        <f t="shared" si="14"/>
        <v>-0.60000000000000142</v>
      </c>
      <c r="D514" s="62">
        <f t="shared" si="15"/>
        <v>-1.1000000000000014</v>
      </c>
    </row>
    <row r="515" spans="1:4" x14ac:dyDescent="0.45">
      <c r="A515" s="18">
        <v>33147</v>
      </c>
      <c r="B515" s="19">
        <v>43.1</v>
      </c>
      <c r="C515" s="19">
        <f t="shared" ref="C515:C578" si="16">B515-B514</f>
        <v>-1.7999999999999972</v>
      </c>
      <c r="D515" s="62">
        <f t="shared" si="15"/>
        <v>-6.1999999999999957</v>
      </c>
    </row>
    <row r="516" spans="1:4" x14ac:dyDescent="0.45">
      <c r="A516" s="18">
        <v>33178</v>
      </c>
      <c r="B516" s="19">
        <v>40.4</v>
      </c>
      <c r="C516" s="19">
        <f t="shared" si="16"/>
        <v>-2.7000000000000028</v>
      </c>
      <c r="D516" s="62">
        <f t="shared" si="15"/>
        <v>-8.8999999999999986</v>
      </c>
    </row>
    <row r="517" spans="1:4" x14ac:dyDescent="0.45">
      <c r="A517" s="18">
        <v>33208</v>
      </c>
      <c r="B517" s="19">
        <v>38.5</v>
      </c>
      <c r="C517" s="19">
        <f t="shared" si="16"/>
        <v>-1.8999999999999986</v>
      </c>
      <c r="D517" s="62">
        <f t="shared" si="15"/>
        <v>-11.899999999999999</v>
      </c>
    </row>
    <row r="518" spans="1:4" x14ac:dyDescent="0.45">
      <c r="A518" s="18">
        <v>33239</v>
      </c>
      <c r="B518" s="19">
        <v>38.1</v>
      </c>
      <c r="C518" s="19">
        <f t="shared" si="16"/>
        <v>-0.39999999999999858</v>
      </c>
      <c r="D518" s="62">
        <f t="shared" si="15"/>
        <v>-11</v>
      </c>
    </row>
    <row r="519" spans="1:4" x14ac:dyDescent="0.45">
      <c r="A519" s="18">
        <v>33270</v>
      </c>
      <c r="B519" s="19">
        <v>39.200000000000003</v>
      </c>
      <c r="C519" s="19">
        <f t="shared" si="16"/>
        <v>1.1000000000000014</v>
      </c>
      <c r="D519" s="62">
        <f t="shared" si="15"/>
        <v>-13.299999999999997</v>
      </c>
    </row>
    <row r="520" spans="1:4" x14ac:dyDescent="0.45">
      <c r="A520" s="18">
        <v>33298</v>
      </c>
      <c r="B520" s="19">
        <v>42.4</v>
      </c>
      <c r="C520" s="19">
        <f t="shared" si="16"/>
        <v>3.1999999999999957</v>
      </c>
      <c r="D520" s="62">
        <f t="shared" si="15"/>
        <v>-9.8999999999999986</v>
      </c>
    </row>
    <row r="521" spans="1:4" x14ac:dyDescent="0.45">
      <c r="A521" s="18">
        <v>33329</v>
      </c>
      <c r="B521" s="19">
        <v>46.1</v>
      </c>
      <c r="C521" s="19">
        <f t="shared" si="16"/>
        <v>3.7000000000000028</v>
      </c>
      <c r="D521" s="62">
        <f t="shared" si="15"/>
        <v>-7.6000000000000014</v>
      </c>
    </row>
    <row r="522" spans="1:4" x14ac:dyDescent="0.45">
      <c r="A522" s="18">
        <v>33359</v>
      </c>
      <c r="B522" s="19">
        <v>48.9</v>
      </c>
      <c r="C522" s="19">
        <f t="shared" si="16"/>
        <v>2.7999999999999972</v>
      </c>
      <c r="D522" s="62">
        <f t="shared" si="15"/>
        <v>-2.8000000000000043</v>
      </c>
    </row>
    <row r="523" spans="1:4" x14ac:dyDescent="0.45">
      <c r="A523" s="18">
        <v>33390</v>
      </c>
      <c r="B523" s="19">
        <v>58.4</v>
      </c>
      <c r="C523" s="19">
        <f t="shared" si="16"/>
        <v>9.5</v>
      </c>
      <c r="D523" s="62">
        <f t="shared" si="15"/>
        <v>6.3999999999999986</v>
      </c>
    </row>
    <row r="524" spans="1:4" x14ac:dyDescent="0.45">
      <c r="A524" s="18">
        <v>33420</v>
      </c>
      <c r="B524" s="19">
        <v>55.6</v>
      </c>
      <c r="C524" s="19">
        <f t="shared" si="16"/>
        <v>-2.7999999999999972</v>
      </c>
      <c r="D524" s="62">
        <f t="shared" si="15"/>
        <v>8.8999999999999986</v>
      </c>
    </row>
    <row r="525" spans="1:4" x14ac:dyDescent="0.45">
      <c r="A525" s="18">
        <v>33451</v>
      </c>
      <c r="B525" s="19">
        <v>60.1</v>
      </c>
      <c r="C525" s="19">
        <f t="shared" si="16"/>
        <v>4.5</v>
      </c>
      <c r="D525" s="62">
        <f t="shared" si="15"/>
        <v>14.600000000000001</v>
      </c>
    </row>
    <row r="526" spans="1:4" x14ac:dyDescent="0.45">
      <c r="A526" s="18">
        <v>33482</v>
      </c>
      <c r="B526" s="19">
        <v>60.7</v>
      </c>
      <c r="C526" s="19">
        <f t="shared" si="16"/>
        <v>0.60000000000000142</v>
      </c>
      <c r="D526" s="62">
        <f t="shared" si="15"/>
        <v>15.800000000000004</v>
      </c>
    </row>
    <row r="527" spans="1:4" x14ac:dyDescent="0.45">
      <c r="A527" s="18">
        <v>33512</v>
      </c>
      <c r="B527" s="19">
        <v>58</v>
      </c>
      <c r="C527" s="19">
        <f t="shared" si="16"/>
        <v>-2.7000000000000028</v>
      </c>
      <c r="D527" s="62">
        <f t="shared" ref="D527:D590" si="17">B527-B515</f>
        <v>14.899999999999999</v>
      </c>
    </row>
    <row r="528" spans="1:4" x14ac:dyDescent="0.45">
      <c r="A528" s="18">
        <v>33543</v>
      </c>
      <c r="B528" s="19">
        <v>53.5</v>
      </c>
      <c r="C528" s="19">
        <f t="shared" si="16"/>
        <v>-4.5</v>
      </c>
      <c r="D528" s="62">
        <f t="shared" si="17"/>
        <v>13.100000000000001</v>
      </c>
    </row>
    <row r="529" spans="1:4" x14ac:dyDescent="0.45">
      <c r="A529" s="18">
        <v>33573</v>
      </c>
      <c r="B529" s="19">
        <v>49.5</v>
      </c>
      <c r="C529" s="19">
        <f t="shared" si="16"/>
        <v>-4</v>
      </c>
      <c r="D529" s="62">
        <f t="shared" si="17"/>
        <v>11</v>
      </c>
    </row>
    <row r="530" spans="1:4" x14ac:dyDescent="0.45">
      <c r="A530" s="18">
        <v>33604</v>
      </c>
      <c r="B530" s="19">
        <v>49.6</v>
      </c>
      <c r="C530" s="19">
        <f t="shared" si="16"/>
        <v>0.10000000000000142</v>
      </c>
      <c r="D530" s="62">
        <f t="shared" si="17"/>
        <v>11.5</v>
      </c>
    </row>
    <row r="531" spans="1:4" x14ac:dyDescent="0.45">
      <c r="A531" s="18">
        <v>33635</v>
      </c>
      <c r="B531" s="19">
        <v>58.3</v>
      </c>
      <c r="C531" s="19">
        <f t="shared" si="16"/>
        <v>8.6999999999999957</v>
      </c>
      <c r="D531" s="62">
        <f t="shared" si="17"/>
        <v>19.099999999999994</v>
      </c>
    </row>
    <row r="532" spans="1:4" x14ac:dyDescent="0.45">
      <c r="A532" s="18">
        <v>33664</v>
      </c>
      <c r="B532" s="19">
        <v>63.3</v>
      </c>
      <c r="C532" s="19">
        <f t="shared" si="16"/>
        <v>5</v>
      </c>
      <c r="D532" s="62">
        <f t="shared" si="17"/>
        <v>20.9</v>
      </c>
    </row>
    <row r="533" spans="1:4" x14ac:dyDescent="0.45">
      <c r="A533" s="18">
        <v>33695</v>
      </c>
      <c r="B533" s="19">
        <v>59.1</v>
      </c>
      <c r="C533" s="19">
        <f t="shared" si="16"/>
        <v>-4.1999999999999957</v>
      </c>
      <c r="D533" s="62">
        <f t="shared" si="17"/>
        <v>13</v>
      </c>
    </row>
    <row r="534" spans="1:4" x14ac:dyDescent="0.45">
      <c r="A534" s="18">
        <v>33725</v>
      </c>
      <c r="B534" s="19">
        <v>60.9</v>
      </c>
      <c r="C534" s="19">
        <f t="shared" si="16"/>
        <v>1.7999999999999972</v>
      </c>
      <c r="D534" s="62">
        <f t="shared" si="17"/>
        <v>12</v>
      </c>
    </row>
    <row r="535" spans="1:4" x14ac:dyDescent="0.45">
      <c r="A535" s="18">
        <v>33756</v>
      </c>
      <c r="B535" s="19">
        <v>59.8</v>
      </c>
      <c r="C535" s="19">
        <f t="shared" si="16"/>
        <v>-1.1000000000000014</v>
      </c>
      <c r="D535" s="62">
        <f t="shared" si="17"/>
        <v>1.3999999999999986</v>
      </c>
    </row>
    <row r="536" spans="1:4" x14ac:dyDescent="0.45">
      <c r="A536" s="18">
        <v>33786</v>
      </c>
      <c r="B536" s="19">
        <v>59.5</v>
      </c>
      <c r="C536" s="19">
        <f t="shared" si="16"/>
        <v>-0.29999999999999716</v>
      </c>
      <c r="D536" s="62">
        <f t="shared" si="17"/>
        <v>3.8999999999999986</v>
      </c>
    </row>
    <row r="537" spans="1:4" x14ac:dyDescent="0.45">
      <c r="A537" s="18">
        <v>33817</v>
      </c>
      <c r="B537" s="19">
        <v>58.8</v>
      </c>
      <c r="C537" s="19">
        <f t="shared" si="16"/>
        <v>-0.70000000000000284</v>
      </c>
      <c r="D537" s="62">
        <f t="shared" si="17"/>
        <v>-1.3000000000000043</v>
      </c>
    </row>
    <row r="538" spans="1:4" x14ac:dyDescent="0.45">
      <c r="A538" s="18">
        <v>33848</v>
      </c>
      <c r="B538" s="19">
        <v>51.1</v>
      </c>
      <c r="C538" s="19">
        <f t="shared" si="16"/>
        <v>-7.6999999999999957</v>
      </c>
      <c r="D538" s="62">
        <f t="shared" si="17"/>
        <v>-9.6000000000000014</v>
      </c>
    </row>
    <row r="539" spans="1:4" x14ac:dyDescent="0.45">
      <c r="A539" s="18">
        <v>33878</v>
      </c>
      <c r="B539" s="19">
        <v>53.8</v>
      </c>
      <c r="C539" s="19">
        <f t="shared" si="16"/>
        <v>2.6999999999999957</v>
      </c>
      <c r="D539" s="62">
        <f t="shared" si="17"/>
        <v>-4.2000000000000028</v>
      </c>
    </row>
    <row r="540" spans="1:4" x14ac:dyDescent="0.45">
      <c r="A540" s="18">
        <v>33909</v>
      </c>
      <c r="B540" s="19">
        <v>58.8</v>
      </c>
      <c r="C540" s="19">
        <f t="shared" si="16"/>
        <v>5</v>
      </c>
      <c r="D540" s="62">
        <f t="shared" si="17"/>
        <v>5.2999999999999972</v>
      </c>
    </row>
    <row r="541" spans="1:4" x14ac:dyDescent="0.45">
      <c r="A541" s="18">
        <v>33939</v>
      </c>
      <c r="B541" s="19">
        <v>61</v>
      </c>
      <c r="C541" s="19">
        <f t="shared" si="16"/>
        <v>2.2000000000000028</v>
      </c>
      <c r="D541" s="62">
        <f t="shared" si="17"/>
        <v>11.5</v>
      </c>
    </row>
    <row r="542" spans="1:4" x14ac:dyDescent="0.45">
      <c r="A542" s="18">
        <v>33970</v>
      </c>
      <c r="B542" s="19">
        <v>63</v>
      </c>
      <c r="C542" s="19">
        <f t="shared" si="16"/>
        <v>2</v>
      </c>
      <c r="D542" s="62">
        <f t="shared" si="17"/>
        <v>13.399999999999999</v>
      </c>
    </row>
    <row r="543" spans="1:4" x14ac:dyDescent="0.45">
      <c r="A543" s="18">
        <v>34001</v>
      </c>
      <c r="B543" s="19">
        <v>59.7</v>
      </c>
      <c r="C543" s="19">
        <f t="shared" si="16"/>
        <v>-3.2999999999999972</v>
      </c>
      <c r="D543" s="62">
        <f t="shared" si="17"/>
        <v>1.4000000000000057</v>
      </c>
    </row>
    <row r="544" spans="1:4" x14ac:dyDescent="0.45">
      <c r="A544" s="18">
        <v>34029</v>
      </c>
      <c r="B544" s="19">
        <v>58.1</v>
      </c>
      <c r="C544" s="19">
        <f t="shared" si="16"/>
        <v>-1.6000000000000014</v>
      </c>
      <c r="D544" s="62">
        <f t="shared" si="17"/>
        <v>-5.1999999999999957</v>
      </c>
    </row>
    <row r="545" spans="1:4" x14ac:dyDescent="0.45">
      <c r="A545" s="18">
        <v>34060</v>
      </c>
      <c r="B545" s="19">
        <v>53</v>
      </c>
      <c r="C545" s="19">
        <f t="shared" si="16"/>
        <v>-5.1000000000000014</v>
      </c>
      <c r="D545" s="62">
        <f t="shared" si="17"/>
        <v>-6.1000000000000014</v>
      </c>
    </row>
    <row r="546" spans="1:4" x14ac:dyDescent="0.45">
      <c r="A546" s="18">
        <v>34090</v>
      </c>
      <c r="B546" s="19">
        <v>55.2</v>
      </c>
      <c r="C546" s="19">
        <f t="shared" si="16"/>
        <v>2.2000000000000028</v>
      </c>
      <c r="D546" s="62">
        <f t="shared" si="17"/>
        <v>-5.6999999999999957</v>
      </c>
    </row>
    <row r="547" spans="1:4" x14ac:dyDescent="0.45">
      <c r="A547" s="18">
        <v>34121</v>
      </c>
      <c r="B547" s="19">
        <v>51.6</v>
      </c>
      <c r="C547" s="19">
        <f t="shared" si="16"/>
        <v>-3.6000000000000014</v>
      </c>
      <c r="D547" s="62">
        <f t="shared" si="17"/>
        <v>-8.1999999999999957</v>
      </c>
    </row>
    <row r="548" spans="1:4" x14ac:dyDescent="0.45">
      <c r="A548" s="18">
        <v>34151</v>
      </c>
      <c r="B548" s="19">
        <v>53.8</v>
      </c>
      <c r="C548" s="19">
        <f t="shared" si="16"/>
        <v>2.1999999999999957</v>
      </c>
      <c r="D548" s="62">
        <f t="shared" si="17"/>
        <v>-5.7000000000000028</v>
      </c>
    </row>
    <row r="549" spans="1:4" x14ac:dyDescent="0.45">
      <c r="A549" s="18">
        <v>34182</v>
      </c>
      <c r="B549" s="19">
        <v>55.3</v>
      </c>
      <c r="C549" s="19">
        <f t="shared" si="16"/>
        <v>1.5</v>
      </c>
      <c r="D549" s="62">
        <f t="shared" si="17"/>
        <v>-3.5</v>
      </c>
    </row>
    <row r="550" spans="1:4" x14ac:dyDescent="0.45">
      <c r="A550" s="18">
        <v>34213</v>
      </c>
      <c r="B550" s="19">
        <v>52.6</v>
      </c>
      <c r="C550" s="19">
        <f t="shared" si="16"/>
        <v>-2.6999999999999957</v>
      </c>
      <c r="D550" s="62">
        <f t="shared" si="17"/>
        <v>1.5</v>
      </c>
    </row>
    <row r="551" spans="1:4" x14ac:dyDescent="0.45">
      <c r="A551" s="18">
        <v>34243</v>
      </c>
      <c r="B551" s="19">
        <v>58.9</v>
      </c>
      <c r="C551" s="19">
        <f t="shared" si="16"/>
        <v>6.2999999999999972</v>
      </c>
      <c r="D551" s="62">
        <f t="shared" si="17"/>
        <v>5.1000000000000014</v>
      </c>
    </row>
    <row r="552" spans="1:4" x14ac:dyDescent="0.45">
      <c r="A552" s="18">
        <v>34274</v>
      </c>
      <c r="B552" s="19">
        <v>60.4</v>
      </c>
      <c r="C552" s="19">
        <f t="shared" si="16"/>
        <v>1.5</v>
      </c>
      <c r="D552" s="62">
        <f t="shared" si="17"/>
        <v>1.6000000000000014</v>
      </c>
    </row>
    <row r="553" spans="1:4" x14ac:dyDescent="0.45">
      <c r="A553" s="18">
        <v>34304</v>
      </c>
      <c r="B553" s="19">
        <v>62.4</v>
      </c>
      <c r="C553" s="19">
        <f t="shared" si="16"/>
        <v>2</v>
      </c>
      <c r="D553" s="62">
        <f t="shared" si="17"/>
        <v>1.3999999999999986</v>
      </c>
    </row>
    <row r="554" spans="1:4" x14ac:dyDescent="0.45">
      <c r="A554" s="18">
        <v>34335</v>
      </c>
      <c r="B554" s="19">
        <v>63.5</v>
      </c>
      <c r="C554" s="19">
        <f t="shared" si="16"/>
        <v>1.1000000000000014</v>
      </c>
      <c r="D554" s="62">
        <f t="shared" si="17"/>
        <v>0.5</v>
      </c>
    </row>
    <row r="555" spans="1:4" x14ac:dyDescent="0.45">
      <c r="A555" s="18">
        <v>34366</v>
      </c>
      <c r="B555" s="19">
        <v>62.2</v>
      </c>
      <c r="C555" s="19">
        <f t="shared" si="16"/>
        <v>-1.2999999999999972</v>
      </c>
      <c r="D555" s="62">
        <f t="shared" si="17"/>
        <v>2.5</v>
      </c>
    </row>
    <row r="556" spans="1:4" x14ac:dyDescent="0.45">
      <c r="A556" s="18">
        <v>34394</v>
      </c>
      <c r="B556" s="19">
        <v>62.8</v>
      </c>
      <c r="C556" s="19">
        <f t="shared" si="16"/>
        <v>0.59999999999999432</v>
      </c>
      <c r="D556" s="62">
        <f t="shared" si="17"/>
        <v>4.6999999999999957</v>
      </c>
    </row>
    <row r="557" spans="1:4" x14ac:dyDescent="0.45">
      <c r="A557" s="18">
        <v>34425</v>
      </c>
      <c r="B557" s="19">
        <v>62.7</v>
      </c>
      <c r="C557" s="19">
        <f t="shared" si="16"/>
        <v>-9.9999999999994316E-2</v>
      </c>
      <c r="D557" s="62">
        <f t="shared" si="17"/>
        <v>9.7000000000000028</v>
      </c>
    </row>
    <row r="558" spans="1:4" x14ac:dyDescent="0.45">
      <c r="A558" s="18">
        <v>34455</v>
      </c>
      <c r="B558" s="19">
        <v>61.6</v>
      </c>
      <c r="C558" s="19">
        <f t="shared" si="16"/>
        <v>-1.1000000000000014</v>
      </c>
      <c r="D558" s="62">
        <f t="shared" si="17"/>
        <v>6.3999999999999986</v>
      </c>
    </row>
    <row r="559" spans="1:4" x14ac:dyDescent="0.45">
      <c r="A559" s="18">
        <v>34486</v>
      </c>
      <c r="B559" s="19">
        <v>65</v>
      </c>
      <c r="C559" s="19">
        <f t="shared" si="16"/>
        <v>3.3999999999999986</v>
      </c>
      <c r="D559" s="62">
        <f t="shared" si="17"/>
        <v>13.399999999999999</v>
      </c>
    </row>
    <row r="560" spans="1:4" x14ac:dyDescent="0.45">
      <c r="A560" s="18">
        <v>34516</v>
      </c>
      <c r="B560" s="19">
        <v>64.2</v>
      </c>
      <c r="C560" s="19">
        <f t="shared" si="16"/>
        <v>-0.79999999999999716</v>
      </c>
      <c r="D560" s="62">
        <f t="shared" si="17"/>
        <v>10.400000000000006</v>
      </c>
    </row>
    <row r="561" spans="1:4" x14ac:dyDescent="0.45">
      <c r="A561" s="18">
        <v>34547</v>
      </c>
      <c r="B561" s="19">
        <v>63</v>
      </c>
      <c r="C561" s="19">
        <f t="shared" si="16"/>
        <v>-1.2000000000000028</v>
      </c>
      <c r="D561" s="62">
        <f t="shared" si="17"/>
        <v>7.7000000000000028</v>
      </c>
    </row>
    <row r="562" spans="1:4" x14ac:dyDescent="0.45">
      <c r="A562" s="18">
        <v>34578</v>
      </c>
      <c r="B562" s="19">
        <v>62.7</v>
      </c>
      <c r="C562" s="19">
        <f t="shared" si="16"/>
        <v>-0.29999999999999716</v>
      </c>
      <c r="D562" s="62">
        <f t="shared" si="17"/>
        <v>10.100000000000001</v>
      </c>
    </row>
    <row r="563" spans="1:4" x14ac:dyDescent="0.45">
      <c r="A563" s="18">
        <v>34608</v>
      </c>
      <c r="B563" s="19">
        <v>63</v>
      </c>
      <c r="C563" s="19">
        <f t="shared" si="16"/>
        <v>0.29999999999999716</v>
      </c>
      <c r="D563" s="62">
        <f t="shared" si="17"/>
        <v>4.1000000000000014</v>
      </c>
    </row>
    <row r="564" spans="1:4" x14ac:dyDescent="0.45">
      <c r="A564" s="18">
        <v>34639</v>
      </c>
      <c r="B564" s="19">
        <v>61.5</v>
      </c>
      <c r="C564" s="19">
        <f t="shared" si="16"/>
        <v>-1.5</v>
      </c>
      <c r="D564" s="62">
        <f t="shared" si="17"/>
        <v>1.1000000000000014</v>
      </c>
    </row>
    <row r="565" spans="1:4" x14ac:dyDescent="0.45">
      <c r="A565" s="18">
        <v>34669</v>
      </c>
      <c r="B565" s="19">
        <v>58.9</v>
      </c>
      <c r="C565" s="19">
        <f t="shared" si="16"/>
        <v>-2.6000000000000014</v>
      </c>
      <c r="D565" s="62">
        <f t="shared" si="17"/>
        <v>-3.5</v>
      </c>
    </row>
    <row r="566" spans="1:4" x14ac:dyDescent="0.45">
      <c r="A566" s="18">
        <v>34700</v>
      </c>
      <c r="B566" s="19">
        <v>59.7</v>
      </c>
      <c r="C566" s="19">
        <f t="shared" si="16"/>
        <v>0.80000000000000426</v>
      </c>
      <c r="D566" s="62">
        <f t="shared" si="17"/>
        <v>-3.7999999999999972</v>
      </c>
    </row>
    <row r="567" spans="1:4" x14ac:dyDescent="0.45">
      <c r="A567" s="18">
        <v>34731</v>
      </c>
      <c r="B567" s="19">
        <v>56.6</v>
      </c>
      <c r="C567" s="19">
        <f t="shared" si="16"/>
        <v>-3.1000000000000014</v>
      </c>
      <c r="D567" s="62">
        <f t="shared" si="17"/>
        <v>-5.6000000000000014</v>
      </c>
    </row>
    <row r="568" spans="1:4" x14ac:dyDescent="0.45">
      <c r="A568" s="18">
        <v>34759</v>
      </c>
      <c r="B568" s="19">
        <v>51.9</v>
      </c>
      <c r="C568" s="19">
        <f t="shared" si="16"/>
        <v>-4.7000000000000028</v>
      </c>
      <c r="D568" s="62">
        <f t="shared" si="17"/>
        <v>-10.899999999999999</v>
      </c>
    </row>
    <row r="569" spans="1:4" x14ac:dyDescent="0.45">
      <c r="A569" s="18">
        <v>34790</v>
      </c>
      <c r="B569" s="19">
        <v>52.2</v>
      </c>
      <c r="C569" s="19">
        <f t="shared" si="16"/>
        <v>0.30000000000000426</v>
      </c>
      <c r="D569" s="62">
        <f t="shared" si="17"/>
        <v>-10.5</v>
      </c>
    </row>
    <row r="570" spans="1:4" x14ac:dyDescent="0.45">
      <c r="A570" s="18">
        <v>34820</v>
      </c>
      <c r="B570" s="19">
        <v>44</v>
      </c>
      <c r="C570" s="19">
        <f t="shared" si="16"/>
        <v>-8.2000000000000028</v>
      </c>
      <c r="D570" s="62">
        <f t="shared" si="17"/>
        <v>-17.600000000000001</v>
      </c>
    </row>
    <row r="571" spans="1:4" x14ac:dyDescent="0.45">
      <c r="A571" s="18">
        <v>34851</v>
      </c>
      <c r="B571" s="19">
        <v>43.5</v>
      </c>
      <c r="C571" s="19">
        <f t="shared" si="16"/>
        <v>-0.5</v>
      </c>
      <c r="D571" s="62">
        <f t="shared" si="17"/>
        <v>-21.5</v>
      </c>
    </row>
    <row r="572" spans="1:4" x14ac:dyDescent="0.45">
      <c r="A572" s="18">
        <v>34881</v>
      </c>
      <c r="B572" s="19">
        <v>52.7</v>
      </c>
      <c r="C572" s="19">
        <f t="shared" si="16"/>
        <v>9.2000000000000028</v>
      </c>
      <c r="D572" s="62">
        <f t="shared" si="17"/>
        <v>-11.5</v>
      </c>
    </row>
    <row r="573" spans="1:4" x14ac:dyDescent="0.45">
      <c r="A573" s="18">
        <v>34912</v>
      </c>
      <c r="B573" s="19">
        <v>46.5</v>
      </c>
      <c r="C573" s="19">
        <f t="shared" si="16"/>
        <v>-6.2000000000000028</v>
      </c>
      <c r="D573" s="62">
        <f t="shared" si="17"/>
        <v>-16.5</v>
      </c>
    </row>
    <row r="574" spans="1:4" x14ac:dyDescent="0.45">
      <c r="A574" s="18">
        <v>34943</v>
      </c>
      <c r="B574" s="19">
        <v>49.4</v>
      </c>
      <c r="C574" s="19">
        <f t="shared" si="16"/>
        <v>2.8999999999999986</v>
      </c>
      <c r="D574" s="62">
        <f t="shared" si="17"/>
        <v>-13.300000000000004</v>
      </c>
    </row>
    <row r="575" spans="1:4" x14ac:dyDescent="0.45">
      <c r="A575" s="18">
        <v>34973</v>
      </c>
      <c r="B575" s="19">
        <v>47.5</v>
      </c>
      <c r="C575" s="19">
        <f t="shared" si="16"/>
        <v>-1.8999999999999986</v>
      </c>
      <c r="D575" s="62">
        <f t="shared" si="17"/>
        <v>-15.5</v>
      </c>
    </row>
    <row r="576" spans="1:4" x14ac:dyDescent="0.45">
      <c r="A576" s="18">
        <v>35004</v>
      </c>
      <c r="B576" s="19">
        <v>48.6</v>
      </c>
      <c r="C576" s="19">
        <f t="shared" si="16"/>
        <v>1.1000000000000014</v>
      </c>
      <c r="D576" s="62">
        <f t="shared" si="17"/>
        <v>-12.899999999999999</v>
      </c>
    </row>
    <row r="577" spans="1:4" x14ac:dyDescent="0.45">
      <c r="A577" s="18">
        <v>35034</v>
      </c>
      <c r="B577" s="19">
        <v>45.9</v>
      </c>
      <c r="C577" s="19">
        <f t="shared" si="16"/>
        <v>-2.7000000000000028</v>
      </c>
      <c r="D577" s="62">
        <f t="shared" si="17"/>
        <v>-13</v>
      </c>
    </row>
    <row r="578" spans="1:4" x14ac:dyDescent="0.45">
      <c r="A578" s="18">
        <v>35065</v>
      </c>
      <c r="B578" s="19">
        <v>44.1</v>
      </c>
      <c r="C578" s="19">
        <f t="shared" si="16"/>
        <v>-1.7999999999999972</v>
      </c>
      <c r="D578" s="62">
        <f t="shared" si="17"/>
        <v>-15.600000000000001</v>
      </c>
    </row>
    <row r="579" spans="1:4" x14ac:dyDescent="0.45">
      <c r="A579" s="18">
        <v>35096</v>
      </c>
      <c r="B579" s="19">
        <v>46.1</v>
      </c>
      <c r="C579" s="19">
        <f t="shared" ref="C579:C642" si="18">B579-B578</f>
        <v>2</v>
      </c>
      <c r="D579" s="62">
        <f t="shared" si="17"/>
        <v>-10.5</v>
      </c>
    </row>
    <row r="580" spans="1:4" x14ac:dyDescent="0.45">
      <c r="A580" s="18">
        <v>35125</v>
      </c>
      <c r="B580" s="19">
        <v>49.1</v>
      </c>
      <c r="C580" s="19">
        <f t="shared" si="18"/>
        <v>3</v>
      </c>
      <c r="D580" s="62">
        <f t="shared" si="17"/>
        <v>-2.7999999999999972</v>
      </c>
    </row>
    <row r="581" spans="1:4" x14ac:dyDescent="0.45">
      <c r="A581" s="18">
        <v>35156</v>
      </c>
      <c r="B581" s="19">
        <v>52.3</v>
      </c>
      <c r="C581" s="19">
        <f t="shared" si="18"/>
        <v>3.1999999999999957</v>
      </c>
      <c r="D581" s="62">
        <f t="shared" si="17"/>
        <v>9.9999999999994316E-2</v>
      </c>
    </row>
    <row r="582" spans="1:4" x14ac:dyDescent="0.45">
      <c r="A582" s="18">
        <v>35186</v>
      </c>
      <c r="B582" s="19">
        <v>51.7</v>
      </c>
      <c r="C582" s="19">
        <f t="shared" si="18"/>
        <v>-0.59999999999999432</v>
      </c>
      <c r="D582" s="62">
        <f t="shared" si="17"/>
        <v>7.7000000000000028</v>
      </c>
    </row>
    <row r="583" spans="1:4" x14ac:dyDescent="0.45">
      <c r="A583" s="18">
        <v>35217</v>
      </c>
      <c r="B583" s="19">
        <v>59.4</v>
      </c>
      <c r="C583" s="19">
        <f t="shared" si="18"/>
        <v>7.6999999999999957</v>
      </c>
      <c r="D583" s="62">
        <f t="shared" si="17"/>
        <v>15.899999999999999</v>
      </c>
    </row>
    <row r="584" spans="1:4" x14ac:dyDescent="0.45">
      <c r="A584" s="18">
        <v>35247</v>
      </c>
      <c r="B584" s="19">
        <v>51.9</v>
      </c>
      <c r="C584" s="19">
        <f t="shared" si="18"/>
        <v>-7.5</v>
      </c>
      <c r="D584" s="62">
        <f t="shared" si="17"/>
        <v>-0.80000000000000426</v>
      </c>
    </row>
    <row r="585" spans="1:4" x14ac:dyDescent="0.45">
      <c r="A585" s="18">
        <v>35278</v>
      </c>
      <c r="B585" s="19">
        <v>54.6</v>
      </c>
      <c r="C585" s="19">
        <f t="shared" si="18"/>
        <v>2.7000000000000028</v>
      </c>
      <c r="D585" s="62">
        <f t="shared" si="17"/>
        <v>8.1000000000000014</v>
      </c>
    </row>
    <row r="586" spans="1:4" x14ac:dyDescent="0.45">
      <c r="A586" s="18">
        <v>35309</v>
      </c>
      <c r="B586" s="19">
        <v>54.6</v>
      </c>
      <c r="C586" s="19">
        <f t="shared" si="18"/>
        <v>0</v>
      </c>
      <c r="D586" s="62">
        <f t="shared" si="17"/>
        <v>5.2000000000000028</v>
      </c>
    </row>
    <row r="587" spans="1:4" x14ac:dyDescent="0.45">
      <c r="A587" s="18">
        <v>35339</v>
      </c>
      <c r="B587" s="19">
        <v>52.9</v>
      </c>
      <c r="C587" s="19">
        <f t="shared" si="18"/>
        <v>-1.7000000000000028</v>
      </c>
      <c r="D587" s="62">
        <f t="shared" si="17"/>
        <v>5.3999999999999986</v>
      </c>
    </row>
    <row r="588" spans="1:4" x14ac:dyDescent="0.45">
      <c r="A588" s="18">
        <v>35370</v>
      </c>
      <c r="B588" s="19">
        <v>56.9</v>
      </c>
      <c r="C588" s="19">
        <f t="shared" si="18"/>
        <v>4</v>
      </c>
      <c r="D588" s="62">
        <f t="shared" si="17"/>
        <v>8.2999999999999972</v>
      </c>
    </row>
    <row r="589" spans="1:4" x14ac:dyDescent="0.45">
      <c r="A589" s="18">
        <v>35400</v>
      </c>
      <c r="B589" s="19">
        <v>61.7</v>
      </c>
      <c r="C589" s="19">
        <f t="shared" si="18"/>
        <v>4.8000000000000043</v>
      </c>
      <c r="D589" s="62">
        <f t="shared" si="17"/>
        <v>15.800000000000004</v>
      </c>
    </row>
    <row r="590" spans="1:4" x14ac:dyDescent="0.45">
      <c r="A590" s="18">
        <v>35431</v>
      </c>
      <c r="B590" s="19">
        <v>57</v>
      </c>
      <c r="C590" s="19">
        <f t="shared" si="18"/>
        <v>-4.7000000000000028</v>
      </c>
      <c r="D590" s="62">
        <f t="shared" si="17"/>
        <v>12.899999999999999</v>
      </c>
    </row>
    <row r="591" spans="1:4" x14ac:dyDescent="0.45">
      <c r="A591" s="18">
        <v>35462</v>
      </c>
      <c r="B591" s="19">
        <v>57.6</v>
      </c>
      <c r="C591" s="19">
        <f t="shared" si="18"/>
        <v>0.60000000000000142</v>
      </c>
      <c r="D591" s="62">
        <f t="shared" ref="D591:D654" si="19">B591-B579</f>
        <v>11.5</v>
      </c>
    </row>
    <row r="592" spans="1:4" x14ac:dyDescent="0.45">
      <c r="A592" s="18">
        <v>35490</v>
      </c>
      <c r="B592" s="19">
        <v>58.6</v>
      </c>
      <c r="C592" s="19">
        <f t="shared" si="18"/>
        <v>1</v>
      </c>
      <c r="D592" s="62">
        <f t="shared" si="19"/>
        <v>9.5</v>
      </c>
    </row>
    <row r="593" spans="1:4" x14ac:dyDescent="0.45">
      <c r="A593" s="18">
        <v>35521</v>
      </c>
      <c r="B593" s="19">
        <v>56.6</v>
      </c>
      <c r="C593" s="19">
        <f t="shared" si="18"/>
        <v>-2</v>
      </c>
      <c r="D593" s="62">
        <f t="shared" si="19"/>
        <v>4.3000000000000043</v>
      </c>
    </row>
    <row r="594" spans="1:4" x14ac:dyDescent="0.45">
      <c r="A594" s="18">
        <v>35551</v>
      </c>
      <c r="B594" s="19">
        <v>62.3</v>
      </c>
      <c r="C594" s="19">
        <f t="shared" si="18"/>
        <v>5.6999999999999957</v>
      </c>
      <c r="D594" s="62">
        <f t="shared" si="19"/>
        <v>10.599999999999994</v>
      </c>
    </row>
    <row r="595" spans="1:4" x14ac:dyDescent="0.45">
      <c r="A595" s="18">
        <v>35582</v>
      </c>
      <c r="B595" s="19">
        <v>59.4</v>
      </c>
      <c r="C595" s="19">
        <f t="shared" si="18"/>
        <v>-2.8999999999999986</v>
      </c>
      <c r="D595" s="62">
        <f t="shared" si="19"/>
        <v>0</v>
      </c>
    </row>
    <row r="596" spans="1:4" x14ac:dyDescent="0.45">
      <c r="A596" s="18">
        <v>35612</v>
      </c>
      <c r="B596" s="19">
        <v>61.3</v>
      </c>
      <c r="C596" s="19">
        <f t="shared" si="18"/>
        <v>1.8999999999999986</v>
      </c>
      <c r="D596" s="62">
        <f t="shared" si="19"/>
        <v>9.3999999999999986</v>
      </c>
    </row>
    <row r="597" spans="1:4" x14ac:dyDescent="0.45">
      <c r="A597" s="18">
        <v>35643</v>
      </c>
      <c r="B597" s="19">
        <v>60.3</v>
      </c>
      <c r="C597" s="19">
        <f t="shared" si="18"/>
        <v>-1</v>
      </c>
      <c r="D597" s="62">
        <f t="shared" si="19"/>
        <v>5.6999999999999957</v>
      </c>
    </row>
    <row r="598" spans="1:4" x14ac:dyDescent="0.45">
      <c r="A598" s="18">
        <v>35674</v>
      </c>
      <c r="B598" s="19">
        <v>55.4</v>
      </c>
      <c r="C598" s="19">
        <f t="shared" si="18"/>
        <v>-4.8999999999999986</v>
      </c>
      <c r="D598" s="62">
        <f t="shared" si="19"/>
        <v>0.79999999999999716</v>
      </c>
    </row>
    <row r="599" spans="1:4" x14ac:dyDescent="0.45">
      <c r="A599" s="18">
        <v>35704</v>
      </c>
      <c r="B599" s="19">
        <v>60.9</v>
      </c>
      <c r="C599" s="19">
        <f t="shared" si="18"/>
        <v>5.5</v>
      </c>
      <c r="D599" s="62">
        <f t="shared" si="19"/>
        <v>8</v>
      </c>
    </row>
    <row r="600" spans="1:4" x14ac:dyDescent="0.45">
      <c r="A600" s="18">
        <v>35735</v>
      </c>
      <c r="B600" s="19">
        <v>57.4</v>
      </c>
      <c r="C600" s="19">
        <f t="shared" si="18"/>
        <v>-3.5</v>
      </c>
      <c r="D600" s="62">
        <f t="shared" si="19"/>
        <v>0.5</v>
      </c>
    </row>
    <row r="601" spans="1:4" x14ac:dyDescent="0.45">
      <c r="A601" s="18">
        <v>35765</v>
      </c>
      <c r="B601" s="19">
        <v>57.2</v>
      </c>
      <c r="C601" s="19">
        <f t="shared" si="18"/>
        <v>-0.19999999999999574</v>
      </c>
      <c r="D601" s="62">
        <f t="shared" si="19"/>
        <v>-4.5</v>
      </c>
    </row>
    <row r="602" spans="1:4" x14ac:dyDescent="0.45">
      <c r="A602" s="18">
        <v>35796</v>
      </c>
      <c r="B602" s="19">
        <v>57.1</v>
      </c>
      <c r="C602" s="19">
        <f t="shared" si="18"/>
        <v>-0.10000000000000142</v>
      </c>
      <c r="D602" s="62">
        <f t="shared" si="19"/>
        <v>0.10000000000000142</v>
      </c>
    </row>
    <row r="603" spans="1:4" x14ac:dyDescent="0.45">
      <c r="A603" s="18">
        <v>35827</v>
      </c>
      <c r="B603" s="19">
        <v>54.6</v>
      </c>
      <c r="C603" s="19">
        <f t="shared" si="18"/>
        <v>-2.5</v>
      </c>
      <c r="D603" s="62">
        <f t="shared" si="19"/>
        <v>-3</v>
      </c>
    </row>
    <row r="604" spans="1:4" x14ac:dyDescent="0.45">
      <c r="A604" s="18">
        <v>35855</v>
      </c>
      <c r="B604" s="19">
        <v>54.9</v>
      </c>
      <c r="C604" s="19">
        <f t="shared" si="18"/>
        <v>0.29999999999999716</v>
      </c>
      <c r="D604" s="62">
        <f t="shared" si="19"/>
        <v>-3.7000000000000028</v>
      </c>
    </row>
    <row r="605" spans="1:4" x14ac:dyDescent="0.45">
      <c r="A605" s="18">
        <v>35886</v>
      </c>
      <c r="B605" s="19">
        <v>55.3</v>
      </c>
      <c r="C605" s="19">
        <f t="shared" si="18"/>
        <v>0.39999999999999858</v>
      </c>
      <c r="D605" s="62">
        <f t="shared" si="19"/>
        <v>-1.3000000000000043</v>
      </c>
    </row>
    <row r="606" spans="1:4" x14ac:dyDescent="0.45">
      <c r="A606" s="18">
        <v>35916</v>
      </c>
      <c r="B606" s="19">
        <v>51.5</v>
      </c>
      <c r="C606" s="19">
        <f t="shared" si="18"/>
        <v>-3.7999999999999972</v>
      </c>
      <c r="D606" s="62">
        <f t="shared" si="19"/>
        <v>-10.799999999999997</v>
      </c>
    </row>
    <row r="607" spans="1:4" x14ac:dyDescent="0.45">
      <c r="A607" s="18">
        <v>35947</v>
      </c>
      <c r="B607" s="19">
        <v>50.2</v>
      </c>
      <c r="C607" s="19">
        <f t="shared" si="18"/>
        <v>-1.2999999999999972</v>
      </c>
      <c r="D607" s="62">
        <f t="shared" si="19"/>
        <v>-9.1999999999999957</v>
      </c>
    </row>
    <row r="608" spans="1:4" x14ac:dyDescent="0.45">
      <c r="A608" s="18">
        <v>35977</v>
      </c>
      <c r="B608" s="19">
        <v>51.8</v>
      </c>
      <c r="C608" s="19">
        <f t="shared" si="18"/>
        <v>1.5999999999999943</v>
      </c>
      <c r="D608" s="62">
        <f t="shared" si="19"/>
        <v>-9.5</v>
      </c>
    </row>
    <row r="609" spans="1:4" x14ac:dyDescent="0.45">
      <c r="A609" s="18">
        <v>36008</v>
      </c>
      <c r="B609" s="19">
        <v>50.9</v>
      </c>
      <c r="C609" s="19">
        <f t="shared" si="18"/>
        <v>-0.89999999999999858</v>
      </c>
      <c r="D609" s="62">
        <f t="shared" si="19"/>
        <v>-9.3999999999999986</v>
      </c>
    </row>
    <row r="610" spans="1:4" x14ac:dyDescent="0.45">
      <c r="A610" s="18">
        <v>36039</v>
      </c>
      <c r="B610" s="19">
        <v>49.4</v>
      </c>
      <c r="C610" s="19">
        <f t="shared" si="18"/>
        <v>-1.5</v>
      </c>
      <c r="D610" s="62">
        <f t="shared" si="19"/>
        <v>-6</v>
      </c>
    </row>
    <row r="611" spans="1:4" x14ac:dyDescent="0.45">
      <c r="A611" s="18">
        <v>36069</v>
      </c>
      <c r="B611" s="19">
        <v>48</v>
      </c>
      <c r="C611" s="19">
        <f t="shared" si="18"/>
        <v>-1.3999999999999986</v>
      </c>
      <c r="D611" s="62">
        <f t="shared" si="19"/>
        <v>-12.899999999999999</v>
      </c>
    </row>
    <row r="612" spans="1:4" x14ac:dyDescent="0.45">
      <c r="A612" s="18">
        <v>36100</v>
      </c>
      <c r="B612" s="19">
        <v>48.3</v>
      </c>
      <c r="C612" s="19">
        <f t="shared" si="18"/>
        <v>0.29999999999999716</v>
      </c>
      <c r="D612" s="62">
        <f t="shared" si="19"/>
        <v>-9.1000000000000014</v>
      </c>
    </row>
    <row r="613" spans="1:4" x14ac:dyDescent="0.45">
      <c r="A613" s="18">
        <v>36130</v>
      </c>
      <c r="B613" s="19">
        <v>49.7</v>
      </c>
      <c r="C613" s="19">
        <f t="shared" si="18"/>
        <v>1.4000000000000057</v>
      </c>
      <c r="D613" s="62">
        <f t="shared" si="19"/>
        <v>-7.5</v>
      </c>
    </row>
    <row r="614" spans="1:4" x14ac:dyDescent="0.45">
      <c r="A614" s="18">
        <v>36161</v>
      </c>
      <c r="B614" s="19">
        <v>52.4</v>
      </c>
      <c r="C614" s="19">
        <f t="shared" si="18"/>
        <v>2.6999999999999957</v>
      </c>
      <c r="D614" s="62">
        <f t="shared" si="19"/>
        <v>-4.7000000000000028</v>
      </c>
    </row>
    <row r="615" spans="1:4" x14ac:dyDescent="0.45">
      <c r="A615" s="18">
        <v>36192</v>
      </c>
      <c r="B615" s="19">
        <v>55</v>
      </c>
      <c r="C615" s="19">
        <f t="shared" si="18"/>
        <v>2.6000000000000014</v>
      </c>
      <c r="D615" s="62">
        <f t="shared" si="19"/>
        <v>0.39999999999999858</v>
      </c>
    </row>
    <row r="616" spans="1:4" x14ac:dyDescent="0.45">
      <c r="A616" s="18">
        <v>36220</v>
      </c>
      <c r="B616" s="19">
        <v>55.9</v>
      </c>
      <c r="C616" s="19">
        <f t="shared" si="18"/>
        <v>0.89999999999999858</v>
      </c>
      <c r="D616" s="62">
        <f t="shared" si="19"/>
        <v>1</v>
      </c>
    </row>
    <row r="617" spans="1:4" x14ac:dyDescent="0.45">
      <c r="A617" s="18">
        <v>36251</v>
      </c>
      <c r="B617" s="19">
        <v>54</v>
      </c>
      <c r="C617" s="19">
        <f t="shared" si="18"/>
        <v>-1.8999999999999986</v>
      </c>
      <c r="D617" s="62">
        <f t="shared" si="19"/>
        <v>-1.2999999999999972</v>
      </c>
    </row>
    <row r="618" spans="1:4" x14ac:dyDescent="0.45">
      <c r="A618" s="18">
        <v>36281</v>
      </c>
      <c r="B618" s="19">
        <v>57.8</v>
      </c>
      <c r="C618" s="19">
        <f t="shared" si="18"/>
        <v>3.7999999999999972</v>
      </c>
      <c r="D618" s="62">
        <f t="shared" si="19"/>
        <v>6.2999999999999972</v>
      </c>
    </row>
    <row r="619" spans="1:4" x14ac:dyDescent="0.45">
      <c r="A619" s="18">
        <v>36312</v>
      </c>
      <c r="B619" s="19">
        <v>59.4</v>
      </c>
      <c r="C619" s="19">
        <f t="shared" si="18"/>
        <v>1.6000000000000014</v>
      </c>
      <c r="D619" s="62">
        <f t="shared" si="19"/>
        <v>9.1999999999999957</v>
      </c>
    </row>
    <row r="620" spans="1:4" x14ac:dyDescent="0.45">
      <c r="A620" s="18">
        <v>36342</v>
      </c>
      <c r="B620" s="19">
        <v>54.6</v>
      </c>
      <c r="C620" s="19">
        <f t="shared" si="18"/>
        <v>-4.7999999999999972</v>
      </c>
      <c r="D620" s="62">
        <f t="shared" si="19"/>
        <v>2.8000000000000043</v>
      </c>
    </row>
    <row r="621" spans="1:4" x14ac:dyDescent="0.45">
      <c r="A621" s="18">
        <v>36373</v>
      </c>
      <c r="B621" s="19">
        <v>57.5</v>
      </c>
      <c r="C621" s="19">
        <f t="shared" si="18"/>
        <v>2.8999999999999986</v>
      </c>
      <c r="D621" s="62">
        <f t="shared" si="19"/>
        <v>6.6000000000000014</v>
      </c>
    </row>
    <row r="622" spans="1:4" x14ac:dyDescent="0.45">
      <c r="A622" s="18">
        <v>36404</v>
      </c>
      <c r="B622" s="19">
        <v>63.5</v>
      </c>
      <c r="C622" s="19">
        <f t="shared" si="18"/>
        <v>6</v>
      </c>
      <c r="D622" s="62">
        <f t="shared" si="19"/>
        <v>14.100000000000001</v>
      </c>
    </row>
    <row r="623" spans="1:4" x14ac:dyDescent="0.45">
      <c r="A623" s="18">
        <v>36434</v>
      </c>
      <c r="B623" s="19">
        <v>61.3</v>
      </c>
      <c r="C623" s="19">
        <f t="shared" si="18"/>
        <v>-2.2000000000000028</v>
      </c>
      <c r="D623" s="62">
        <f t="shared" si="19"/>
        <v>13.299999999999997</v>
      </c>
    </row>
    <row r="624" spans="1:4" x14ac:dyDescent="0.45">
      <c r="A624" s="18">
        <v>36465</v>
      </c>
      <c r="B624" s="19">
        <v>63.1</v>
      </c>
      <c r="C624" s="19">
        <f t="shared" si="18"/>
        <v>1.8000000000000043</v>
      </c>
      <c r="D624" s="62">
        <f t="shared" si="19"/>
        <v>14.800000000000004</v>
      </c>
    </row>
    <row r="625" spans="1:4" x14ac:dyDescent="0.45">
      <c r="A625" s="18">
        <v>36495</v>
      </c>
      <c r="B625" s="19">
        <v>60.3</v>
      </c>
      <c r="C625" s="19">
        <f t="shared" si="18"/>
        <v>-2.8000000000000043</v>
      </c>
      <c r="D625" s="62">
        <f t="shared" si="19"/>
        <v>10.599999999999994</v>
      </c>
    </row>
    <row r="626" spans="1:4" x14ac:dyDescent="0.45">
      <c r="A626" s="18">
        <v>36526</v>
      </c>
      <c r="B626" s="19">
        <v>60.4</v>
      </c>
      <c r="C626" s="19">
        <f t="shared" si="18"/>
        <v>0.10000000000000142</v>
      </c>
      <c r="D626" s="62">
        <f t="shared" si="19"/>
        <v>8</v>
      </c>
    </row>
    <row r="627" spans="1:4" x14ac:dyDescent="0.45">
      <c r="A627" s="18">
        <v>36557</v>
      </c>
      <c r="B627" s="19">
        <v>58.7</v>
      </c>
      <c r="C627" s="19">
        <f t="shared" si="18"/>
        <v>-1.6999999999999957</v>
      </c>
      <c r="D627" s="62">
        <f t="shared" si="19"/>
        <v>3.7000000000000028</v>
      </c>
    </row>
    <row r="628" spans="1:4" x14ac:dyDescent="0.45">
      <c r="A628" s="18">
        <v>36586</v>
      </c>
      <c r="B628" s="19">
        <v>56.2</v>
      </c>
      <c r="C628" s="19">
        <f t="shared" si="18"/>
        <v>-2.5</v>
      </c>
      <c r="D628" s="62">
        <f t="shared" si="19"/>
        <v>0.30000000000000426</v>
      </c>
    </row>
    <row r="629" spans="1:4" x14ac:dyDescent="0.45">
      <c r="A629" s="18">
        <v>36617</v>
      </c>
      <c r="B629" s="19">
        <v>55.4</v>
      </c>
      <c r="C629" s="19">
        <f t="shared" si="18"/>
        <v>-0.80000000000000426</v>
      </c>
      <c r="D629" s="62">
        <f t="shared" si="19"/>
        <v>1.3999999999999986</v>
      </c>
    </row>
    <row r="630" spans="1:4" x14ac:dyDescent="0.45">
      <c r="A630" s="18">
        <v>36647</v>
      </c>
      <c r="B630" s="19">
        <v>51.5</v>
      </c>
      <c r="C630" s="19">
        <f t="shared" si="18"/>
        <v>-3.8999999999999986</v>
      </c>
      <c r="D630" s="62">
        <f t="shared" si="19"/>
        <v>-6.2999999999999972</v>
      </c>
    </row>
    <row r="631" spans="1:4" x14ac:dyDescent="0.45">
      <c r="A631" s="18">
        <v>36678</v>
      </c>
      <c r="B631" s="19">
        <v>50</v>
      </c>
      <c r="C631" s="19">
        <f t="shared" si="18"/>
        <v>-1.5</v>
      </c>
      <c r="D631" s="62">
        <f t="shared" si="19"/>
        <v>-9.3999999999999986</v>
      </c>
    </row>
    <row r="632" spans="1:4" x14ac:dyDescent="0.45">
      <c r="A632" s="18">
        <v>36708</v>
      </c>
      <c r="B632" s="19">
        <v>52</v>
      </c>
      <c r="C632" s="19">
        <f t="shared" si="18"/>
        <v>2</v>
      </c>
      <c r="D632" s="62">
        <f t="shared" si="19"/>
        <v>-2.6000000000000014</v>
      </c>
    </row>
    <row r="633" spans="1:4" x14ac:dyDescent="0.45">
      <c r="A633" s="18">
        <v>36739</v>
      </c>
      <c r="B633" s="19">
        <v>50</v>
      </c>
      <c r="C633" s="19">
        <f t="shared" si="18"/>
        <v>-2</v>
      </c>
      <c r="D633" s="62">
        <f t="shared" si="19"/>
        <v>-7.5</v>
      </c>
    </row>
    <row r="634" spans="1:4" x14ac:dyDescent="0.45">
      <c r="A634" s="18">
        <v>36770</v>
      </c>
      <c r="B634" s="19">
        <v>48.9</v>
      </c>
      <c r="C634" s="19">
        <f t="shared" si="18"/>
        <v>-1.1000000000000014</v>
      </c>
      <c r="D634" s="62">
        <f t="shared" si="19"/>
        <v>-14.600000000000001</v>
      </c>
    </row>
    <row r="635" spans="1:4" x14ac:dyDescent="0.45">
      <c r="A635" s="18">
        <v>36800</v>
      </c>
      <c r="B635" s="19">
        <v>48.4</v>
      </c>
      <c r="C635" s="19">
        <f t="shared" si="18"/>
        <v>-0.5</v>
      </c>
      <c r="D635" s="62">
        <f t="shared" si="19"/>
        <v>-12.899999999999999</v>
      </c>
    </row>
    <row r="636" spans="1:4" x14ac:dyDescent="0.45">
      <c r="A636" s="18">
        <v>36831</v>
      </c>
      <c r="B636" s="19">
        <v>49.1</v>
      </c>
      <c r="C636" s="19">
        <f t="shared" si="18"/>
        <v>0.70000000000000284</v>
      </c>
      <c r="D636" s="62">
        <f t="shared" si="19"/>
        <v>-14</v>
      </c>
    </row>
    <row r="637" spans="1:4" x14ac:dyDescent="0.45">
      <c r="A637" s="18">
        <v>36861</v>
      </c>
      <c r="B637" s="19">
        <v>42.1</v>
      </c>
      <c r="C637" s="19">
        <f t="shared" si="18"/>
        <v>-7</v>
      </c>
      <c r="D637" s="62">
        <f t="shared" si="19"/>
        <v>-18.199999999999996</v>
      </c>
    </row>
    <row r="638" spans="1:4" x14ac:dyDescent="0.45">
      <c r="A638" s="18">
        <v>36892</v>
      </c>
      <c r="B638" s="19">
        <v>38.4</v>
      </c>
      <c r="C638" s="19">
        <f t="shared" si="18"/>
        <v>-3.7000000000000028</v>
      </c>
      <c r="D638" s="62">
        <f t="shared" si="19"/>
        <v>-22</v>
      </c>
    </row>
    <row r="639" spans="1:4" x14ac:dyDescent="0.45">
      <c r="A639" s="18">
        <v>36923</v>
      </c>
      <c r="B639" s="19">
        <v>39.9</v>
      </c>
      <c r="C639" s="19">
        <f t="shared" si="18"/>
        <v>1.5</v>
      </c>
      <c r="D639" s="62">
        <f t="shared" si="19"/>
        <v>-18.800000000000004</v>
      </c>
    </row>
    <row r="640" spans="1:4" x14ac:dyDescent="0.45">
      <c r="A640" s="18">
        <v>36951</v>
      </c>
      <c r="B640" s="19">
        <v>41.5</v>
      </c>
      <c r="C640" s="19">
        <f t="shared" si="18"/>
        <v>1.6000000000000014</v>
      </c>
      <c r="D640" s="62">
        <f t="shared" si="19"/>
        <v>-14.700000000000003</v>
      </c>
    </row>
    <row r="641" spans="1:4" x14ac:dyDescent="0.45">
      <c r="A641" s="18">
        <v>36982</v>
      </c>
      <c r="B641" s="19">
        <v>45.5</v>
      </c>
      <c r="C641" s="19">
        <f t="shared" si="18"/>
        <v>4</v>
      </c>
      <c r="D641" s="62">
        <f t="shared" si="19"/>
        <v>-9.8999999999999986</v>
      </c>
    </row>
    <row r="642" spans="1:4" x14ac:dyDescent="0.45">
      <c r="A642" s="18">
        <v>37012</v>
      </c>
      <c r="B642" s="19">
        <v>44.9</v>
      </c>
      <c r="C642" s="19">
        <f t="shared" si="18"/>
        <v>-0.60000000000000142</v>
      </c>
      <c r="D642" s="62">
        <f t="shared" si="19"/>
        <v>-6.6000000000000014</v>
      </c>
    </row>
    <row r="643" spans="1:4" x14ac:dyDescent="0.45">
      <c r="A643" s="18">
        <v>37043</v>
      </c>
      <c r="B643" s="19">
        <v>47.8</v>
      </c>
      <c r="C643" s="19">
        <f t="shared" ref="C643:C706" si="20">B643-B642</f>
        <v>2.8999999999999986</v>
      </c>
      <c r="D643" s="62">
        <f t="shared" si="19"/>
        <v>-2.2000000000000028</v>
      </c>
    </row>
    <row r="644" spans="1:4" x14ac:dyDescent="0.45">
      <c r="A644" s="18">
        <v>37073</v>
      </c>
      <c r="B644" s="19">
        <v>49.2</v>
      </c>
      <c r="C644" s="19">
        <f t="shared" si="20"/>
        <v>1.4000000000000057</v>
      </c>
      <c r="D644" s="62">
        <f t="shared" si="19"/>
        <v>-2.7999999999999972</v>
      </c>
    </row>
    <row r="645" spans="1:4" x14ac:dyDescent="0.45">
      <c r="A645" s="18">
        <v>37104</v>
      </c>
      <c r="B645" s="19">
        <v>54.3</v>
      </c>
      <c r="C645" s="19">
        <f t="shared" si="20"/>
        <v>5.0999999999999943</v>
      </c>
      <c r="D645" s="62">
        <f t="shared" si="19"/>
        <v>4.2999999999999972</v>
      </c>
    </row>
    <row r="646" spans="1:4" x14ac:dyDescent="0.45">
      <c r="A646" s="18">
        <v>37135</v>
      </c>
      <c r="B646" s="19">
        <v>51.3</v>
      </c>
      <c r="C646" s="19">
        <f t="shared" si="20"/>
        <v>-3</v>
      </c>
      <c r="D646" s="62">
        <f t="shared" si="19"/>
        <v>2.3999999999999986</v>
      </c>
    </row>
    <row r="647" spans="1:4" x14ac:dyDescent="0.45">
      <c r="A647" s="18">
        <v>37165</v>
      </c>
      <c r="B647" s="19">
        <v>38.9</v>
      </c>
      <c r="C647" s="19">
        <f t="shared" si="20"/>
        <v>-12.399999999999999</v>
      </c>
      <c r="D647" s="62">
        <f t="shared" si="19"/>
        <v>-9.5</v>
      </c>
    </row>
    <row r="648" spans="1:4" x14ac:dyDescent="0.45">
      <c r="A648" s="18">
        <v>37196</v>
      </c>
      <c r="B648" s="19">
        <v>49.1</v>
      </c>
      <c r="C648" s="19">
        <f t="shared" si="20"/>
        <v>10.200000000000003</v>
      </c>
      <c r="D648" s="62">
        <f t="shared" si="19"/>
        <v>0</v>
      </c>
    </row>
    <row r="649" spans="1:4" x14ac:dyDescent="0.45">
      <c r="A649" s="18">
        <v>37226</v>
      </c>
      <c r="B649" s="19">
        <v>51.4</v>
      </c>
      <c r="C649" s="19">
        <f t="shared" si="20"/>
        <v>2.2999999999999972</v>
      </c>
      <c r="D649" s="62">
        <f t="shared" si="19"/>
        <v>9.2999999999999972</v>
      </c>
    </row>
    <row r="650" spans="1:4" x14ac:dyDescent="0.45">
      <c r="A650" s="18">
        <v>37257</v>
      </c>
      <c r="B650" s="19">
        <v>55.2</v>
      </c>
      <c r="C650" s="19">
        <f t="shared" si="20"/>
        <v>3.8000000000000043</v>
      </c>
      <c r="D650" s="62">
        <f t="shared" si="19"/>
        <v>16.800000000000004</v>
      </c>
    </row>
    <row r="651" spans="1:4" x14ac:dyDescent="0.45">
      <c r="A651" s="18">
        <v>37288</v>
      </c>
      <c r="B651" s="19">
        <v>60.7</v>
      </c>
      <c r="C651" s="19">
        <f t="shared" si="20"/>
        <v>5.5</v>
      </c>
      <c r="D651" s="62">
        <f t="shared" si="19"/>
        <v>20.800000000000004</v>
      </c>
    </row>
    <row r="652" spans="1:4" x14ac:dyDescent="0.45">
      <c r="A652" s="18">
        <v>37316</v>
      </c>
      <c r="B652" s="19">
        <v>63.8</v>
      </c>
      <c r="C652" s="19">
        <f t="shared" si="20"/>
        <v>3.0999999999999943</v>
      </c>
      <c r="D652" s="62">
        <f t="shared" si="19"/>
        <v>22.299999999999997</v>
      </c>
    </row>
    <row r="653" spans="1:4" x14ac:dyDescent="0.45">
      <c r="A653" s="18">
        <v>37347</v>
      </c>
      <c r="B653" s="19">
        <v>59.9</v>
      </c>
      <c r="C653" s="19">
        <f t="shared" si="20"/>
        <v>-3.8999999999999986</v>
      </c>
      <c r="D653" s="62">
        <f t="shared" si="19"/>
        <v>14.399999999999999</v>
      </c>
    </row>
    <row r="654" spans="1:4" x14ac:dyDescent="0.45">
      <c r="A654" s="18">
        <v>37377</v>
      </c>
      <c r="B654" s="19">
        <v>61.8</v>
      </c>
      <c r="C654" s="19">
        <f t="shared" si="20"/>
        <v>1.8999999999999986</v>
      </c>
      <c r="D654" s="62">
        <f t="shared" si="19"/>
        <v>16.899999999999999</v>
      </c>
    </row>
    <row r="655" spans="1:4" x14ac:dyDescent="0.45">
      <c r="A655" s="18">
        <v>37408</v>
      </c>
      <c r="B655" s="19">
        <v>61.2</v>
      </c>
      <c r="C655" s="19">
        <f t="shared" si="20"/>
        <v>-0.59999999999999432</v>
      </c>
      <c r="D655" s="62">
        <f t="shared" ref="D655:D718" si="21">B655-B643</f>
        <v>13.400000000000006</v>
      </c>
    </row>
    <row r="656" spans="1:4" x14ac:dyDescent="0.45">
      <c r="A656" s="18">
        <v>37438</v>
      </c>
      <c r="B656" s="19">
        <v>51.9</v>
      </c>
      <c r="C656" s="19">
        <f t="shared" si="20"/>
        <v>-9.3000000000000043</v>
      </c>
      <c r="D656" s="62">
        <f t="shared" si="21"/>
        <v>2.6999999999999957</v>
      </c>
    </row>
    <row r="657" spans="1:4" x14ac:dyDescent="0.45">
      <c r="A657" s="18">
        <v>37469</v>
      </c>
      <c r="B657" s="19">
        <v>50.6</v>
      </c>
      <c r="C657" s="19">
        <f t="shared" si="20"/>
        <v>-1.2999999999999972</v>
      </c>
      <c r="D657" s="62">
        <f t="shared" si="21"/>
        <v>-3.6999999999999957</v>
      </c>
    </row>
    <row r="658" spans="1:4" x14ac:dyDescent="0.45">
      <c r="A658" s="18">
        <v>37500</v>
      </c>
      <c r="B658" s="19">
        <v>52.9</v>
      </c>
      <c r="C658" s="19">
        <f t="shared" si="20"/>
        <v>2.2999999999999972</v>
      </c>
      <c r="D658" s="62">
        <f t="shared" si="21"/>
        <v>1.6000000000000014</v>
      </c>
    </row>
    <row r="659" spans="1:4" x14ac:dyDescent="0.45">
      <c r="A659" s="18">
        <v>37530</v>
      </c>
      <c r="B659" s="19">
        <v>52.1</v>
      </c>
      <c r="C659" s="19">
        <f t="shared" si="20"/>
        <v>-0.79999999999999716</v>
      </c>
      <c r="D659" s="62">
        <f t="shared" si="21"/>
        <v>13.200000000000003</v>
      </c>
    </row>
    <row r="660" spans="1:4" x14ac:dyDescent="0.45">
      <c r="A660" s="18">
        <v>37561</v>
      </c>
      <c r="B660" s="19">
        <v>49.9</v>
      </c>
      <c r="C660" s="19">
        <f t="shared" si="20"/>
        <v>-2.2000000000000028</v>
      </c>
      <c r="D660" s="62">
        <f t="shared" si="21"/>
        <v>0.79999999999999716</v>
      </c>
    </row>
    <row r="661" spans="1:4" x14ac:dyDescent="0.45">
      <c r="A661" s="18">
        <v>37591</v>
      </c>
      <c r="B661" s="19">
        <v>58.7</v>
      </c>
      <c r="C661" s="19">
        <f t="shared" si="20"/>
        <v>8.8000000000000043</v>
      </c>
      <c r="D661" s="62">
        <f t="shared" si="21"/>
        <v>7.3000000000000043</v>
      </c>
    </row>
    <row r="662" spans="1:4" x14ac:dyDescent="0.45">
      <c r="A662" s="18">
        <v>37622</v>
      </c>
      <c r="B662" s="19">
        <v>58.2</v>
      </c>
      <c r="C662" s="19">
        <f t="shared" si="20"/>
        <v>-0.5</v>
      </c>
      <c r="D662" s="62">
        <f t="shared" si="21"/>
        <v>3</v>
      </c>
    </row>
    <row r="663" spans="1:4" x14ac:dyDescent="0.45">
      <c r="A663" s="18">
        <v>37653</v>
      </c>
      <c r="B663" s="19">
        <v>51.9</v>
      </c>
      <c r="C663" s="19">
        <f t="shared" si="20"/>
        <v>-6.3000000000000043</v>
      </c>
      <c r="D663" s="62">
        <f t="shared" si="21"/>
        <v>-8.8000000000000043</v>
      </c>
    </row>
    <row r="664" spans="1:4" x14ac:dyDescent="0.45">
      <c r="A664" s="18">
        <v>37681</v>
      </c>
      <c r="B664" s="19">
        <v>47.2</v>
      </c>
      <c r="C664" s="19">
        <f t="shared" si="20"/>
        <v>-4.6999999999999957</v>
      </c>
      <c r="D664" s="62">
        <f t="shared" si="21"/>
        <v>-16.599999999999994</v>
      </c>
    </row>
    <row r="665" spans="1:4" x14ac:dyDescent="0.45">
      <c r="A665" s="18">
        <v>37712</v>
      </c>
      <c r="B665" s="19">
        <v>47.2</v>
      </c>
      <c r="C665" s="19">
        <f t="shared" si="20"/>
        <v>0</v>
      </c>
      <c r="D665" s="62">
        <f t="shared" si="21"/>
        <v>-12.699999999999996</v>
      </c>
    </row>
    <row r="666" spans="1:4" x14ac:dyDescent="0.45">
      <c r="A666" s="18">
        <v>37742</v>
      </c>
      <c r="B666" s="19">
        <v>53.4</v>
      </c>
      <c r="C666" s="19">
        <f t="shared" si="20"/>
        <v>6.1999999999999957</v>
      </c>
      <c r="D666" s="62">
        <f t="shared" si="21"/>
        <v>-8.3999999999999986</v>
      </c>
    </row>
    <row r="667" spans="1:4" x14ac:dyDescent="0.45">
      <c r="A667" s="18">
        <v>37773</v>
      </c>
      <c r="B667" s="19">
        <v>53.6</v>
      </c>
      <c r="C667" s="19">
        <f t="shared" si="20"/>
        <v>0.20000000000000284</v>
      </c>
      <c r="D667" s="62">
        <f t="shared" si="21"/>
        <v>-7.6000000000000014</v>
      </c>
    </row>
    <row r="668" spans="1:4" x14ac:dyDescent="0.45">
      <c r="A668" s="18">
        <v>37803</v>
      </c>
      <c r="B668" s="19">
        <v>56.8</v>
      </c>
      <c r="C668" s="19">
        <f t="shared" si="20"/>
        <v>3.1999999999999957</v>
      </c>
      <c r="D668" s="62">
        <f t="shared" si="21"/>
        <v>4.8999999999999986</v>
      </c>
    </row>
    <row r="669" spans="1:4" x14ac:dyDescent="0.45">
      <c r="A669" s="18">
        <v>37834</v>
      </c>
      <c r="B669" s="19">
        <v>61.1</v>
      </c>
      <c r="C669" s="19">
        <f t="shared" si="20"/>
        <v>4.3000000000000043</v>
      </c>
      <c r="D669" s="62">
        <f t="shared" si="21"/>
        <v>10.5</v>
      </c>
    </row>
    <row r="670" spans="1:4" x14ac:dyDescent="0.45">
      <c r="A670" s="18">
        <v>37865</v>
      </c>
      <c r="B670" s="19">
        <v>60.8</v>
      </c>
      <c r="C670" s="19">
        <f t="shared" si="20"/>
        <v>-0.30000000000000426</v>
      </c>
      <c r="D670" s="62">
        <f t="shared" si="21"/>
        <v>7.8999999999999986</v>
      </c>
    </row>
    <row r="671" spans="1:4" x14ac:dyDescent="0.45">
      <c r="A671" s="18">
        <v>37895</v>
      </c>
      <c r="B671" s="19">
        <v>64.400000000000006</v>
      </c>
      <c r="C671" s="19">
        <f t="shared" si="20"/>
        <v>3.6000000000000085</v>
      </c>
      <c r="D671" s="62">
        <f t="shared" si="21"/>
        <v>12.300000000000004</v>
      </c>
    </row>
    <row r="672" spans="1:4" x14ac:dyDescent="0.45">
      <c r="A672" s="18">
        <v>37926</v>
      </c>
      <c r="B672" s="19">
        <v>69.099999999999994</v>
      </c>
      <c r="C672" s="19">
        <f t="shared" si="20"/>
        <v>4.6999999999999886</v>
      </c>
      <c r="D672" s="62">
        <f t="shared" si="21"/>
        <v>19.199999999999996</v>
      </c>
    </row>
    <row r="673" spans="1:4" x14ac:dyDescent="0.45">
      <c r="A673" s="18">
        <v>37956</v>
      </c>
      <c r="B673" s="19">
        <v>71.3</v>
      </c>
      <c r="C673" s="19">
        <f t="shared" si="20"/>
        <v>2.2000000000000028</v>
      </c>
      <c r="D673" s="62">
        <f t="shared" si="21"/>
        <v>12.599999999999994</v>
      </c>
    </row>
    <row r="674" spans="1:4" x14ac:dyDescent="0.45">
      <c r="A674" s="18">
        <v>37987</v>
      </c>
      <c r="B674" s="19">
        <v>70.599999999999994</v>
      </c>
      <c r="C674" s="19">
        <f t="shared" si="20"/>
        <v>-0.70000000000000284</v>
      </c>
      <c r="D674" s="62">
        <f t="shared" si="21"/>
        <v>12.399999999999991</v>
      </c>
    </row>
    <row r="675" spans="1:4" x14ac:dyDescent="0.45">
      <c r="A675" s="18">
        <v>38018</v>
      </c>
      <c r="B675" s="19">
        <v>66.5</v>
      </c>
      <c r="C675" s="19">
        <f t="shared" si="20"/>
        <v>-4.0999999999999943</v>
      </c>
      <c r="D675" s="62">
        <f t="shared" si="21"/>
        <v>14.600000000000001</v>
      </c>
    </row>
    <row r="676" spans="1:4" x14ac:dyDescent="0.45">
      <c r="A676" s="18">
        <v>38047</v>
      </c>
      <c r="B676" s="19">
        <v>64.599999999999994</v>
      </c>
      <c r="C676" s="19">
        <f t="shared" si="20"/>
        <v>-1.9000000000000057</v>
      </c>
      <c r="D676" s="62">
        <f t="shared" si="21"/>
        <v>17.399999999999991</v>
      </c>
    </row>
    <row r="677" spans="1:4" x14ac:dyDescent="0.45">
      <c r="A677" s="18">
        <v>38078</v>
      </c>
      <c r="B677" s="19">
        <v>67.099999999999994</v>
      </c>
      <c r="C677" s="19">
        <f t="shared" si="20"/>
        <v>2.5</v>
      </c>
      <c r="D677" s="62">
        <f t="shared" si="21"/>
        <v>19.899999999999991</v>
      </c>
    </row>
    <row r="678" spans="1:4" x14ac:dyDescent="0.45">
      <c r="A678" s="18">
        <v>38108</v>
      </c>
      <c r="B678" s="19">
        <v>64.5</v>
      </c>
      <c r="C678" s="19">
        <f t="shared" si="20"/>
        <v>-2.5999999999999943</v>
      </c>
      <c r="D678" s="62">
        <f t="shared" si="21"/>
        <v>11.100000000000001</v>
      </c>
    </row>
    <row r="679" spans="1:4" x14ac:dyDescent="0.45">
      <c r="A679" s="18">
        <v>38139</v>
      </c>
      <c r="B679" s="19">
        <v>60.9</v>
      </c>
      <c r="C679" s="19">
        <f t="shared" si="20"/>
        <v>-3.6000000000000014</v>
      </c>
      <c r="D679" s="62">
        <f t="shared" si="21"/>
        <v>7.2999999999999972</v>
      </c>
    </row>
    <row r="680" spans="1:4" x14ac:dyDescent="0.45">
      <c r="A680" s="18">
        <v>38169</v>
      </c>
      <c r="B680" s="19">
        <v>62.8</v>
      </c>
      <c r="C680" s="19">
        <f t="shared" si="20"/>
        <v>1.8999999999999986</v>
      </c>
      <c r="D680" s="62">
        <f t="shared" si="21"/>
        <v>6</v>
      </c>
    </row>
    <row r="681" spans="1:4" x14ac:dyDescent="0.45">
      <c r="A681" s="18">
        <v>38200</v>
      </c>
      <c r="B681" s="19">
        <v>62.1</v>
      </c>
      <c r="C681" s="19">
        <f t="shared" si="20"/>
        <v>-0.69999999999999574</v>
      </c>
      <c r="D681" s="62">
        <f t="shared" si="21"/>
        <v>1</v>
      </c>
    </row>
    <row r="682" spans="1:4" x14ac:dyDescent="0.45">
      <c r="A682" s="18">
        <v>38231</v>
      </c>
      <c r="B682" s="19">
        <v>57.7</v>
      </c>
      <c r="C682" s="19">
        <f t="shared" si="20"/>
        <v>-4.3999999999999986</v>
      </c>
      <c r="D682" s="62">
        <f t="shared" si="21"/>
        <v>-3.0999999999999943</v>
      </c>
    </row>
    <row r="683" spans="1:4" x14ac:dyDescent="0.45">
      <c r="A683" s="18">
        <v>38261</v>
      </c>
      <c r="B683" s="19">
        <v>58.4</v>
      </c>
      <c r="C683" s="19">
        <f t="shared" si="20"/>
        <v>0.69999999999999574</v>
      </c>
      <c r="D683" s="62">
        <f t="shared" si="21"/>
        <v>-6.0000000000000071</v>
      </c>
    </row>
    <row r="684" spans="1:4" x14ac:dyDescent="0.45">
      <c r="A684" s="18">
        <v>38292</v>
      </c>
      <c r="B684" s="19">
        <v>60.1</v>
      </c>
      <c r="C684" s="19">
        <f t="shared" si="20"/>
        <v>1.7000000000000028</v>
      </c>
      <c r="D684" s="62">
        <f t="shared" si="21"/>
        <v>-8.9999999999999929</v>
      </c>
    </row>
    <row r="685" spans="1:4" x14ac:dyDescent="0.45">
      <c r="A685" s="18">
        <v>38322</v>
      </c>
      <c r="B685" s="19">
        <v>66.3</v>
      </c>
      <c r="C685" s="19">
        <f t="shared" si="20"/>
        <v>6.1999999999999957</v>
      </c>
      <c r="D685" s="62">
        <f t="shared" si="21"/>
        <v>-5</v>
      </c>
    </row>
    <row r="686" spans="1:4" x14ac:dyDescent="0.45">
      <c r="A686" s="18">
        <v>38353</v>
      </c>
      <c r="B686" s="19">
        <v>57.9</v>
      </c>
      <c r="C686" s="19">
        <f t="shared" si="20"/>
        <v>-8.3999999999999986</v>
      </c>
      <c r="D686" s="62">
        <f t="shared" si="21"/>
        <v>-12.699999999999996</v>
      </c>
    </row>
    <row r="687" spans="1:4" x14ac:dyDescent="0.45">
      <c r="A687" s="18">
        <v>38384</v>
      </c>
      <c r="B687" s="19">
        <v>55.9</v>
      </c>
      <c r="C687" s="19">
        <f t="shared" si="20"/>
        <v>-2</v>
      </c>
      <c r="D687" s="62">
        <f t="shared" si="21"/>
        <v>-10.600000000000001</v>
      </c>
    </row>
    <row r="688" spans="1:4" x14ac:dyDescent="0.45">
      <c r="A688" s="18">
        <v>38412</v>
      </c>
      <c r="B688" s="19">
        <v>57.7</v>
      </c>
      <c r="C688" s="19">
        <f t="shared" si="20"/>
        <v>1.8000000000000043</v>
      </c>
      <c r="D688" s="62">
        <f t="shared" si="21"/>
        <v>-6.8999999999999915</v>
      </c>
    </row>
    <row r="689" spans="1:4" x14ac:dyDescent="0.45">
      <c r="A689" s="18">
        <v>38443</v>
      </c>
      <c r="B689" s="19">
        <v>53.4</v>
      </c>
      <c r="C689" s="19">
        <f t="shared" si="20"/>
        <v>-4.3000000000000043</v>
      </c>
      <c r="D689" s="62">
        <f t="shared" si="21"/>
        <v>-13.699999999999996</v>
      </c>
    </row>
    <row r="690" spans="1:4" x14ac:dyDescent="0.45">
      <c r="A690" s="18">
        <v>38473</v>
      </c>
      <c r="B690" s="19">
        <v>51.8</v>
      </c>
      <c r="C690" s="19">
        <f t="shared" si="20"/>
        <v>-1.6000000000000014</v>
      </c>
      <c r="D690" s="62">
        <f t="shared" si="21"/>
        <v>-12.700000000000003</v>
      </c>
    </row>
    <row r="691" spans="1:4" x14ac:dyDescent="0.45">
      <c r="A691" s="18">
        <v>38504</v>
      </c>
      <c r="B691" s="19">
        <v>55.7</v>
      </c>
      <c r="C691" s="19">
        <f t="shared" si="20"/>
        <v>3.9000000000000057</v>
      </c>
      <c r="D691" s="62">
        <f t="shared" si="21"/>
        <v>-5.1999999999999957</v>
      </c>
    </row>
    <row r="692" spans="1:4" x14ac:dyDescent="0.45">
      <c r="A692" s="18">
        <v>38534</v>
      </c>
      <c r="B692" s="19">
        <v>57.2</v>
      </c>
      <c r="C692" s="19">
        <f t="shared" si="20"/>
        <v>1.5</v>
      </c>
      <c r="D692" s="62">
        <f t="shared" si="21"/>
        <v>-5.5999999999999943</v>
      </c>
    </row>
    <row r="693" spans="1:4" x14ac:dyDescent="0.45">
      <c r="A693" s="18">
        <v>38565</v>
      </c>
      <c r="B693" s="19">
        <v>57.8</v>
      </c>
      <c r="C693" s="19">
        <f t="shared" si="20"/>
        <v>0.59999999999999432</v>
      </c>
      <c r="D693" s="62">
        <f t="shared" si="21"/>
        <v>-4.3000000000000043</v>
      </c>
    </row>
    <row r="694" spans="1:4" x14ac:dyDescent="0.45">
      <c r="A694" s="18">
        <v>38596</v>
      </c>
      <c r="B694" s="19">
        <v>60.9</v>
      </c>
      <c r="C694" s="19">
        <f t="shared" si="20"/>
        <v>3.1000000000000014</v>
      </c>
      <c r="D694" s="62">
        <f t="shared" si="21"/>
        <v>3.1999999999999957</v>
      </c>
    </row>
    <row r="695" spans="1:4" x14ac:dyDescent="0.45">
      <c r="A695" s="18">
        <v>38626</v>
      </c>
      <c r="B695" s="19">
        <v>61.4</v>
      </c>
      <c r="C695" s="19">
        <f t="shared" si="20"/>
        <v>0.5</v>
      </c>
      <c r="D695" s="62">
        <f t="shared" si="21"/>
        <v>3</v>
      </c>
    </row>
    <row r="696" spans="1:4" x14ac:dyDescent="0.45">
      <c r="A696" s="18">
        <v>38657</v>
      </c>
      <c r="B696" s="19">
        <v>61.2</v>
      </c>
      <c r="C696" s="19">
        <f t="shared" si="20"/>
        <v>-0.19999999999999574</v>
      </c>
      <c r="D696" s="62">
        <f t="shared" si="21"/>
        <v>1.1000000000000014</v>
      </c>
    </row>
    <row r="697" spans="1:4" x14ac:dyDescent="0.45">
      <c r="A697" s="18">
        <v>38687</v>
      </c>
      <c r="B697" s="19">
        <v>60.1</v>
      </c>
      <c r="C697" s="19">
        <f t="shared" si="20"/>
        <v>-1.1000000000000014</v>
      </c>
      <c r="D697" s="62">
        <f t="shared" si="21"/>
        <v>-6.1999999999999957</v>
      </c>
    </row>
    <row r="698" spans="1:4" x14ac:dyDescent="0.45">
      <c r="A698" s="18">
        <v>38718</v>
      </c>
      <c r="B698" s="19">
        <v>58.9</v>
      </c>
      <c r="C698" s="19">
        <f t="shared" si="20"/>
        <v>-1.2000000000000028</v>
      </c>
      <c r="D698" s="62">
        <f t="shared" si="21"/>
        <v>1</v>
      </c>
    </row>
    <row r="699" spans="1:4" x14ac:dyDescent="0.45">
      <c r="A699" s="18">
        <v>38749</v>
      </c>
      <c r="B699" s="19">
        <v>61</v>
      </c>
      <c r="C699" s="19">
        <f t="shared" si="20"/>
        <v>2.1000000000000014</v>
      </c>
      <c r="D699" s="62">
        <f t="shared" si="21"/>
        <v>5.1000000000000014</v>
      </c>
    </row>
    <row r="700" spans="1:4" x14ac:dyDescent="0.45">
      <c r="A700" s="18">
        <v>38777</v>
      </c>
      <c r="B700" s="19">
        <v>57</v>
      </c>
      <c r="C700" s="19">
        <f t="shared" si="20"/>
        <v>-4</v>
      </c>
      <c r="D700" s="62">
        <f t="shared" si="21"/>
        <v>-0.70000000000000284</v>
      </c>
    </row>
    <row r="701" spans="1:4" x14ac:dyDescent="0.45">
      <c r="A701" s="18">
        <v>38808</v>
      </c>
      <c r="B701" s="19">
        <v>55.7</v>
      </c>
      <c r="C701" s="19">
        <f t="shared" si="20"/>
        <v>-1.2999999999999972</v>
      </c>
      <c r="D701" s="62">
        <f t="shared" si="21"/>
        <v>2.3000000000000043</v>
      </c>
    </row>
    <row r="702" spans="1:4" x14ac:dyDescent="0.45">
      <c r="A702" s="18">
        <v>38838</v>
      </c>
      <c r="B702" s="19">
        <v>54.9</v>
      </c>
      <c r="C702" s="19">
        <f t="shared" si="20"/>
        <v>-0.80000000000000426</v>
      </c>
      <c r="D702" s="62">
        <f t="shared" si="21"/>
        <v>3.1000000000000014</v>
      </c>
    </row>
    <row r="703" spans="1:4" x14ac:dyDescent="0.45">
      <c r="A703" s="18">
        <v>38869</v>
      </c>
      <c r="B703" s="19">
        <v>55</v>
      </c>
      <c r="C703" s="19">
        <f t="shared" si="20"/>
        <v>0.10000000000000142</v>
      </c>
      <c r="D703" s="62">
        <f t="shared" si="21"/>
        <v>-0.70000000000000284</v>
      </c>
    </row>
    <row r="704" spans="1:4" x14ac:dyDescent="0.45">
      <c r="A704" s="18">
        <v>38899</v>
      </c>
      <c r="B704" s="19">
        <v>55.8</v>
      </c>
      <c r="C704" s="19">
        <f t="shared" si="20"/>
        <v>0.79999999999999716</v>
      </c>
      <c r="D704" s="62">
        <f t="shared" si="21"/>
        <v>-1.4000000000000057</v>
      </c>
    </row>
    <row r="705" spans="1:4" x14ac:dyDescent="0.45">
      <c r="A705" s="18">
        <v>38930</v>
      </c>
      <c r="B705" s="19">
        <v>55.3</v>
      </c>
      <c r="C705" s="19">
        <f t="shared" si="20"/>
        <v>-0.5</v>
      </c>
      <c r="D705" s="62">
        <f t="shared" si="21"/>
        <v>-2.5</v>
      </c>
    </row>
    <row r="706" spans="1:4" x14ac:dyDescent="0.45">
      <c r="A706" s="18">
        <v>38961</v>
      </c>
      <c r="B706" s="19">
        <v>54.8</v>
      </c>
      <c r="C706" s="19">
        <f t="shared" si="20"/>
        <v>-0.5</v>
      </c>
      <c r="D706" s="62">
        <f t="shared" si="21"/>
        <v>-6.1000000000000014</v>
      </c>
    </row>
    <row r="707" spans="1:4" x14ac:dyDescent="0.45">
      <c r="A707" s="18">
        <v>38991</v>
      </c>
      <c r="B707" s="19">
        <v>54.1</v>
      </c>
      <c r="C707" s="19">
        <f t="shared" ref="C707:C770" si="22">B707-B706</f>
        <v>-0.69999999999999574</v>
      </c>
      <c r="D707" s="62">
        <f t="shared" si="21"/>
        <v>-7.2999999999999972</v>
      </c>
    </row>
    <row r="708" spans="1:4" x14ac:dyDescent="0.45">
      <c r="A708" s="18">
        <v>39022</v>
      </c>
      <c r="B708" s="19">
        <v>50.8</v>
      </c>
      <c r="C708" s="19">
        <f t="shared" si="22"/>
        <v>-3.3000000000000043</v>
      </c>
      <c r="D708" s="62">
        <f t="shared" si="21"/>
        <v>-10.400000000000006</v>
      </c>
    </row>
    <row r="709" spans="1:4" x14ac:dyDescent="0.45">
      <c r="A709" s="18">
        <v>39052</v>
      </c>
      <c r="B709" s="19">
        <v>51.4</v>
      </c>
      <c r="C709" s="19">
        <f t="shared" si="22"/>
        <v>0.60000000000000142</v>
      </c>
      <c r="D709" s="62">
        <f t="shared" si="21"/>
        <v>-8.7000000000000028</v>
      </c>
    </row>
    <row r="710" spans="1:4" x14ac:dyDescent="0.45">
      <c r="A710" s="18">
        <v>39083</v>
      </c>
      <c r="B710" s="19">
        <v>52.2</v>
      </c>
      <c r="C710" s="19">
        <f t="shared" si="22"/>
        <v>0.80000000000000426</v>
      </c>
      <c r="D710" s="62">
        <f t="shared" si="21"/>
        <v>-6.6999999999999957</v>
      </c>
    </row>
    <row r="711" spans="1:4" x14ac:dyDescent="0.45">
      <c r="A711" s="18">
        <v>39114</v>
      </c>
      <c r="B711" s="19">
        <v>55.1</v>
      </c>
      <c r="C711" s="19">
        <f t="shared" si="22"/>
        <v>2.8999999999999986</v>
      </c>
      <c r="D711" s="62">
        <f t="shared" si="21"/>
        <v>-5.8999999999999986</v>
      </c>
    </row>
    <row r="712" spans="1:4" x14ac:dyDescent="0.45">
      <c r="A712" s="18">
        <v>39142</v>
      </c>
      <c r="B712" s="19">
        <v>50.2</v>
      </c>
      <c r="C712" s="19">
        <f t="shared" si="22"/>
        <v>-4.8999999999999986</v>
      </c>
      <c r="D712" s="62">
        <f t="shared" si="21"/>
        <v>-6.7999999999999972</v>
      </c>
    </row>
    <row r="713" spans="1:4" x14ac:dyDescent="0.45">
      <c r="A713" s="18">
        <v>39173</v>
      </c>
      <c r="B713" s="19">
        <v>57.4</v>
      </c>
      <c r="C713" s="19">
        <f t="shared" si="22"/>
        <v>7.1999999999999957</v>
      </c>
      <c r="D713" s="62">
        <f t="shared" si="21"/>
        <v>1.6999999999999957</v>
      </c>
    </row>
    <row r="714" spans="1:4" x14ac:dyDescent="0.45">
      <c r="A714" s="18">
        <v>39203</v>
      </c>
      <c r="B714" s="19">
        <v>58.6</v>
      </c>
      <c r="C714" s="19">
        <f t="shared" si="22"/>
        <v>1.2000000000000028</v>
      </c>
      <c r="D714" s="62">
        <f t="shared" si="21"/>
        <v>3.7000000000000028</v>
      </c>
    </row>
    <row r="715" spans="1:4" x14ac:dyDescent="0.45">
      <c r="A715" s="18">
        <v>39234</v>
      </c>
      <c r="B715" s="19">
        <v>57.7</v>
      </c>
      <c r="C715" s="19">
        <f t="shared" si="22"/>
        <v>-0.89999999999999858</v>
      </c>
      <c r="D715" s="62">
        <f t="shared" si="21"/>
        <v>2.7000000000000028</v>
      </c>
    </row>
    <row r="716" spans="1:4" x14ac:dyDescent="0.45">
      <c r="A716" s="18">
        <v>39264</v>
      </c>
      <c r="B716" s="19">
        <v>58.6</v>
      </c>
      <c r="C716" s="19">
        <f t="shared" si="22"/>
        <v>0.89999999999999858</v>
      </c>
      <c r="D716" s="62">
        <f t="shared" si="21"/>
        <v>2.8000000000000043</v>
      </c>
    </row>
    <row r="717" spans="1:4" x14ac:dyDescent="0.45">
      <c r="A717" s="18">
        <v>39295</v>
      </c>
      <c r="B717" s="19">
        <v>54.4</v>
      </c>
      <c r="C717" s="19">
        <f t="shared" si="22"/>
        <v>-4.2000000000000028</v>
      </c>
      <c r="D717" s="62">
        <f t="shared" si="21"/>
        <v>-0.89999999999999858</v>
      </c>
    </row>
    <row r="718" spans="1:4" x14ac:dyDescent="0.45">
      <c r="A718" s="18">
        <v>39326</v>
      </c>
      <c r="B718" s="19">
        <v>54.4</v>
      </c>
      <c r="C718" s="19">
        <f t="shared" si="22"/>
        <v>0</v>
      </c>
      <c r="D718" s="62">
        <f t="shared" si="21"/>
        <v>-0.39999999999999858</v>
      </c>
    </row>
    <row r="719" spans="1:4" x14ac:dyDescent="0.45">
      <c r="A719" s="18">
        <v>39356</v>
      </c>
      <c r="B719" s="19">
        <v>56.4</v>
      </c>
      <c r="C719" s="19">
        <f t="shared" si="22"/>
        <v>2</v>
      </c>
      <c r="D719" s="62">
        <f t="shared" ref="D719:D782" si="23">B719-B707</f>
        <v>2.2999999999999972</v>
      </c>
    </row>
    <row r="720" spans="1:4" x14ac:dyDescent="0.45">
      <c r="A720" s="18">
        <v>39387</v>
      </c>
      <c r="B720" s="19">
        <v>52.4</v>
      </c>
      <c r="C720" s="19">
        <f t="shared" si="22"/>
        <v>-4</v>
      </c>
      <c r="D720" s="62">
        <f t="shared" si="23"/>
        <v>1.6000000000000014</v>
      </c>
    </row>
    <row r="721" spans="1:4" x14ac:dyDescent="0.45">
      <c r="A721" s="18">
        <v>39417</v>
      </c>
      <c r="B721" s="19">
        <v>46.5</v>
      </c>
      <c r="C721" s="19">
        <f t="shared" si="22"/>
        <v>-5.8999999999999986</v>
      </c>
      <c r="D721" s="62">
        <f t="shared" si="23"/>
        <v>-4.8999999999999986</v>
      </c>
    </row>
    <row r="722" spans="1:4" x14ac:dyDescent="0.45">
      <c r="A722" s="18">
        <v>39448</v>
      </c>
      <c r="B722" s="19">
        <v>48</v>
      </c>
      <c r="C722" s="19">
        <f t="shared" si="22"/>
        <v>1.5</v>
      </c>
      <c r="D722" s="62">
        <f t="shared" si="23"/>
        <v>-4.2000000000000028</v>
      </c>
    </row>
    <row r="723" spans="1:4" x14ac:dyDescent="0.45">
      <c r="A723" s="18">
        <v>39479</v>
      </c>
      <c r="B723" s="19">
        <v>46.4</v>
      </c>
      <c r="C723" s="19">
        <f t="shared" si="22"/>
        <v>-1.6000000000000014</v>
      </c>
      <c r="D723" s="62">
        <f t="shared" si="23"/>
        <v>-8.7000000000000028</v>
      </c>
    </row>
    <row r="724" spans="1:4" x14ac:dyDescent="0.45">
      <c r="A724" s="18">
        <v>39508</v>
      </c>
      <c r="B724" s="19">
        <v>45.6</v>
      </c>
      <c r="C724" s="19">
        <f t="shared" si="22"/>
        <v>-0.79999999999999716</v>
      </c>
      <c r="D724" s="62">
        <f t="shared" si="23"/>
        <v>-4.6000000000000014</v>
      </c>
    </row>
    <row r="725" spans="1:4" x14ac:dyDescent="0.45">
      <c r="A725" s="18">
        <v>39539</v>
      </c>
      <c r="B725" s="19">
        <v>46.5</v>
      </c>
      <c r="C725" s="19">
        <f t="shared" si="22"/>
        <v>0.89999999999999858</v>
      </c>
      <c r="D725" s="62">
        <f t="shared" si="23"/>
        <v>-10.899999999999999</v>
      </c>
    </row>
    <row r="726" spans="1:4" x14ac:dyDescent="0.45">
      <c r="A726" s="18">
        <v>39569</v>
      </c>
      <c r="B726" s="19">
        <v>48.5</v>
      </c>
      <c r="C726" s="19">
        <f t="shared" si="22"/>
        <v>2</v>
      </c>
      <c r="D726" s="62">
        <f t="shared" si="23"/>
        <v>-10.100000000000001</v>
      </c>
    </row>
    <row r="727" spans="1:4" x14ac:dyDescent="0.45">
      <c r="A727" s="18">
        <v>39600</v>
      </c>
      <c r="B727" s="19">
        <v>49.7</v>
      </c>
      <c r="C727" s="19">
        <f t="shared" si="22"/>
        <v>1.2000000000000028</v>
      </c>
      <c r="D727" s="62">
        <f t="shared" si="23"/>
        <v>-8</v>
      </c>
    </row>
    <row r="728" spans="1:4" x14ac:dyDescent="0.45">
      <c r="A728" s="18">
        <v>39630</v>
      </c>
      <c r="B728" s="19">
        <v>47</v>
      </c>
      <c r="C728" s="19">
        <f t="shared" si="22"/>
        <v>-2.7000000000000028</v>
      </c>
      <c r="D728" s="62">
        <f t="shared" si="23"/>
        <v>-11.600000000000001</v>
      </c>
    </row>
    <row r="729" spans="1:4" x14ac:dyDescent="0.45">
      <c r="A729" s="18">
        <v>39661</v>
      </c>
      <c r="B729" s="19">
        <v>46.7</v>
      </c>
      <c r="C729" s="19">
        <f t="shared" si="22"/>
        <v>-0.29999999999999716</v>
      </c>
      <c r="D729" s="62">
        <f t="shared" si="23"/>
        <v>-7.6999999999999957</v>
      </c>
    </row>
    <row r="730" spans="1:4" x14ac:dyDescent="0.45">
      <c r="A730" s="18">
        <v>39692</v>
      </c>
      <c r="B730" s="19">
        <v>41.8</v>
      </c>
      <c r="C730" s="19">
        <f t="shared" si="22"/>
        <v>-4.9000000000000057</v>
      </c>
      <c r="D730" s="62">
        <f t="shared" si="23"/>
        <v>-12.600000000000001</v>
      </c>
    </row>
    <row r="731" spans="1:4" x14ac:dyDescent="0.45">
      <c r="A731" s="18">
        <v>39722</v>
      </c>
      <c r="B731" s="19">
        <v>33.200000000000003</v>
      </c>
      <c r="C731" s="19">
        <f t="shared" si="22"/>
        <v>-8.5999999999999943</v>
      </c>
      <c r="D731" s="62">
        <f t="shared" si="23"/>
        <v>-23.199999999999996</v>
      </c>
    </row>
    <row r="732" spans="1:4" x14ac:dyDescent="0.45">
      <c r="A732" s="18">
        <v>39753</v>
      </c>
      <c r="B732" s="19">
        <v>27.6</v>
      </c>
      <c r="C732" s="19">
        <f t="shared" si="22"/>
        <v>-5.6000000000000014</v>
      </c>
      <c r="D732" s="62">
        <f t="shared" si="23"/>
        <v>-24.799999999999997</v>
      </c>
    </row>
    <row r="733" spans="1:4" x14ac:dyDescent="0.45">
      <c r="A733" s="18">
        <v>39783</v>
      </c>
      <c r="B733" s="19">
        <v>23.2</v>
      </c>
      <c r="C733" s="19">
        <f t="shared" si="22"/>
        <v>-4.4000000000000021</v>
      </c>
      <c r="D733" s="62">
        <f t="shared" si="23"/>
        <v>-23.3</v>
      </c>
    </row>
    <row r="734" spans="1:4" x14ac:dyDescent="0.45">
      <c r="A734" s="18">
        <v>39814</v>
      </c>
      <c r="B734" s="19">
        <v>31.8</v>
      </c>
      <c r="C734" s="19">
        <f t="shared" si="22"/>
        <v>8.6000000000000014</v>
      </c>
      <c r="D734" s="62">
        <f t="shared" si="23"/>
        <v>-16.2</v>
      </c>
    </row>
    <row r="735" spans="1:4" x14ac:dyDescent="0.45">
      <c r="A735" s="18">
        <v>39845</v>
      </c>
      <c r="B735" s="19">
        <v>32.799999999999997</v>
      </c>
      <c r="C735" s="19">
        <f t="shared" si="22"/>
        <v>0.99999999999999645</v>
      </c>
      <c r="D735" s="62">
        <f t="shared" si="23"/>
        <v>-13.600000000000001</v>
      </c>
    </row>
    <row r="736" spans="1:4" x14ac:dyDescent="0.45">
      <c r="A736" s="18">
        <v>39873</v>
      </c>
      <c r="B736" s="19">
        <v>40.299999999999997</v>
      </c>
      <c r="C736" s="19">
        <f t="shared" si="22"/>
        <v>7.5</v>
      </c>
      <c r="D736" s="62">
        <f t="shared" si="23"/>
        <v>-5.3000000000000043</v>
      </c>
    </row>
    <row r="737" spans="1:4" x14ac:dyDescent="0.45">
      <c r="A737" s="18">
        <v>39904</v>
      </c>
      <c r="B737" s="19">
        <v>46.5</v>
      </c>
      <c r="C737" s="19">
        <f t="shared" si="22"/>
        <v>6.2000000000000028</v>
      </c>
      <c r="D737" s="62">
        <f t="shared" si="23"/>
        <v>0</v>
      </c>
    </row>
    <row r="738" spans="1:4" x14ac:dyDescent="0.45">
      <c r="A738" s="18">
        <v>39934</v>
      </c>
      <c r="B738" s="19">
        <v>49</v>
      </c>
      <c r="C738" s="19">
        <f t="shared" si="22"/>
        <v>2.5</v>
      </c>
      <c r="D738" s="62">
        <f t="shared" si="23"/>
        <v>0.5</v>
      </c>
    </row>
    <row r="739" spans="1:4" x14ac:dyDescent="0.45">
      <c r="A739" s="18">
        <v>39965</v>
      </c>
      <c r="B739" s="19">
        <v>51.7</v>
      </c>
      <c r="C739" s="19">
        <f t="shared" si="22"/>
        <v>2.7000000000000028</v>
      </c>
      <c r="D739" s="62">
        <f t="shared" si="23"/>
        <v>2</v>
      </c>
    </row>
    <row r="740" spans="1:4" x14ac:dyDescent="0.45">
      <c r="A740" s="18">
        <v>39995</v>
      </c>
      <c r="B740" s="19">
        <v>57.6</v>
      </c>
      <c r="C740" s="19">
        <f t="shared" si="22"/>
        <v>5.8999999999999986</v>
      </c>
      <c r="D740" s="62">
        <f t="shared" si="23"/>
        <v>10.600000000000001</v>
      </c>
    </row>
    <row r="741" spans="1:4" x14ac:dyDescent="0.45">
      <c r="A741" s="18">
        <v>40026</v>
      </c>
      <c r="B741" s="19">
        <v>66.599999999999994</v>
      </c>
      <c r="C741" s="19">
        <f t="shared" si="22"/>
        <v>8.9999999999999929</v>
      </c>
      <c r="D741" s="62">
        <f t="shared" si="23"/>
        <v>19.899999999999991</v>
      </c>
    </row>
    <row r="742" spans="1:4" x14ac:dyDescent="0.45">
      <c r="A742" s="18">
        <v>40057</v>
      </c>
      <c r="B742" s="19">
        <v>63.3</v>
      </c>
      <c r="C742" s="19">
        <f t="shared" si="22"/>
        <v>-3.2999999999999972</v>
      </c>
      <c r="D742" s="62">
        <f t="shared" si="23"/>
        <v>21.5</v>
      </c>
    </row>
    <row r="743" spans="1:4" x14ac:dyDescent="0.45">
      <c r="A743" s="18">
        <v>40087</v>
      </c>
      <c r="B743" s="19">
        <v>59.9</v>
      </c>
      <c r="C743" s="19">
        <f t="shared" si="22"/>
        <v>-3.3999999999999986</v>
      </c>
      <c r="D743" s="62">
        <f t="shared" si="23"/>
        <v>26.699999999999996</v>
      </c>
    </row>
    <row r="744" spans="1:4" x14ac:dyDescent="0.45">
      <c r="A744" s="18">
        <v>40118</v>
      </c>
      <c r="B744" s="19">
        <v>60.6</v>
      </c>
      <c r="C744" s="19">
        <f t="shared" si="22"/>
        <v>0.70000000000000284</v>
      </c>
      <c r="D744" s="62">
        <f t="shared" si="23"/>
        <v>33</v>
      </c>
    </row>
    <row r="745" spans="1:4" x14ac:dyDescent="0.45">
      <c r="A745" s="18">
        <v>40148</v>
      </c>
      <c r="B745" s="19">
        <v>63</v>
      </c>
      <c r="C745" s="19">
        <f t="shared" si="22"/>
        <v>2.3999999999999986</v>
      </c>
      <c r="D745" s="62">
        <f t="shared" si="23"/>
        <v>39.799999999999997</v>
      </c>
    </row>
    <row r="746" spans="1:4" x14ac:dyDescent="0.45">
      <c r="A746" s="18">
        <v>40179</v>
      </c>
      <c r="B746" s="19">
        <v>62.9</v>
      </c>
      <c r="C746" s="19">
        <f t="shared" si="22"/>
        <v>-0.10000000000000142</v>
      </c>
      <c r="D746" s="62">
        <f t="shared" si="23"/>
        <v>31.099999999999998</v>
      </c>
    </row>
    <row r="747" spans="1:4" x14ac:dyDescent="0.45">
      <c r="A747" s="18">
        <v>40210</v>
      </c>
      <c r="B747" s="19">
        <v>57.1</v>
      </c>
      <c r="C747" s="19">
        <f t="shared" si="22"/>
        <v>-5.7999999999999972</v>
      </c>
      <c r="D747" s="62">
        <f t="shared" si="23"/>
        <v>24.300000000000004</v>
      </c>
    </row>
    <row r="748" spans="1:4" x14ac:dyDescent="0.45">
      <c r="A748" s="18">
        <v>40238</v>
      </c>
      <c r="B748" s="19">
        <v>61.4</v>
      </c>
      <c r="C748" s="19">
        <f t="shared" si="22"/>
        <v>4.2999999999999972</v>
      </c>
      <c r="D748" s="62">
        <f t="shared" si="23"/>
        <v>21.1</v>
      </c>
    </row>
    <row r="749" spans="1:4" x14ac:dyDescent="0.45">
      <c r="A749" s="18">
        <v>40269</v>
      </c>
      <c r="B749" s="19">
        <v>62.4</v>
      </c>
      <c r="C749" s="19">
        <f t="shared" si="22"/>
        <v>1</v>
      </c>
      <c r="D749" s="62">
        <f t="shared" si="23"/>
        <v>15.899999999999999</v>
      </c>
    </row>
    <row r="750" spans="1:4" x14ac:dyDescent="0.45">
      <c r="A750" s="18">
        <v>40299</v>
      </c>
      <c r="B750" s="19">
        <v>63.1</v>
      </c>
      <c r="C750" s="19">
        <f t="shared" si="22"/>
        <v>0.70000000000000284</v>
      </c>
      <c r="D750" s="62">
        <f t="shared" si="23"/>
        <v>14.100000000000001</v>
      </c>
    </row>
    <row r="751" spans="1:4" x14ac:dyDescent="0.45">
      <c r="A751" s="18">
        <v>40330</v>
      </c>
      <c r="B751" s="19">
        <v>60</v>
      </c>
      <c r="C751" s="19">
        <f t="shared" si="22"/>
        <v>-3.1000000000000014</v>
      </c>
      <c r="D751" s="62">
        <f t="shared" si="23"/>
        <v>8.2999999999999972</v>
      </c>
    </row>
    <row r="752" spans="1:4" x14ac:dyDescent="0.45">
      <c r="A752" s="18">
        <v>40360</v>
      </c>
      <c r="B752" s="19">
        <v>57</v>
      </c>
      <c r="C752" s="19">
        <f t="shared" si="22"/>
        <v>-3</v>
      </c>
      <c r="D752" s="62">
        <f t="shared" si="23"/>
        <v>-0.60000000000000142</v>
      </c>
    </row>
    <row r="753" spans="1:4" x14ac:dyDescent="0.45">
      <c r="A753" s="18">
        <v>40391</v>
      </c>
      <c r="B753" s="19">
        <v>56.9</v>
      </c>
      <c r="C753" s="19">
        <f t="shared" si="22"/>
        <v>-0.10000000000000142</v>
      </c>
      <c r="D753" s="62">
        <f t="shared" si="23"/>
        <v>-9.6999999999999957</v>
      </c>
    </row>
    <row r="754" spans="1:4" x14ac:dyDescent="0.45">
      <c r="A754" s="18">
        <v>40422</v>
      </c>
      <c r="B754" s="19">
        <v>53.5</v>
      </c>
      <c r="C754" s="19">
        <f t="shared" si="22"/>
        <v>-3.3999999999999986</v>
      </c>
      <c r="D754" s="62">
        <f t="shared" si="23"/>
        <v>-9.7999999999999972</v>
      </c>
    </row>
    <row r="755" spans="1:4" x14ac:dyDescent="0.45">
      <c r="A755" s="18">
        <v>40452</v>
      </c>
      <c r="B755" s="19">
        <v>59.5</v>
      </c>
      <c r="C755" s="19">
        <f t="shared" si="22"/>
        <v>6</v>
      </c>
      <c r="D755" s="62">
        <f t="shared" si="23"/>
        <v>-0.39999999999999858</v>
      </c>
    </row>
    <row r="756" spans="1:4" x14ac:dyDescent="0.45">
      <c r="A756" s="18">
        <v>40483</v>
      </c>
      <c r="B756" s="19">
        <v>57.9</v>
      </c>
      <c r="C756" s="19">
        <f t="shared" si="22"/>
        <v>-1.6000000000000014</v>
      </c>
      <c r="D756" s="62">
        <f t="shared" si="23"/>
        <v>-2.7000000000000028</v>
      </c>
    </row>
    <row r="757" spans="1:4" x14ac:dyDescent="0.45">
      <c r="A757" s="18">
        <v>40513</v>
      </c>
      <c r="B757" s="19">
        <v>59.8</v>
      </c>
      <c r="C757" s="19">
        <f t="shared" si="22"/>
        <v>1.8999999999999986</v>
      </c>
      <c r="D757" s="62">
        <f t="shared" si="23"/>
        <v>-3.2000000000000028</v>
      </c>
    </row>
    <row r="758" spans="1:4" x14ac:dyDescent="0.45">
      <c r="A758" s="18">
        <v>40544</v>
      </c>
      <c r="B758" s="19">
        <v>62.5</v>
      </c>
      <c r="C758" s="19">
        <f t="shared" si="22"/>
        <v>2.7000000000000028</v>
      </c>
      <c r="D758" s="62">
        <f t="shared" si="23"/>
        <v>-0.39999999999999858</v>
      </c>
    </row>
    <row r="759" spans="1:4" x14ac:dyDescent="0.45">
      <c r="A759" s="18">
        <v>40575</v>
      </c>
      <c r="B759" s="19">
        <v>61.9</v>
      </c>
      <c r="C759" s="19">
        <f t="shared" si="22"/>
        <v>-0.60000000000000142</v>
      </c>
      <c r="D759" s="62">
        <f t="shared" si="23"/>
        <v>4.7999999999999972</v>
      </c>
    </row>
    <row r="760" spans="1:4" x14ac:dyDescent="0.45">
      <c r="A760" s="18">
        <v>40603</v>
      </c>
      <c r="B760" s="19">
        <v>61.9</v>
      </c>
      <c r="C760" s="19">
        <f t="shared" si="22"/>
        <v>0</v>
      </c>
      <c r="D760" s="62">
        <f t="shared" si="23"/>
        <v>0.5</v>
      </c>
    </row>
    <row r="761" spans="1:4" x14ac:dyDescent="0.45">
      <c r="A761" s="18">
        <v>40634</v>
      </c>
      <c r="B761" s="19">
        <v>60.4</v>
      </c>
      <c r="C761" s="19">
        <f t="shared" si="22"/>
        <v>-1.5</v>
      </c>
      <c r="D761" s="62">
        <f t="shared" si="23"/>
        <v>-2</v>
      </c>
    </row>
    <row r="762" spans="1:4" x14ac:dyDescent="0.45">
      <c r="A762" s="18">
        <v>40664</v>
      </c>
      <c r="B762" s="19">
        <v>52.4</v>
      </c>
      <c r="C762" s="19">
        <f t="shared" si="22"/>
        <v>-8</v>
      </c>
      <c r="D762" s="62">
        <f t="shared" si="23"/>
        <v>-10.700000000000003</v>
      </c>
    </row>
    <row r="763" spans="1:4" x14ac:dyDescent="0.45">
      <c r="A763" s="18">
        <v>40695</v>
      </c>
      <c r="B763" s="19">
        <v>55.7</v>
      </c>
      <c r="C763" s="19">
        <f t="shared" si="22"/>
        <v>3.3000000000000043</v>
      </c>
      <c r="D763" s="62">
        <f t="shared" si="23"/>
        <v>-4.2999999999999972</v>
      </c>
    </row>
    <row r="764" spans="1:4" x14ac:dyDescent="0.45">
      <c r="A764" s="18">
        <v>40725</v>
      </c>
      <c r="B764" s="19">
        <v>54.9</v>
      </c>
      <c r="C764" s="19">
        <f t="shared" si="22"/>
        <v>-0.80000000000000426</v>
      </c>
      <c r="D764" s="62">
        <f t="shared" si="23"/>
        <v>-2.1000000000000014</v>
      </c>
    </row>
    <row r="765" spans="1:4" x14ac:dyDescent="0.45">
      <c r="A765" s="18">
        <v>40756</v>
      </c>
      <c r="B765" s="19">
        <v>52.1</v>
      </c>
      <c r="C765" s="19">
        <f t="shared" si="22"/>
        <v>-2.7999999999999972</v>
      </c>
      <c r="D765" s="62">
        <f t="shared" si="23"/>
        <v>-4.7999999999999972</v>
      </c>
    </row>
    <row r="766" spans="1:4" x14ac:dyDescent="0.45">
      <c r="A766" s="18">
        <v>40787</v>
      </c>
      <c r="B766" s="19">
        <v>51.6</v>
      </c>
      <c r="C766" s="19">
        <f t="shared" si="22"/>
        <v>-0.5</v>
      </c>
      <c r="D766" s="62">
        <f t="shared" si="23"/>
        <v>-1.8999999999999986</v>
      </c>
    </row>
    <row r="767" spans="1:4" x14ac:dyDescent="0.45">
      <c r="A767" s="18">
        <v>40817</v>
      </c>
      <c r="B767" s="19">
        <v>52.4</v>
      </c>
      <c r="C767" s="19">
        <f t="shared" si="22"/>
        <v>0.79999999999999716</v>
      </c>
      <c r="D767" s="62">
        <f t="shared" si="23"/>
        <v>-7.1000000000000014</v>
      </c>
    </row>
    <row r="768" spans="1:4" x14ac:dyDescent="0.45">
      <c r="A768" s="18">
        <v>40848</v>
      </c>
      <c r="B768" s="19">
        <v>55.2</v>
      </c>
      <c r="C768" s="19">
        <f t="shared" si="22"/>
        <v>2.8000000000000043</v>
      </c>
      <c r="D768" s="62">
        <f t="shared" si="23"/>
        <v>-2.6999999999999957</v>
      </c>
    </row>
    <row r="769" spans="1:4" x14ac:dyDescent="0.45">
      <c r="A769" s="18">
        <v>40878</v>
      </c>
      <c r="B769" s="19">
        <v>55.4</v>
      </c>
      <c r="C769" s="19">
        <f t="shared" si="22"/>
        <v>0.19999999999999574</v>
      </c>
      <c r="D769" s="62">
        <f t="shared" si="23"/>
        <v>-4.3999999999999986</v>
      </c>
    </row>
    <row r="770" spans="1:4" x14ac:dyDescent="0.45">
      <c r="A770" s="18">
        <v>40909</v>
      </c>
      <c r="B770" s="19">
        <v>55.2</v>
      </c>
      <c r="C770" s="19">
        <f t="shared" si="22"/>
        <v>-0.19999999999999574</v>
      </c>
      <c r="D770" s="62">
        <f t="shared" si="23"/>
        <v>-7.2999999999999972</v>
      </c>
    </row>
    <row r="771" spans="1:4" x14ac:dyDescent="0.45">
      <c r="A771" s="18">
        <v>40940</v>
      </c>
      <c r="B771" s="19">
        <v>55.2</v>
      </c>
      <c r="C771" s="19">
        <f t="shared" ref="C771:C834" si="24">B771-B770</f>
        <v>0</v>
      </c>
      <c r="D771" s="62">
        <f t="shared" si="23"/>
        <v>-6.6999999999999957</v>
      </c>
    </row>
    <row r="772" spans="1:4" x14ac:dyDescent="0.45">
      <c r="A772" s="18">
        <v>40969</v>
      </c>
      <c r="B772" s="19">
        <v>55.5</v>
      </c>
      <c r="C772" s="19">
        <f t="shared" si="24"/>
        <v>0.29999999999999716</v>
      </c>
      <c r="D772" s="62">
        <f t="shared" si="23"/>
        <v>-6.3999999999999986</v>
      </c>
    </row>
    <row r="773" spans="1:4" x14ac:dyDescent="0.45">
      <c r="A773" s="18">
        <v>41000</v>
      </c>
      <c r="B773" s="19">
        <v>55.8</v>
      </c>
      <c r="C773" s="19">
        <f t="shared" si="24"/>
        <v>0.29999999999999716</v>
      </c>
      <c r="D773" s="62">
        <f t="shared" si="23"/>
        <v>-4.6000000000000014</v>
      </c>
    </row>
    <row r="774" spans="1:4" x14ac:dyDescent="0.45">
      <c r="A774" s="18">
        <v>41030</v>
      </c>
      <c r="B774" s="19">
        <v>57.1</v>
      </c>
      <c r="C774" s="19">
        <f t="shared" si="24"/>
        <v>1.3000000000000043</v>
      </c>
      <c r="D774" s="62">
        <f t="shared" si="23"/>
        <v>4.7000000000000028</v>
      </c>
    </row>
    <row r="775" spans="1:4" x14ac:dyDescent="0.45">
      <c r="A775" s="18">
        <v>41061</v>
      </c>
      <c r="B775" s="19">
        <v>51.3</v>
      </c>
      <c r="C775" s="19">
        <f t="shared" si="24"/>
        <v>-5.8000000000000043</v>
      </c>
      <c r="D775" s="62">
        <f t="shared" si="23"/>
        <v>-4.4000000000000057</v>
      </c>
    </row>
    <row r="776" spans="1:4" x14ac:dyDescent="0.45">
      <c r="A776" s="18">
        <v>41091</v>
      </c>
      <c r="B776" s="19">
        <v>50.3</v>
      </c>
      <c r="C776" s="19">
        <f t="shared" si="24"/>
        <v>-1</v>
      </c>
      <c r="D776" s="62">
        <f t="shared" si="23"/>
        <v>-4.6000000000000014</v>
      </c>
    </row>
    <row r="777" spans="1:4" x14ac:dyDescent="0.45">
      <c r="A777" s="18">
        <v>41122</v>
      </c>
      <c r="B777" s="19">
        <v>49.6</v>
      </c>
      <c r="C777" s="19">
        <f t="shared" si="24"/>
        <v>-0.69999999999999574</v>
      </c>
      <c r="D777" s="62">
        <f t="shared" si="23"/>
        <v>-2.5</v>
      </c>
    </row>
    <row r="778" spans="1:4" x14ac:dyDescent="0.45">
      <c r="A778" s="18">
        <v>41153</v>
      </c>
      <c r="B778" s="19">
        <v>53.5</v>
      </c>
      <c r="C778" s="19">
        <f t="shared" si="24"/>
        <v>3.8999999999999986</v>
      </c>
      <c r="D778" s="62">
        <f t="shared" si="23"/>
        <v>1.8999999999999986</v>
      </c>
    </row>
    <row r="779" spans="1:4" x14ac:dyDescent="0.45">
      <c r="A779" s="18">
        <v>41183</v>
      </c>
      <c r="B779" s="19">
        <v>51.8</v>
      </c>
      <c r="C779" s="19">
        <f t="shared" si="24"/>
        <v>-1.7000000000000028</v>
      </c>
      <c r="D779" s="62">
        <f t="shared" si="23"/>
        <v>-0.60000000000000142</v>
      </c>
    </row>
    <row r="780" spans="1:4" x14ac:dyDescent="0.45">
      <c r="A780" s="18">
        <v>41214</v>
      </c>
      <c r="B780" s="19">
        <v>51.4</v>
      </c>
      <c r="C780" s="19">
        <f t="shared" si="24"/>
        <v>-0.39999999999999858</v>
      </c>
      <c r="D780" s="62">
        <f t="shared" si="23"/>
        <v>-3.8000000000000043</v>
      </c>
    </row>
    <row r="781" spans="1:4" x14ac:dyDescent="0.45">
      <c r="A781" s="18">
        <v>41244</v>
      </c>
      <c r="B781" s="19">
        <v>50.1</v>
      </c>
      <c r="C781" s="19">
        <f t="shared" si="24"/>
        <v>-1.2999999999999972</v>
      </c>
      <c r="D781" s="62">
        <f t="shared" si="23"/>
        <v>-5.2999999999999972</v>
      </c>
    </row>
    <row r="782" spans="1:4" x14ac:dyDescent="0.45">
      <c r="A782" s="18">
        <v>41275</v>
      </c>
      <c r="B782" s="19">
        <v>50.8</v>
      </c>
      <c r="C782" s="19">
        <f t="shared" si="24"/>
        <v>0.69999999999999574</v>
      </c>
      <c r="D782" s="62">
        <f t="shared" si="23"/>
        <v>-4.4000000000000057</v>
      </c>
    </row>
    <row r="783" spans="1:4" x14ac:dyDescent="0.45">
      <c r="A783" s="18">
        <v>41306</v>
      </c>
      <c r="B783" s="19">
        <v>55.7</v>
      </c>
      <c r="C783" s="19">
        <f t="shared" si="24"/>
        <v>4.9000000000000057</v>
      </c>
      <c r="D783" s="62">
        <f t="shared" ref="D783:D846" si="25">B783-B771</f>
        <v>0.5</v>
      </c>
    </row>
    <row r="784" spans="1:4" x14ac:dyDescent="0.45">
      <c r="A784" s="18">
        <v>41334</v>
      </c>
      <c r="B784" s="19">
        <v>51.7</v>
      </c>
      <c r="C784" s="19">
        <f t="shared" si="24"/>
        <v>-4</v>
      </c>
      <c r="D784" s="62">
        <f t="shared" si="25"/>
        <v>-3.7999999999999972</v>
      </c>
    </row>
    <row r="785" spans="1:4" x14ac:dyDescent="0.45">
      <c r="A785" s="18">
        <v>41365</v>
      </c>
      <c r="B785" s="19">
        <v>49.7</v>
      </c>
      <c r="C785" s="19">
        <f t="shared" si="24"/>
        <v>-2</v>
      </c>
      <c r="D785" s="62">
        <f t="shared" si="25"/>
        <v>-6.0999999999999943</v>
      </c>
    </row>
    <row r="786" spans="1:4" x14ac:dyDescent="0.45">
      <c r="A786" s="18">
        <v>41395</v>
      </c>
      <c r="B786" s="19">
        <v>49.6</v>
      </c>
      <c r="C786" s="19">
        <f t="shared" si="24"/>
        <v>-0.10000000000000142</v>
      </c>
      <c r="D786" s="62">
        <f t="shared" si="25"/>
        <v>-7.5</v>
      </c>
    </row>
    <row r="787" spans="1:4" x14ac:dyDescent="0.45">
      <c r="A787" s="18">
        <v>41426</v>
      </c>
      <c r="B787" s="19">
        <v>55.7</v>
      </c>
      <c r="C787" s="19">
        <f t="shared" si="24"/>
        <v>6.1000000000000014</v>
      </c>
      <c r="D787" s="62">
        <f t="shared" si="25"/>
        <v>4.4000000000000057</v>
      </c>
    </row>
    <row r="788" spans="1:4" x14ac:dyDescent="0.45">
      <c r="A788" s="18">
        <v>41456</v>
      </c>
      <c r="B788" s="19">
        <v>59.1</v>
      </c>
      <c r="C788" s="19">
        <f t="shared" si="24"/>
        <v>3.3999999999999986</v>
      </c>
      <c r="D788" s="62">
        <f t="shared" si="25"/>
        <v>8.8000000000000043</v>
      </c>
    </row>
    <row r="789" spans="1:4" x14ac:dyDescent="0.45">
      <c r="A789" s="18">
        <v>41487</v>
      </c>
      <c r="B789" s="19">
        <v>63.6</v>
      </c>
      <c r="C789" s="19">
        <f t="shared" si="24"/>
        <v>4.5</v>
      </c>
      <c r="D789" s="62">
        <f t="shared" si="25"/>
        <v>14</v>
      </c>
    </row>
    <row r="790" spans="1:4" x14ac:dyDescent="0.45">
      <c r="A790" s="18">
        <v>41518</v>
      </c>
      <c r="B790" s="19">
        <v>61.3</v>
      </c>
      <c r="C790" s="19">
        <f t="shared" si="24"/>
        <v>-2.3000000000000043</v>
      </c>
      <c r="D790" s="62">
        <f t="shared" si="25"/>
        <v>7.7999999999999972</v>
      </c>
    </row>
    <row r="791" spans="1:4" x14ac:dyDescent="0.45">
      <c r="A791" s="18">
        <v>41548</v>
      </c>
      <c r="B791" s="19">
        <v>61.3</v>
      </c>
      <c r="C791" s="19">
        <f t="shared" si="24"/>
        <v>0</v>
      </c>
      <c r="D791" s="62">
        <f t="shared" si="25"/>
        <v>9.5</v>
      </c>
    </row>
    <row r="792" spans="1:4" x14ac:dyDescent="0.45">
      <c r="A792" s="18">
        <v>41579</v>
      </c>
      <c r="B792" s="19">
        <v>63.4</v>
      </c>
      <c r="C792" s="19">
        <f t="shared" si="24"/>
        <v>2.1000000000000014</v>
      </c>
      <c r="D792" s="62">
        <f t="shared" si="25"/>
        <v>12</v>
      </c>
    </row>
    <row r="793" spans="1:4" x14ac:dyDescent="0.45">
      <c r="A793" s="18">
        <v>41609</v>
      </c>
      <c r="B793" s="19">
        <v>64.400000000000006</v>
      </c>
      <c r="C793" s="19">
        <f t="shared" si="24"/>
        <v>1.0000000000000071</v>
      </c>
      <c r="D793" s="62">
        <f t="shared" si="25"/>
        <v>14.300000000000004</v>
      </c>
    </row>
    <row r="794" spans="1:4" x14ac:dyDescent="0.45">
      <c r="A794" s="18">
        <v>41640</v>
      </c>
      <c r="B794" s="19">
        <v>51.2</v>
      </c>
      <c r="C794" s="19">
        <f t="shared" si="24"/>
        <v>-13.200000000000003</v>
      </c>
      <c r="D794" s="62">
        <f t="shared" si="25"/>
        <v>0.40000000000000568</v>
      </c>
    </row>
    <row r="795" spans="1:4" x14ac:dyDescent="0.45">
      <c r="A795" s="18">
        <v>41671</v>
      </c>
      <c r="B795" s="19">
        <v>54.5</v>
      </c>
      <c r="C795" s="19">
        <f t="shared" si="24"/>
        <v>3.2999999999999972</v>
      </c>
      <c r="D795" s="62">
        <f t="shared" si="25"/>
        <v>-1.2000000000000028</v>
      </c>
    </row>
    <row r="796" spans="1:4" x14ac:dyDescent="0.45">
      <c r="A796" s="18">
        <v>41699</v>
      </c>
      <c r="B796" s="19">
        <v>55.1</v>
      </c>
      <c r="C796" s="19">
        <f t="shared" si="24"/>
        <v>0.60000000000000142</v>
      </c>
      <c r="D796" s="62">
        <f t="shared" si="25"/>
        <v>3.3999999999999986</v>
      </c>
    </row>
    <row r="797" spans="1:4" x14ac:dyDescent="0.45">
      <c r="A797" s="18">
        <v>41730</v>
      </c>
      <c r="B797" s="19">
        <v>55.1</v>
      </c>
      <c r="C797" s="19">
        <f t="shared" si="24"/>
        <v>0</v>
      </c>
      <c r="D797" s="62">
        <f t="shared" si="25"/>
        <v>5.3999999999999986</v>
      </c>
    </row>
    <row r="798" spans="1:4" x14ac:dyDescent="0.45">
      <c r="A798" s="18">
        <v>41760</v>
      </c>
      <c r="B798" s="19">
        <v>56.9</v>
      </c>
      <c r="C798" s="19">
        <f t="shared" si="24"/>
        <v>1.7999999999999972</v>
      </c>
      <c r="D798" s="62">
        <f t="shared" si="25"/>
        <v>7.2999999999999972</v>
      </c>
    </row>
    <row r="799" spans="1:4" x14ac:dyDescent="0.45">
      <c r="A799" s="18">
        <v>41791</v>
      </c>
      <c r="B799" s="19">
        <v>58.9</v>
      </c>
      <c r="C799" s="19">
        <f t="shared" si="24"/>
        <v>2</v>
      </c>
      <c r="D799" s="62">
        <f t="shared" si="25"/>
        <v>3.1999999999999957</v>
      </c>
    </row>
    <row r="800" spans="1:4" x14ac:dyDescent="0.45">
      <c r="A800" s="18">
        <v>41821</v>
      </c>
      <c r="B800" s="19">
        <v>63.4</v>
      </c>
      <c r="C800" s="19">
        <f t="shared" si="24"/>
        <v>4.5</v>
      </c>
      <c r="D800" s="62">
        <f t="shared" si="25"/>
        <v>4.2999999999999972</v>
      </c>
    </row>
    <row r="801" spans="1:4" x14ac:dyDescent="0.45">
      <c r="A801" s="18">
        <v>41852</v>
      </c>
      <c r="B801" s="19">
        <v>66.7</v>
      </c>
      <c r="C801" s="19">
        <f t="shared" si="24"/>
        <v>3.3000000000000043</v>
      </c>
      <c r="D801" s="62">
        <f t="shared" si="25"/>
        <v>3.1000000000000014</v>
      </c>
    </row>
    <row r="802" spans="1:4" x14ac:dyDescent="0.45">
      <c r="A802" s="18">
        <v>41883</v>
      </c>
      <c r="B802" s="19">
        <v>60</v>
      </c>
      <c r="C802" s="19">
        <f t="shared" si="24"/>
        <v>-6.7000000000000028</v>
      </c>
      <c r="D802" s="62">
        <f t="shared" si="25"/>
        <v>-1.2999999999999972</v>
      </c>
    </row>
    <row r="803" spans="1:4" x14ac:dyDescent="0.45">
      <c r="A803" s="18">
        <v>41913</v>
      </c>
      <c r="B803" s="19">
        <v>65.8</v>
      </c>
      <c r="C803" s="19">
        <f t="shared" si="24"/>
        <v>5.7999999999999972</v>
      </c>
      <c r="D803" s="62">
        <f t="shared" si="25"/>
        <v>4.5</v>
      </c>
    </row>
    <row r="804" spans="1:4" x14ac:dyDescent="0.45">
      <c r="A804" s="18">
        <v>41944</v>
      </c>
      <c r="B804" s="19">
        <v>66</v>
      </c>
      <c r="C804" s="19">
        <f t="shared" si="24"/>
        <v>0.20000000000000284</v>
      </c>
      <c r="D804" s="62">
        <f t="shared" si="25"/>
        <v>2.6000000000000014</v>
      </c>
    </row>
    <row r="805" spans="1:4" x14ac:dyDescent="0.45">
      <c r="A805" s="18">
        <v>41974</v>
      </c>
      <c r="B805" s="19">
        <v>57.3</v>
      </c>
      <c r="C805" s="19">
        <f t="shared" si="24"/>
        <v>-8.7000000000000028</v>
      </c>
      <c r="D805" s="62">
        <f t="shared" si="25"/>
        <v>-7.1000000000000085</v>
      </c>
    </row>
    <row r="806" spans="1:4" x14ac:dyDescent="0.45">
      <c r="A806" s="18">
        <v>42005</v>
      </c>
      <c r="B806" s="19">
        <v>52.9</v>
      </c>
      <c r="C806" s="19">
        <f t="shared" si="24"/>
        <v>-4.3999999999999986</v>
      </c>
      <c r="D806" s="62">
        <f t="shared" si="25"/>
        <v>1.6999999999999957</v>
      </c>
    </row>
    <row r="807" spans="1:4" x14ac:dyDescent="0.45">
      <c r="A807" s="18">
        <v>42036</v>
      </c>
      <c r="B807" s="19">
        <v>52.5</v>
      </c>
      <c r="C807" s="19">
        <f t="shared" si="24"/>
        <v>-0.39999999999999858</v>
      </c>
      <c r="D807" s="62">
        <f t="shared" si="25"/>
        <v>-2</v>
      </c>
    </row>
    <row r="808" spans="1:4" x14ac:dyDescent="0.45">
      <c r="A808" s="18">
        <v>42064</v>
      </c>
      <c r="B808" s="19">
        <v>51.8</v>
      </c>
      <c r="C808" s="19">
        <f t="shared" si="24"/>
        <v>-0.70000000000000284</v>
      </c>
      <c r="D808" s="62">
        <f t="shared" si="25"/>
        <v>-3.3000000000000043</v>
      </c>
    </row>
    <row r="809" spans="1:4" x14ac:dyDescent="0.45">
      <c r="A809" s="18">
        <v>42095</v>
      </c>
      <c r="B809" s="19">
        <v>53.5</v>
      </c>
      <c r="C809" s="19">
        <f t="shared" si="24"/>
        <v>1.7000000000000028</v>
      </c>
      <c r="D809" s="62">
        <f t="shared" si="25"/>
        <v>-1.6000000000000014</v>
      </c>
    </row>
    <row r="810" spans="1:4" x14ac:dyDescent="0.45">
      <c r="A810" s="18">
        <v>42125</v>
      </c>
      <c r="B810" s="19">
        <v>55.8</v>
      </c>
      <c r="C810" s="19">
        <f t="shared" si="24"/>
        <v>2.2999999999999972</v>
      </c>
      <c r="D810" s="62">
        <f t="shared" si="25"/>
        <v>-1.1000000000000014</v>
      </c>
    </row>
    <row r="811" spans="1:4" x14ac:dyDescent="0.45">
      <c r="A811" s="18">
        <v>42156</v>
      </c>
      <c r="B811" s="19">
        <v>56</v>
      </c>
      <c r="C811" s="19">
        <f t="shared" si="24"/>
        <v>0.20000000000000284</v>
      </c>
      <c r="D811" s="62">
        <f t="shared" si="25"/>
        <v>-2.8999999999999986</v>
      </c>
    </row>
    <row r="812" spans="1:4" x14ac:dyDescent="0.45">
      <c r="A812" s="18">
        <v>42186</v>
      </c>
      <c r="B812" s="19">
        <v>56.5</v>
      </c>
      <c r="C812" s="19">
        <f t="shared" si="24"/>
        <v>0.5</v>
      </c>
      <c r="D812" s="62">
        <f t="shared" si="25"/>
        <v>-6.8999999999999986</v>
      </c>
    </row>
    <row r="813" spans="1:4" x14ac:dyDescent="0.45">
      <c r="A813" s="18">
        <v>42217</v>
      </c>
      <c r="B813" s="19">
        <v>51.7</v>
      </c>
      <c r="C813" s="19">
        <f t="shared" si="24"/>
        <v>-4.7999999999999972</v>
      </c>
      <c r="D813" s="62">
        <f t="shared" si="25"/>
        <v>-15</v>
      </c>
    </row>
    <row r="814" spans="1:4" x14ac:dyDescent="0.45">
      <c r="A814" s="18">
        <v>42248</v>
      </c>
      <c r="B814" s="19">
        <v>50.1</v>
      </c>
      <c r="C814" s="19">
        <f t="shared" si="24"/>
        <v>-1.6000000000000014</v>
      </c>
      <c r="D814" s="62">
        <f t="shared" si="25"/>
        <v>-9.8999999999999986</v>
      </c>
    </row>
    <row r="815" spans="1:4" x14ac:dyDescent="0.45">
      <c r="A815" s="18">
        <v>42278</v>
      </c>
      <c r="B815" s="19">
        <v>50.8</v>
      </c>
      <c r="C815" s="19">
        <f t="shared" si="24"/>
        <v>0.69999999999999574</v>
      </c>
      <c r="D815" s="62">
        <f t="shared" si="25"/>
        <v>-15</v>
      </c>
    </row>
    <row r="816" spans="1:4" x14ac:dyDescent="0.45">
      <c r="A816" s="18">
        <v>42309</v>
      </c>
      <c r="B816" s="19">
        <v>49</v>
      </c>
      <c r="C816" s="19">
        <f t="shared" si="24"/>
        <v>-1.7999999999999972</v>
      </c>
      <c r="D816" s="62">
        <f t="shared" si="25"/>
        <v>-17</v>
      </c>
    </row>
    <row r="817" spans="1:4" x14ac:dyDescent="0.45">
      <c r="A817" s="18">
        <v>42339</v>
      </c>
      <c r="B817" s="19">
        <v>48.8</v>
      </c>
      <c r="C817" s="19">
        <f t="shared" si="24"/>
        <v>-0.20000000000000284</v>
      </c>
      <c r="D817" s="62">
        <f t="shared" si="25"/>
        <v>-8.5</v>
      </c>
    </row>
    <row r="818" spans="1:4" x14ac:dyDescent="0.45">
      <c r="A818" s="18">
        <v>42370</v>
      </c>
      <c r="B818" s="19">
        <v>51.5</v>
      </c>
      <c r="C818" s="19">
        <f t="shared" si="24"/>
        <v>2.7000000000000028</v>
      </c>
      <c r="D818" s="62">
        <f t="shared" si="25"/>
        <v>-1.3999999999999986</v>
      </c>
    </row>
    <row r="819" spans="1:4" x14ac:dyDescent="0.45">
      <c r="A819" s="18">
        <v>42401</v>
      </c>
      <c r="B819" s="19">
        <v>51.5</v>
      </c>
      <c r="C819" s="19">
        <f t="shared" si="24"/>
        <v>0</v>
      </c>
      <c r="D819" s="62">
        <f t="shared" si="25"/>
        <v>-1</v>
      </c>
    </row>
    <row r="820" spans="1:4" x14ac:dyDescent="0.45">
      <c r="A820" s="18">
        <v>42430</v>
      </c>
      <c r="B820" s="19">
        <v>58.3</v>
      </c>
      <c r="C820" s="19">
        <f t="shared" si="24"/>
        <v>6.7999999999999972</v>
      </c>
      <c r="D820" s="62">
        <f t="shared" si="25"/>
        <v>6.5</v>
      </c>
    </row>
    <row r="821" spans="1:4" x14ac:dyDescent="0.45">
      <c r="A821" s="18">
        <v>42461</v>
      </c>
      <c r="B821" s="19">
        <v>55.8</v>
      </c>
      <c r="C821" s="19">
        <f t="shared" si="24"/>
        <v>-2.5</v>
      </c>
      <c r="D821" s="62">
        <f t="shared" si="25"/>
        <v>2.2999999999999972</v>
      </c>
    </row>
    <row r="822" spans="1:4" x14ac:dyDescent="0.45">
      <c r="A822" s="18">
        <v>42491</v>
      </c>
      <c r="B822" s="19">
        <v>55.7</v>
      </c>
      <c r="C822" s="19">
        <f t="shared" si="24"/>
        <v>-9.9999999999994316E-2</v>
      </c>
      <c r="D822" s="62">
        <f t="shared" si="25"/>
        <v>-9.9999999999994316E-2</v>
      </c>
    </row>
    <row r="823" spans="1:4" x14ac:dyDescent="0.45">
      <c r="A823" s="18">
        <v>42522</v>
      </c>
      <c r="B823" s="19">
        <v>57</v>
      </c>
      <c r="C823" s="19">
        <f t="shared" si="24"/>
        <v>1.2999999999999972</v>
      </c>
      <c r="D823" s="62">
        <f t="shared" si="25"/>
        <v>1</v>
      </c>
    </row>
    <row r="824" spans="1:4" x14ac:dyDescent="0.45">
      <c r="A824" s="18">
        <v>42552</v>
      </c>
      <c r="B824" s="19">
        <v>56.9</v>
      </c>
      <c r="C824" s="19">
        <f t="shared" si="24"/>
        <v>-0.10000000000000142</v>
      </c>
      <c r="D824" s="62">
        <f t="shared" si="25"/>
        <v>0.39999999999999858</v>
      </c>
    </row>
    <row r="825" spans="1:4" x14ac:dyDescent="0.45">
      <c r="A825" s="18">
        <v>42583</v>
      </c>
      <c r="B825" s="19">
        <v>49.1</v>
      </c>
      <c r="C825" s="19">
        <f t="shared" si="24"/>
        <v>-7.7999999999999972</v>
      </c>
      <c r="D825" s="62">
        <f t="shared" si="25"/>
        <v>-2.6000000000000014</v>
      </c>
    </row>
    <row r="826" spans="1:4" x14ac:dyDescent="0.45">
      <c r="A826" s="18">
        <v>42614</v>
      </c>
      <c r="B826" s="19">
        <v>55.1</v>
      </c>
      <c r="C826" s="19">
        <f t="shared" si="24"/>
        <v>6</v>
      </c>
      <c r="D826" s="62">
        <f t="shared" si="25"/>
        <v>5</v>
      </c>
    </row>
    <row r="827" spans="1:4" x14ac:dyDescent="0.45">
      <c r="A827" s="18">
        <v>42644</v>
      </c>
      <c r="B827" s="19">
        <v>52.1</v>
      </c>
      <c r="C827" s="19">
        <f t="shared" si="24"/>
        <v>-3</v>
      </c>
      <c r="D827" s="62">
        <f t="shared" si="25"/>
        <v>1.3000000000000043</v>
      </c>
    </row>
    <row r="828" spans="1:4" x14ac:dyDescent="0.45">
      <c r="A828" s="18">
        <v>42675</v>
      </c>
      <c r="B828" s="19">
        <v>54.8</v>
      </c>
      <c r="C828" s="19">
        <f t="shared" si="24"/>
        <v>2.6999999999999957</v>
      </c>
      <c r="D828" s="62">
        <f t="shared" si="25"/>
        <v>5.7999999999999972</v>
      </c>
    </row>
    <row r="829" spans="1:4" x14ac:dyDescent="0.45">
      <c r="A829" s="18">
        <v>42705</v>
      </c>
      <c r="B829" s="19">
        <v>60.3</v>
      </c>
      <c r="C829" s="19">
        <f t="shared" si="24"/>
        <v>5.5</v>
      </c>
      <c r="D829" s="62">
        <f t="shared" si="25"/>
        <v>11.5</v>
      </c>
    </row>
    <row r="830" spans="1:4" x14ac:dyDescent="0.45">
      <c r="A830" s="18">
        <v>42736</v>
      </c>
      <c r="B830" s="19">
        <v>60.4</v>
      </c>
      <c r="C830" s="19">
        <f t="shared" si="24"/>
        <v>0.10000000000000142</v>
      </c>
      <c r="D830" s="62">
        <f t="shared" si="25"/>
        <v>8.8999999999999986</v>
      </c>
    </row>
    <row r="831" spans="1:4" x14ac:dyDescent="0.45">
      <c r="A831" s="18">
        <v>42767</v>
      </c>
      <c r="B831" s="19">
        <v>65.099999999999994</v>
      </c>
      <c r="C831" s="19">
        <f t="shared" si="24"/>
        <v>4.6999999999999957</v>
      </c>
      <c r="D831" s="62">
        <f t="shared" si="25"/>
        <v>13.599999999999994</v>
      </c>
    </row>
    <row r="832" spans="1:4" x14ac:dyDescent="0.45">
      <c r="A832" s="18">
        <v>42795</v>
      </c>
      <c r="B832" s="19">
        <v>64.5</v>
      </c>
      <c r="C832" s="19">
        <f t="shared" si="24"/>
        <v>-0.59999999999999432</v>
      </c>
      <c r="D832" s="62">
        <f t="shared" si="25"/>
        <v>6.2000000000000028</v>
      </c>
    </row>
    <row r="833" spans="1:4" x14ac:dyDescent="0.45">
      <c r="A833" s="18">
        <v>42826</v>
      </c>
      <c r="B833" s="19">
        <v>57.5</v>
      </c>
      <c r="C833" s="19">
        <f t="shared" si="24"/>
        <v>-7</v>
      </c>
      <c r="D833" s="62">
        <f t="shared" si="25"/>
        <v>1.7000000000000028</v>
      </c>
    </row>
    <row r="834" spans="1:4" x14ac:dyDescent="0.45">
      <c r="A834" s="18">
        <v>42856</v>
      </c>
      <c r="B834" s="19">
        <v>59.5</v>
      </c>
      <c r="C834" s="19">
        <f t="shared" si="24"/>
        <v>2</v>
      </c>
      <c r="D834" s="62">
        <f t="shared" si="25"/>
        <v>3.7999999999999972</v>
      </c>
    </row>
    <row r="835" spans="1:4" x14ac:dyDescent="0.45">
      <c r="A835" s="18">
        <v>42887</v>
      </c>
      <c r="B835" s="19">
        <v>63.5</v>
      </c>
      <c r="C835" s="19">
        <f t="shared" ref="C835:C878" si="26">B835-B834</f>
        <v>4</v>
      </c>
      <c r="D835" s="62">
        <f t="shared" si="25"/>
        <v>6.5</v>
      </c>
    </row>
    <row r="836" spans="1:4" x14ac:dyDescent="0.45">
      <c r="A836" s="18">
        <v>42917</v>
      </c>
      <c r="B836" s="19">
        <v>60.4</v>
      </c>
      <c r="C836" s="19">
        <f t="shared" si="26"/>
        <v>-3.1000000000000014</v>
      </c>
      <c r="D836" s="62">
        <f t="shared" si="25"/>
        <v>3.5</v>
      </c>
    </row>
    <row r="837" spans="1:4" x14ac:dyDescent="0.45">
      <c r="A837" s="18">
        <v>42948</v>
      </c>
      <c r="B837" s="19">
        <v>60.3</v>
      </c>
      <c r="C837" s="19">
        <f t="shared" si="26"/>
        <v>-0.10000000000000142</v>
      </c>
      <c r="D837" s="62">
        <f t="shared" si="25"/>
        <v>11.199999999999996</v>
      </c>
    </row>
    <row r="838" spans="1:4" x14ac:dyDescent="0.45">
      <c r="A838" s="18">
        <v>42979</v>
      </c>
      <c r="B838" s="19">
        <v>64.599999999999994</v>
      </c>
      <c r="C838" s="19">
        <f t="shared" si="26"/>
        <v>4.2999999999999972</v>
      </c>
      <c r="D838" s="62">
        <f t="shared" si="25"/>
        <v>9.4999999999999929</v>
      </c>
    </row>
    <row r="839" spans="1:4" x14ac:dyDescent="0.45">
      <c r="A839" s="18">
        <v>43009</v>
      </c>
      <c r="B839" s="19">
        <v>63.5</v>
      </c>
      <c r="C839" s="19">
        <f t="shared" si="26"/>
        <v>-1.0999999999999943</v>
      </c>
      <c r="D839" s="62">
        <f t="shared" si="25"/>
        <v>11.399999999999999</v>
      </c>
    </row>
    <row r="840" spans="1:4" x14ac:dyDescent="0.45">
      <c r="A840" s="18">
        <v>43040</v>
      </c>
      <c r="B840" s="19">
        <v>63.9</v>
      </c>
      <c r="C840" s="19">
        <f t="shared" si="26"/>
        <v>0.39999999999999858</v>
      </c>
      <c r="D840" s="62">
        <f t="shared" si="25"/>
        <v>9.1000000000000014</v>
      </c>
    </row>
    <row r="841" spans="1:4" x14ac:dyDescent="0.45">
      <c r="A841" s="18">
        <v>43070</v>
      </c>
      <c r="B841" s="19">
        <v>67.400000000000006</v>
      </c>
      <c r="C841" s="19">
        <f t="shared" si="26"/>
        <v>3.5000000000000071</v>
      </c>
      <c r="D841" s="62">
        <f t="shared" si="25"/>
        <v>7.1000000000000085</v>
      </c>
    </row>
    <row r="842" spans="1:4" x14ac:dyDescent="0.45">
      <c r="A842" s="18">
        <v>43101</v>
      </c>
      <c r="B842" s="19">
        <v>65.400000000000006</v>
      </c>
      <c r="C842" s="19">
        <f t="shared" si="26"/>
        <v>-2</v>
      </c>
      <c r="D842" s="62">
        <f t="shared" si="25"/>
        <v>5.0000000000000071</v>
      </c>
    </row>
    <row r="843" spans="1:4" x14ac:dyDescent="0.45">
      <c r="A843" s="18">
        <v>43132</v>
      </c>
      <c r="B843" s="19">
        <v>64.2</v>
      </c>
      <c r="C843" s="19">
        <f t="shared" si="26"/>
        <v>-1.2000000000000028</v>
      </c>
      <c r="D843" s="62">
        <f t="shared" si="25"/>
        <v>-0.89999999999999147</v>
      </c>
    </row>
    <row r="844" spans="1:4" x14ac:dyDescent="0.45">
      <c r="A844" s="18">
        <v>43160</v>
      </c>
      <c r="B844" s="19">
        <v>61.9</v>
      </c>
      <c r="C844" s="19">
        <f t="shared" si="26"/>
        <v>-2.3000000000000043</v>
      </c>
      <c r="D844" s="62">
        <f t="shared" si="25"/>
        <v>-2.6000000000000014</v>
      </c>
    </row>
    <row r="845" spans="1:4" x14ac:dyDescent="0.45">
      <c r="A845" s="18">
        <v>43191</v>
      </c>
      <c r="B845" s="19">
        <v>61.2</v>
      </c>
      <c r="C845" s="19">
        <f t="shared" si="26"/>
        <v>-0.69999999999999574</v>
      </c>
      <c r="D845" s="62">
        <f t="shared" si="25"/>
        <v>3.7000000000000028</v>
      </c>
    </row>
    <row r="846" spans="1:4" x14ac:dyDescent="0.45">
      <c r="A846" s="18">
        <v>43221</v>
      </c>
      <c r="B846" s="19">
        <v>63.7</v>
      </c>
      <c r="C846" s="19">
        <f t="shared" si="26"/>
        <v>2.5</v>
      </c>
      <c r="D846" s="62">
        <f t="shared" si="25"/>
        <v>4.2000000000000028</v>
      </c>
    </row>
    <row r="847" spans="1:4" x14ac:dyDescent="0.45">
      <c r="A847" s="18">
        <v>43252</v>
      </c>
      <c r="B847" s="19">
        <v>63.5</v>
      </c>
      <c r="C847" s="19">
        <f t="shared" si="26"/>
        <v>-0.20000000000000284</v>
      </c>
      <c r="D847" s="62">
        <f t="shared" ref="D847:D910" si="27">B847-B835</f>
        <v>0</v>
      </c>
    </row>
    <row r="848" spans="1:4" x14ac:dyDescent="0.45">
      <c r="A848" s="18">
        <v>43282</v>
      </c>
      <c r="B848" s="19">
        <v>60.2</v>
      </c>
      <c r="C848" s="19">
        <f t="shared" si="26"/>
        <v>-3.2999999999999972</v>
      </c>
      <c r="D848" s="62">
        <f t="shared" si="27"/>
        <v>-0.19999999999999574</v>
      </c>
    </row>
    <row r="849" spans="1:4" x14ac:dyDescent="0.45">
      <c r="A849" s="18">
        <v>43313</v>
      </c>
      <c r="B849" s="19">
        <v>65.099999999999994</v>
      </c>
      <c r="C849" s="19">
        <f t="shared" si="26"/>
        <v>4.8999999999999915</v>
      </c>
      <c r="D849" s="62">
        <f t="shared" si="27"/>
        <v>4.7999999999999972</v>
      </c>
    </row>
    <row r="850" spans="1:4" x14ac:dyDescent="0.45">
      <c r="A850" s="18">
        <v>43344</v>
      </c>
      <c r="B850" s="19">
        <v>61.8</v>
      </c>
      <c r="C850" s="19">
        <f t="shared" si="26"/>
        <v>-3.2999999999999972</v>
      </c>
      <c r="D850" s="62">
        <f t="shared" si="27"/>
        <v>-2.7999999999999972</v>
      </c>
    </row>
    <row r="851" spans="1:4" x14ac:dyDescent="0.45">
      <c r="A851" s="18">
        <v>43374</v>
      </c>
      <c r="B851" s="19">
        <v>58</v>
      </c>
      <c r="C851" s="19">
        <f t="shared" si="26"/>
        <v>-3.7999999999999972</v>
      </c>
      <c r="D851" s="62">
        <f t="shared" si="27"/>
        <v>-5.5</v>
      </c>
    </row>
    <row r="852" spans="1:4" x14ac:dyDescent="0.45">
      <c r="A852" s="18">
        <v>43405</v>
      </c>
      <c r="B852" s="19">
        <v>61.8</v>
      </c>
      <c r="C852" s="19">
        <f t="shared" si="26"/>
        <v>3.7999999999999972</v>
      </c>
      <c r="D852" s="62">
        <f t="shared" si="27"/>
        <v>-2.1000000000000014</v>
      </c>
    </row>
    <row r="853" spans="1:4" x14ac:dyDescent="0.45">
      <c r="A853" s="18">
        <v>43435</v>
      </c>
      <c r="B853" s="19">
        <v>51.3</v>
      </c>
      <c r="C853" s="19">
        <f t="shared" si="26"/>
        <v>-10.5</v>
      </c>
      <c r="D853" s="62">
        <f t="shared" si="27"/>
        <v>-16.100000000000009</v>
      </c>
    </row>
    <row r="854" spans="1:4" x14ac:dyDescent="0.45">
      <c r="A854" s="18">
        <v>43466</v>
      </c>
      <c r="B854" s="19">
        <v>58.2</v>
      </c>
      <c r="C854" s="19">
        <f t="shared" si="26"/>
        <v>6.9000000000000057</v>
      </c>
      <c r="D854" s="62">
        <f t="shared" si="27"/>
        <v>-7.2000000000000028</v>
      </c>
    </row>
    <row r="855" spans="1:4" x14ac:dyDescent="0.45">
      <c r="A855" s="18">
        <v>43497</v>
      </c>
      <c r="B855" s="19">
        <v>55.5</v>
      </c>
      <c r="C855" s="19">
        <f t="shared" si="26"/>
        <v>-2.7000000000000028</v>
      </c>
      <c r="D855" s="62">
        <f t="shared" si="27"/>
        <v>-8.7000000000000028</v>
      </c>
    </row>
    <row r="856" spans="1:4" x14ac:dyDescent="0.45">
      <c r="A856" s="18">
        <v>43525</v>
      </c>
      <c r="B856" s="19">
        <v>57.4</v>
      </c>
      <c r="C856" s="19">
        <f t="shared" si="26"/>
        <v>1.8999999999999986</v>
      </c>
      <c r="D856" s="62">
        <f t="shared" si="27"/>
        <v>-4.5</v>
      </c>
    </row>
    <row r="857" spans="1:4" x14ac:dyDescent="0.45">
      <c r="A857" s="18">
        <v>43556</v>
      </c>
      <c r="B857" s="19">
        <v>51.7</v>
      </c>
      <c r="C857" s="19">
        <f t="shared" si="26"/>
        <v>-5.6999999999999957</v>
      </c>
      <c r="D857" s="62">
        <f t="shared" si="27"/>
        <v>-9.5</v>
      </c>
    </row>
    <row r="858" spans="1:4" x14ac:dyDescent="0.45">
      <c r="A858" s="18">
        <v>43586</v>
      </c>
      <c r="B858" s="19">
        <v>52.7</v>
      </c>
      <c r="C858" s="19">
        <f t="shared" si="26"/>
        <v>1</v>
      </c>
      <c r="D858" s="62">
        <f t="shared" si="27"/>
        <v>-11</v>
      </c>
    </row>
    <row r="859" spans="1:4" x14ac:dyDescent="0.45">
      <c r="A859" s="18">
        <v>43617</v>
      </c>
      <c r="B859" s="19">
        <v>50</v>
      </c>
      <c r="C859" s="19">
        <f t="shared" si="26"/>
        <v>-2.7000000000000028</v>
      </c>
      <c r="D859" s="62">
        <f t="shared" si="27"/>
        <v>-13.5</v>
      </c>
    </row>
    <row r="860" spans="1:4" x14ac:dyDescent="0.45">
      <c r="A860" s="18">
        <v>43647</v>
      </c>
      <c r="B860" s="19">
        <v>50.8</v>
      </c>
      <c r="C860" s="19">
        <f t="shared" si="26"/>
        <v>0.79999999999999716</v>
      </c>
      <c r="D860" s="62">
        <f t="shared" si="27"/>
        <v>-9.4000000000000057</v>
      </c>
    </row>
    <row r="861" spans="1:4" x14ac:dyDescent="0.45">
      <c r="A861" s="18">
        <v>43678</v>
      </c>
      <c r="B861" s="19">
        <v>47.2</v>
      </c>
      <c r="C861" s="19">
        <f t="shared" si="26"/>
        <v>-3.5999999999999943</v>
      </c>
      <c r="D861" s="62">
        <f t="shared" si="27"/>
        <v>-17.899999999999991</v>
      </c>
    </row>
    <row r="862" spans="1:4" x14ac:dyDescent="0.45">
      <c r="A862" s="18">
        <v>43709</v>
      </c>
      <c r="B862" s="19">
        <v>47.3</v>
      </c>
      <c r="C862" s="19">
        <f t="shared" si="26"/>
        <v>9.9999999999994316E-2</v>
      </c>
      <c r="D862" s="62">
        <f t="shared" si="27"/>
        <v>-14.5</v>
      </c>
    </row>
    <row r="863" spans="1:4" x14ac:dyDescent="0.45">
      <c r="A863" s="18">
        <v>43739</v>
      </c>
      <c r="B863" s="19">
        <v>48.9</v>
      </c>
      <c r="C863" s="19">
        <f t="shared" si="26"/>
        <v>1.6000000000000014</v>
      </c>
      <c r="D863" s="62">
        <f t="shared" si="27"/>
        <v>-9.1000000000000014</v>
      </c>
    </row>
    <row r="864" spans="1:4" x14ac:dyDescent="0.45">
      <c r="A864" s="18">
        <v>43770</v>
      </c>
      <c r="B864" s="19">
        <v>46.8</v>
      </c>
      <c r="C864" s="19">
        <f t="shared" si="26"/>
        <v>-2.1000000000000014</v>
      </c>
      <c r="D864" s="62">
        <f t="shared" si="27"/>
        <v>-15</v>
      </c>
    </row>
    <row r="865" spans="1:4" x14ac:dyDescent="0.45">
      <c r="A865" s="18">
        <v>43800</v>
      </c>
      <c r="B865" s="19">
        <v>47.6</v>
      </c>
      <c r="C865" s="19">
        <f t="shared" si="26"/>
        <v>0.80000000000000426</v>
      </c>
      <c r="D865" s="62">
        <f t="shared" si="27"/>
        <v>-3.6999999999999957</v>
      </c>
    </row>
    <row r="866" spans="1:4" x14ac:dyDescent="0.45">
      <c r="A866" s="18">
        <v>43831</v>
      </c>
      <c r="B866" s="19">
        <v>52</v>
      </c>
      <c r="C866" s="19">
        <f t="shared" si="26"/>
        <v>4.3999999999999986</v>
      </c>
      <c r="D866" s="62">
        <f t="shared" si="27"/>
        <v>-6.2000000000000028</v>
      </c>
    </row>
    <row r="867" spans="1:4" x14ac:dyDescent="0.45">
      <c r="A867" s="18">
        <v>43862</v>
      </c>
      <c r="B867" s="19">
        <v>49.8</v>
      </c>
      <c r="C867" s="19">
        <f t="shared" si="26"/>
        <v>-2.2000000000000028</v>
      </c>
      <c r="D867" s="62">
        <f t="shared" si="27"/>
        <v>-5.7000000000000028</v>
      </c>
    </row>
    <row r="868" spans="1:4" x14ac:dyDescent="0.45">
      <c r="A868" s="18">
        <v>43891</v>
      </c>
      <c r="B868" s="19">
        <v>42.2</v>
      </c>
      <c r="C868" s="19">
        <f t="shared" si="26"/>
        <v>-7.5999999999999943</v>
      </c>
      <c r="D868" s="62">
        <f t="shared" si="27"/>
        <v>-15.199999999999996</v>
      </c>
    </row>
    <row r="869" spans="1:4" x14ac:dyDescent="0.45">
      <c r="A869" s="18">
        <v>43922</v>
      </c>
      <c r="B869" s="19">
        <v>27.1</v>
      </c>
      <c r="C869" s="19">
        <f t="shared" si="26"/>
        <v>-15.100000000000001</v>
      </c>
      <c r="D869" s="62">
        <f t="shared" si="27"/>
        <v>-24.6</v>
      </c>
    </row>
    <row r="870" spans="1:4" x14ac:dyDescent="0.45">
      <c r="A870" s="18">
        <v>43952</v>
      </c>
      <c r="B870" s="19">
        <v>31.8</v>
      </c>
      <c r="C870" s="19">
        <f t="shared" si="26"/>
        <v>4.6999999999999993</v>
      </c>
      <c r="D870" s="62">
        <f t="shared" si="27"/>
        <v>-20.900000000000002</v>
      </c>
    </row>
    <row r="871" spans="1:4" x14ac:dyDescent="0.45">
      <c r="A871" s="18">
        <v>43983</v>
      </c>
      <c r="B871" s="19">
        <v>56.4</v>
      </c>
      <c r="C871" s="19">
        <f t="shared" si="26"/>
        <v>24.599999999999998</v>
      </c>
      <c r="D871" s="62">
        <f t="shared" si="27"/>
        <v>6.3999999999999986</v>
      </c>
    </row>
    <row r="872" spans="1:4" x14ac:dyDescent="0.45">
      <c r="A872" s="18">
        <v>44013</v>
      </c>
      <c r="B872" s="19">
        <v>61.5</v>
      </c>
      <c r="C872" s="19">
        <f t="shared" si="26"/>
        <v>5.1000000000000014</v>
      </c>
      <c r="D872" s="62">
        <f t="shared" si="27"/>
        <v>10.700000000000003</v>
      </c>
    </row>
    <row r="873" spans="1:4" x14ac:dyDescent="0.45">
      <c r="A873" s="18">
        <v>44044</v>
      </c>
      <c r="B873" s="19">
        <v>67.599999999999994</v>
      </c>
      <c r="C873" s="19">
        <f t="shared" si="26"/>
        <v>6.0999999999999943</v>
      </c>
      <c r="D873" s="62">
        <f t="shared" si="27"/>
        <v>20.399999999999991</v>
      </c>
    </row>
    <row r="874" spans="1:4" x14ac:dyDescent="0.45">
      <c r="A874" s="18">
        <v>44075</v>
      </c>
      <c r="B874" s="19">
        <v>60.2</v>
      </c>
      <c r="C874" s="19">
        <f t="shared" si="26"/>
        <v>-7.3999999999999915</v>
      </c>
      <c r="D874" s="62">
        <f t="shared" si="27"/>
        <v>12.900000000000006</v>
      </c>
    </row>
    <row r="875" spans="1:4" x14ac:dyDescent="0.45">
      <c r="A875" s="18">
        <v>44105</v>
      </c>
      <c r="B875" s="19">
        <v>66.900000000000006</v>
      </c>
      <c r="C875" s="19">
        <f t="shared" si="26"/>
        <v>6.7000000000000028</v>
      </c>
      <c r="D875" s="62">
        <f t="shared" si="27"/>
        <v>18.000000000000007</v>
      </c>
    </row>
    <row r="876" spans="1:4" x14ac:dyDescent="0.45">
      <c r="A876" s="18">
        <v>44136</v>
      </c>
      <c r="B876" s="19">
        <v>65.7</v>
      </c>
      <c r="C876" s="19">
        <f t="shared" si="26"/>
        <v>-1.2000000000000028</v>
      </c>
      <c r="D876" s="62">
        <f t="shared" si="27"/>
        <v>18.900000000000006</v>
      </c>
    </row>
    <row r="877" spans="1:4" x14ac:dyDescent="0.45">
      <c r="A877" s="18">
        <v>44166</v>
      </c>
      <c r="B877" s="19">
        <v>67.5</v>
      </c>
      <c r="C877" s="19">
        <f t="shared" si="26"/>
        <v>1.7999999999999972</v>
      </c>
      <c r="D877" s="62">
        <f t="shared" si="27"/>
        <v>19.899999999999999</v>
      </c>
    </row>
    <row r="878" spans="1:4" x14ac:dyDescent="0.45">
      <c r="A878" s="18">
        <v>44197</v>
      </c>
      <c r="B878" s="19">
        <f>'Heat Map Summary'!E91</f>
        <v>61.1</v>
      </c>
      <c r="C878" s="19">
        <f t="shared" si="26"/>
        <v>-6.3999999999999986</v>
      </c>
      <c r="D878" s="62">
        <f t="shared" si="27"/>
        <v>9.1000000000000014</v>
      </c>
    </row>
    <row r="879" spans="1:4" x14ac:dyDescent="0.45">
      <c r="A879" s="18">
        <v>44228</v>
      </c>
      <c r="B879" s="19">
        <f>'Heat Map Summary'!E92</f>
        <v>64.8</v>
      </c>
      <c r="C879" s="19">
        <f t="shared" ref="C879:C917" si="28">B879-B878</f>
        <v>3.6999999999999957</v>
      </c>
      <c r="D879" s="62">
        <f t="shared" si="27"/>
        <v>15</v>
      </c>
    </row>
    <row r="880" spans="1:4" x14ac:dyDescent="0.45">
      <c r="A880" s="18">
        <v>44256</v>
      </c>
      <c r="B880" s="19">
        <f>'Heat Map Summary'!E93</f>
        <v>68</v>
      </c>
      <c r="C880" s="19">
        <f t="shared" si="28"/>
        <v>3.2000000000000028</v>
      </c>
      <c r="D880" s="62">
        <f t="shared" si="27"/>
        <v>25.799999999999997</v>
      </c>
    </row>
    <row r="881" spans="1:4" x14ac:dyDescent="0.45">
      <c r="A881" s="18">
        <v>44287</v>
      </c>
      <c r="B881" s="19">
        <f>'Heat Map Summary'!E94</f>
        <v>64.3</v>
      </c>
      <c r="C881" s="19">
        <f t="shared" si="28"/>
        <v>-3.7000000000000028</v>
      </c>
      <c r="D881" s="62">
        <f t="shared" si="27"/>
        <v>37.199999999999996</v>
      </c>
    </row>
    <row r="882" spans="1:4" x14ac:dyDescent="0.45">
      <c r="A882" s="18">
        <v>44317</v>
      </c>
      <c r="B882" s="19">
        <f>'Heat Map Summary'!E95</f>
        <v>67</v>
      </c>
      <c r="C882" s="19">
        <f t="shared" si="28"/>
        <v>2.7000000000000028</v>
      </c>
      <c r="D882" s="62">
        <f t="shared" si="27"/>
        <v>35.200000000000003</v>
      </c>
    </row>
    <row r="883" spans="1:4" x14ac:dyDescent="0.45">
      <c r="A883" s="18">
        <v>44348</v>
      </c>
      <c r="B883" s="19">
        <f>'Heat Map Summary'!E96</f>
        <v>66</v>
      </c>
      <c r="C883" s="19">
        <f t="shared" si="28"/>
        <v>-1</v>
      </c>
      <c r="D883" s="62">
        <f t="shared" si="27"/>
        <v>9.6000000000000014</v>
      </c>
    </row>
    <row r="884" spans="1:4" x14ac:dyDescent="0.45">
      <c r="A884" s="18">
        <v>44378</v>
      </c>
      <c r="B884" s="19">
        <f>'Heat Map Summary'!E97</f>
        <v>64.900000000000006</v>
      </c>
      <c r="C884" s="19">
        <f t="shared" si="28"/>
        <v>-1.0999999999999943</v>
      </c>
      <c r="D884" s="62">
        <f t="shared" si="27"/>
        <v>3.4000000000000057</v>
      </c>
    </row>
    <row r="885" spans="1:4" x14ac:dyDescent="0.45">
      <c r="A885" s="18">
        <v>44409</v>
      </c>
      <c r="B885" s="19">
        <f>'Heat Map Summary'!E98</f>
        <v>66.7</v>
      </c>
      <c r="C885" s="19">
        <f t="shared" si="28"/>
        <v>1.7999999999999972</v>
      </c>
      <c r="D885" s="62">
        <f t="shared" si="27"/>
        <v>-0.89999999999999147</v>
      </c>
    </row>
    <row r="886" spans="1:4" x14ac:dyDescent="0.45">
      <c r="A886" s="18">
        <v>44440</v>
      </c>
      <c r="B886" s="19">
        <f>'Heat Map Summary'!E99</f>
        <v>66.7</v>
      </c>
      <c r="C886" s="19">
        <f t="shared" si="28"/>
        <v>0</v>
      </c>
      <c r="D886" s="62">
        <f t="shared" si="27"/>
        <v>6.5</v>
      </c>
    </row>
    <row r="887" spans="1:4" x14ac:dyDescent="0.45">
      <c r="A887" s="18">
        <v>44470</v>
      </c>
      <c r="B887" s="19">
        <f>'Heat Map Summary'!E100</f>
        <v>59.8</v>
      </c>
      <c r="C887" s="19">
        <f t="shared" si="28"/>
        <v>-6.9000000000000057</v>
      </c>
      <c r="D887" s="62">
        <f t="shared" si="27"/>
        <v>-7.1000000000000085</v>
      </c>
    </row>
    <row r="888" spans="1:4" x14ac:dyDescent="0.45">
      <c r="A888" s="18">
        <v>44501</v>
      </c>
      <c r="B888" s="19">
        <f>'Heat Map Summary'!E101</f>
        <v>61.5</v>
      </c>
      <c r="C888" s="19">
        <f t="shared" si="28"/>
        <v>1.7000000000000028</v>
      </c>
      <c r="D888" s="62">
        <f t="shared" si="27"/>
        <v>-4.2000000000000028</v>
      </c>
    </row>
    <row r="889" spans="1:4" x14ac:dyDescent="0.45">
      <c r="A889" s="18">
        <v>44531</v>
      </c>
      <c r="B889" s="19">
        <f>'Heat Map Summary'!E102</f>
        <v>60.4</v>
      </c>
      <c r="C889" s="19">
        <f t="shared" si="28"/>
        <v>-1.1000000000000014</v>
      </c>
      <c r="D889" s="62">
        <f t="shared" si="27"/>
        <v>-7.1000000000000014</v>
      </c>
    </row>
    <row r="890" spans="1:4" x14ac:dyDescent="0.45">
      <c r="A890" s="18">
        <v>44562</v>
      </c>
      <c r="B890" s="19">
        <f>'Heat Map Summary'!E103</f>
        <v>57.9</v>
      </c>
      <c r="C890" s="19">
        <f t="shared" si="28"/>
        <v>-2.5</v>
      </c>
      <c r="D890" s="62">
        <f t="shared" si="27"/>
        <v>-3.2000000000000028</v>
      </c>
    </row>
    <row r="891" spans="1:4" x14ac:dyDescent="0.45">
      <c r="A891" s="18">
        <v>44593</v>
      </c>
      <c r="B891" s="19">
        <f>'Heat Map Summary'!E104</f>
        <v>61.7</v>
      </c>
      <c r="C891" s="19">
        <f t="shared" si="28"/>
        <v>3.8000000000000043</v>
      </c>
      <c r="D891" s="62">
        <f t="shared" si="27"/>
        <v>-3.0999999999999943</v>
      </c>
    </row>
    <row r="892" spans="1:4" x14ac:dyDescent="0.45">
      <c r="A892" s="18">
        <v>44621</v>
      </c>
      <c r="B892" s="19">
        <f>'Heat Map Summary'!E105</f>
        <v>53.8</v>
      </c>
      <c r="C892" s="19">
        <f t="shared" si="28"/>
        <v>-7.9000000000000057</v>
      </c>
      <c r="D892" s="62">
        <f t="shared" si="27"/>
        <v>-14.200000000000003</v>
      </c>
    </row>
    <row r="893" spans="1:4" x14ac:dyDescent="0.45">
      <c r="A893" s="18">
        <v>44652</v>
      </c>
      <c r="B893" s="19">
        <f>'Heat Map Summary'!E106</f>
        <v>53.5</v>
      </c>
      <c r="C893" s="19">
        <f t="shared" si="28"/>
        <v>-0.29999999999999716</v>
      </c>
      <c r="D893" s="62">
        <f t="shared" si="27"/>
        <v>-10.799999999999997</v>
      </c>
    </row>
    <row r="894" spans="1:4" x14ac:dyDescent="0.45">
      <c r="A894" s="18">
        <v>44682</v>
      </c>
      <c r="B894" s="19">
        <f>'Heat Map Summary'!E107</f>
        <v>55.1</v>
      </c>
      <c r="C894" s="19">
        <f t="shared" si="28"/>
        <v>1.6000000000000014</v>
      </c>
      <c r="D894" s="62">
        <f t="shared" si="27"/>
        <v>-11.899999999999999</v>
      </c>
    </row>
    <row r="895" spans="1:4" x14ac:dyDescent="0.45">
      <c r="A895" s="18">
        <v>44713</v>
      </c>
      <c r="B895" s="19">
        <f>'Heat Map Summary'!E108</f>
        <v>49.2</v>
      </c>
      <c r="C895" s="19">
        <f t="shared" si="28"/>
        <v>-5.8999999999999986</v>
      </c>
      <c r="D895" s="62">
        <f t="shared" si="27"/>
        <v>-16.799999999999997</v>
      </c>
    </row>
    <row r="896" spans="1:4" x14ac:dyDescent="0.45">
      <c r="A896" s="18">
        <v>44743</v>
      </c>
      <c r="B896" s="19">
        <f>'Heat Map Summary'!E109</f>
        <v>48</v>
      </c>
      <c r="C896" s="19">
        <f t="shared" si="28"/>
        <v>-1.2000000000000028</v>
      </c>
      <c r="D896" s="62">
        <f t="shared" si="27"/>
        <v>-16.900000000000006</v>
      </c>
    </row>
    <row r="897" spans="1:4" x14ac:dyDescent="0.45">
      <c r="A897" s="18">
        <v>44774</v>
      </c>
      <c r="B897" s="19">
        <f>'Heat Map Summary'!E110</f>
        <v>51.3</v>
      </c>
      <c r="C897" s="19">
        <f t="shared" si="28"/>
        <v>3.2999999999999972</v>
      </c>
      <c r="D897" s="62">
        <f t="shared" si="27"/>
        <v>-15.400000000000006</v>
      </c>
    </row>
    <row r="898" spans="1:4" x14ac:dyDescent="0.45">
      <c r="A898" s="18">
        <v>44805</v>
      </c>
      <c r="B898" s="19">
        <f>'Heat Map Summary'!E111</f>
        <v>47.1</v>
      </c>
      <c r="C898" s="19">
        <f t="shared" si="28"/>
        <v>-4.1999999999999957</v>
      </c>
      <c r="D898" s="62">
        <f t="shared" si="27"/>
        <v>-19.600000000000001</v>
      </c>
    </row>
    <row r="899" spans="1:4" x14ac:dyDescent="0.45">
      <c r="A899" s="18">
        <v>44835</v>
      </c>
      <c r="B899" s="19">
        <f>'Heat Map Summary'!E112</f>
        <v>49.2</v>
      </c>
      <c r="C899" s="19">
        <f t="shared" si="28"/>
        <v>2.1000000000000014</v>
      </c>
      <c r="D899" s="62">
        <f t="shared" si="27"/>
        <v>-10.599999999999994</v>
      </c>
    </row>
    <row r="900" spans="1:4" x14ac:dyDescent="0.45">
      <c r="A900" s="18">
        <v>44866</v>
      </c>
      <c r="B900" s="19">
        <f>'Heat Map Summary'!E113</f>
        <v>47.2</v>
      </c>
      <c r="C900" s="19">
        <f t="shared" si="28"/>
        <v>-2</v>
      </c>
      <c r="D900" s="62">
        <f t="shared" si="27"/>
        <v>-14.299999999999997</v>
      </c>
    </row>
    <row r="901" spans="1:4" x14ac:dyDescent="0.45">
      <c r="A901" s="18">
        <v>44896</v>
      </c>
      <c r="B901" s="19">
        <f>'Heat Map Summary'!E114</f>
        <v>45.2</v>
      </c>
      <c r="C901" s="19">
        <f t="shared" si="28"/>
        <v>-2</v>
      </c>
      <c r="D901" s="62">
        <f t="shared" si="27"/>
        <v>-15.199999999999996</v>
      </c>
    </row>
    <row r="902" spans="1:4" x14ac:dyDescent="0.45">
      <c r="A902" s="18">
        <v>44927</v>
      </c>
      <c r="B902" s="19">
        <f>'Heat Map Summary'!E115</f>
        <v>42.5</v>
      </c>
      <c r="C902" s="19">
        <f t="shared" si="28"/>
        <v>-2.7000000000000028</v>
      </c>
      <c r="D902" s="62">
        <f t="shared" si="27"/>
        <v>-15.399999999999999</v>
      </c>
    </row>
    <row r="903" spans="1:4" x14ac:dyDescent="0.45">
      <c r="A903" s="18">
        <v>44958</v>
      </c>
      <c r="B903" s="19">
        <f>'Heat Map Summary'!E116</f>
        <v>47</v>
      </c>
      <c r="C903" s="19">
        <f t="shared" si="28"/>
        <v>4.5</v>
      </c>
      <c r="D903" s="62">
        <f t="shared" si="27"/>
        <v>-14.700000000000003</v>
      </c>
    </row>
    <row r="904" spans="1:4" x14ac:dyDescent="0.45">
      <c r="A904" s="18">
        <v>44986</v>
      </c>
      <c r="B904" s="19">
        <f>'Heat Map Summary'!E117</f>
        <v>44.3</v>
      </c>
      <c r="C904" s="19">
        <f t="shared" si="28"/>
        <v>-2.7000000000000028</v>
      </c>
      <c r="D904" s="62">
        <f t="shared" si="27"/>
        <v>-9.5</v>
      </c>
    </row>
    <row r="905" spans="1:4" x14ac:dyDescent="0.45">
      <c r="A905" s="18">
        <v>45017</v>
      </c>
      <c r="B905" s="19">
        <f>'Heat Map Summary'!E118</f>
        <v>45.7</v>
      </c>
      <c r="C905" s="19">
        <f t="shared" si="28"/>
        <v>1.4000000000000057</v>
      </c>
      <c r="D905" s="62">
        <f t="shared" si="27"/>
        <v>-7.7999999999999972</v>
      </c>
    </row>
    <row r="906" spans="1:4" x14ac:dyDescent="0.45">
      <c r="A906" s="18">
        <v>45047</v>
      </c>
      <c r="B906" s="19">
        <f>'Heat Map Summary'!E119</f>
        <v>42.6</v>
      </c>
      <c r="C906" s="19">
        <f>B906-B905</f>
        <v>-3.1000000000000014</v>
      </c>
      <c r="D906" s="62">
        <f t="shared" si="27"/>
        <v>-12.5</v>
      </c>
    </row>
    <row r="907" spans="1:4" x14ac:dyDescent="0.45">
      <c r="A907" s="18">
        <v>45078</v>
      </c>
      <c r="B907" s="19">
        <f>'Heat Map Summary'!E120</f>
        <v>45.6</v>
      </c>
      <c r="C907" s="19">
        <f t="shared" si="28"/>
        <v>3</v>
      </c>
      <c r="D907" s="62">
        <f t="shared" si="27"/>
        <v>-3.6000000000000014</v>
      </c>
    </row>
    <row r="908" spans="1:4" x14ac:dyDescent="0.45">
      <c r="A908" s="18">
        <v>45108</v>
      </c>
      <c r="B908" s="19">
        <f>'Heat Map Summary'!E121</f>
        <v>47.3</v>
      </c>
      <c r="C908" s="19">
        <f t="shared" si="28"/>
        <v>1.6999999999999957</v>
      </c>
      <c r="D908" s="62">
        <f t="shared" si="27"/>
        <v>-0.70000000000000284</v>
      </c>
    </row>
    <row r="909" spans="1:4" x14ac:dyDescent="0.45">
      <c r="A909" s="18">
        <v>45139</v>
      </c>
      <c r="B909" s="19">
        <f>'Heat Map Summary'!E122</f>
        <v>46.8</v>
      </c>
      <c r="C909" s="19">
        <f t="shared" si="28"/>
        <v>-0.5</v>
      </c>
      <c r="D909" s="62">
        <f t="shared" si="27"/>
        <v>-4.5</v>
      </c>
    </row>
    <row r="910" spans="1:4" x14ac:dyDescent="0.45">
      <c r="A910" s="18">
        <v>45170</v>
      </c>
      <c r="B910" s="19">
        <f>'Heat Map Summary'!E123</f>
        <v>49.2</v>
      </c>
      <c r="C910" s="19">
        <f t="shared" si="28"/>
        <v>2.4000000000000057</v>
      </c>
      <c r="D910" s="62">
        <f t="shared" si="27"/>
        <v>2.1000000000000014</v>
      </c>
    </row>
    <row r="911" spans="1:4" x14ac:dyDescent="0.45">
      <c r="A911" s="18">
        <v>45200</v>
      </c>
      <c r="B911" s="19">
        <f>'Heat Map Summary'!E124</f>
        <v>45.5</v>
      </c>
      <c r="C911" s="19">
        <f t="shared" si="28"/>
        <v>-3.7000000000000028</v>
      </c>
      <c r="D911" s="62">
        <f t="shared" ref="D911:D918" si="29">B911-B899</f>
        <v>-3.7000000000000028</v>
      </c>
    </row>
    <row r="912" spans="1:4" x14ac:dyDescent="0.45">
      <c r="A912" s="18">
        <v>45231</v>
      </c>
      <c r="B912" s="19">
        <f>'Heat Map Summary'!E125</f>
        <v>48.3</v>
      </c>
      <c r="C912" s="19">
        <f t="shared" si="28"/>
        <v>2.7999999999999972</v>
      </c>
      <c r="D912" s="62">
        <f t="shared" si="29"/>
        <v>1.0999999999999943</v>
      </c>
    </row>
    <row r="913" spans="1:4" x14ac:dyDescent="0.45">
      <c r="A913" s="18">
        <v>45261</v>
      </c>
      <c r="B913" s="19">
        <f>'Heat Map Summary'!E126</f>
        <v>47.1</v>
      </c>
      <c r="C913" s="19">
        <f t="shared" si="28"/>
        <v>-1.1999999999999957</v>
      </c>
      <c r="D913" s="62">
        <f t="shared" si="29"/>
        <v>1.8999999999999986</v>
      </c>
    </row>
    <row r="914" spans="1:4" x14ac:dyDescent="0.45">
      <c r="A914" s="18">
        <v>45292</v>
      </c>
      <c r="B914" s="19">
        <f>'Heat Map Summary'!E127</f>
        <v>52.5</v>
      </c>
      <c r="C914" s="19">
        <f t="shared" si="28"/>
        <v>5.3999999999999986</v>
      </c>
      <c r="D914" s="62">
        <f t="shared" si="29"/>
        <v>10</v>
      </c>
    </row>
    <row r="915" spans="1:4" x14ac:dyDescent="0.45">
      <c r="A915" s="18">
        <v>45323</v>
      </c>
      <c r="B915" s="19">
        <f>'Heat Map Summary'!E128</f>
        <v>49.2</v>
      </c>
      <c r="C915" s="19">
        <f t="shared" si="28"/>
        <v>-3.2999999999999972</v>
      </c>
      <c r="D915" s="62">
        <f t="shared" si="29"/>
        <v>2.2000000000000028</v>
      </c>
    </row>
    <row r="916" spans="1:4" x14ac:dyDescent="0.45">
      <c r="A916" s="18">
        <v>45352</v>
      </c>
      <c r="B916" s="19">
        <f>'Heat Map Summary'!E129</f>
        <v>51.4</v>
      </c>
      <c r="C916" s="19">
        <f t="shared" si="28"/>
        <v>2.1999999999999957</v>
      </c>
      <c r="D916" s="62">
        <f t="shared" si="29"/>
        <v>7.1000000000000014</v>
      </c>
    </row>
    <row r="917" spans="1:4" x14ac:dyDescent="0.45">
      <c r="A917" s="18">
        <v>45383</v>
      </c>
      <c r="B917" s="19">
        <f>'Heat Map Summary'!E130</f>
        <v>49.1</v>
      </c>
      <c r="C917" s="19">
        <f t="shared" si="28"/>
        <v>-2.2999999999999972</v>
      </c>
      <c r="D917" s="62">
        <f t="shared" si="29"/>
        <v>3.3999999999999986</v>
      </c>
    </row>
    <row r="918" spans="1:4" x14ac:dyDescent="0.45">
      <c r="A918" s="18">
        <v>45413</v>
      </c>
      <c r="B918" s="19"/>
      <c r="C918" s="19"/>
      <c r="D918" s="62"/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B245-0EB4-439D-99AF-652850E7E7C3}">
  <sheetPr>
    <tabColor theme="5" tint="-0.249977111117893"/>
  </sheetPr>
  <dimension ref="A1:D918"/>
  <sheetViews>
    <sheetView zoomScale="80" zoomScaleNormal="80" workbookViewId="0">
      <selection activeCell="E25" sqref="E25"/>
    </sheetView>
  </sheetViews>
  <sheetFormatPr baseColWidth="10" defaultColWidth="10.73046875" defaultRowHeight="11.65" x14ac:dyDescent="0.45"/>
  <cols>
    <col min="1" max="1" width="14.73046875" style="21" customWidth="1"/>
    <col min="2" max="2" width="16.265625" style="8" bestFit="1" customWidth="1"/>
    <col min="3" max="3" width="8.86328125" style="8" customWidth="1"/>
    <col min="4" max="4" width="11.73046875" style="63" customWidth="1"/>
    <col min="5" max="16384" width="10.73046875" style="8"/>
  </cols>
  <sheetData>
    <row r="1" spans="1:4" s="17" customFormat="1" ht="29.75" customHeight="1" x14ac:dyDescent="0.45">
      <c r="A1" s="16" t="s">
        <v>39</v>
      </c>
      <c r="B1" s="17" t="s">
        <v>2</v>
      </c>
      <c r="C1" s="17" t="s">
        <v>42</v>
      </c>
      <c r="D1" s="66" t="s">
        <v>48</v>
      </c>
    </row>
    <row r="2" spans="1:4" x14ac:dyDescent="0.45">
      <c r="A2" s="18">
        <v>17533</v>
      </c>
      <c r="B2" s="13">
        <v>59.1</v>
      </c>
      <c r="C2" s="19"/>
      <c r="D2" s="61"/>
    </row>
    <row r="3" spans="1:4" x14ac:dyDescent="0.45">
      <c r="A3" s="18">
        <v>17564</v>
      </c>
      <c r="B3" s="14">
        <v>55.2</v>
      </c>
      <c r="C3" s="19">
        <v>-1.5</v>
      </c>
      <c r="D3" s="61"/>
    </row>
    <row r="4" spans="1:4" x14ac:dyDescent="0.45">
      <c r="A4" s="18">
        <v>17593</v>
      </c>
      <c r="B4" s="13">
        <v>47.8</v>
      </c>
      <c r="C4" s="19">
        <v>-6.9000000000000057</v>
      </c>
      <c r="D4" s="61"/>
    </row>
    <row r="5" spans="1:4" x14ac:dyDescent="0.45">
      <c r="A5" s="18">
        <v>17624</v>
      </c>
      <c r="B5" s="14">
        <v>49.5</v>
      </c>
      <c r="C5" s="19">
        <v>2.1000000000000014</v>
      </c>
      <c r="D5" s="61"/>
    </row>
    <row r="6" spans="1:4" x14ac:dyDescent="0.45">
      <c r="A6" s="18">
        <v>17654</v>
      </c>
      <c r="B6" s="13">
        <v>52.1</v>
      </c>
      <c r="C6" s="19">
        <v>4.1000000000000014</v>
      </c>
      <c r="D6" s="61"/>
    </row>
    <row r="7" spans="1:4" x14ac:dyDescent="0.45">
      <c r="A7" s="18">
        <v>17685</v>
      </c>
      <c r="B7" s="14">
        <v>56.8</v>
      </c>
      <c r="C7" s="19">
        <v>3.5</v>
      </c>
      <c r="D7" s="61"/>
    </row>
    <row r="8" spans="1:4" x14ac:dyDescent="0.45">
      <c r="A8" s="18">
        <v>17715</v>
      </c>
      <c r="B8" s="13">
        <v>51.4</v>
      </c>
      <c r="C8" s="19">
        <v>-4.6000000000000014</v>
      </c>
      <c r="D8" s="61"/>
    </row>
    <row r="9" spans="1:4" x14ac:dyDescent="0.45">
      <c r="A9" s="18">
        <v>17746</v>
      </c>
      <c r="B9" s="14">
        <v>51</v>
      </c>
      <c r="C9" s="19">
        <v>-3.2999999999999972</v>
      </c>
      <c r="D9" s="61"/>
    </row>
    <row r="10" spans="1:4" x14ac:dyDescent="0.45">
      <c r="A10" s="18">
        <v>17777</v>
      </c>
      <c r="B10" s="13">
        <v>47.9</v>
      </c>
      <c r="C10" s="19">
        <v>-3</v>
      </c>
      <c r="D10" s="61"/>
    </row>
    <row r="11" spans="1:4" x14ac:dyDescent="0.45">
      <c r="A11" s="18">
        <v>17807</v>
      </c>
      <c r="B11" s="14">
        <v>52.7</v>
      </c>
      <c r="C11" s="19">
        <v>5.1000000000000014</v>
      </c>
      <c r="D11" s="61"/>
    </row>
    <row r="12" spans="1:4" x14ac:dyDescent="0.45">
      <c r="A12" s="18">
        <v>17838</v>
      </c>
      <c r="B12" s="13">
        <v>48.9</v>
      </c>
      <c r="C12" s="19">
        <v>-4.8000000000000043</v>
      </c>
      <c r="D12" s="61"/>
    </row>
    <row r="13" spans="1:4" x14ac:dyDescent="0.45">
      <c r="A13" s="18">
        <v>17868</v>
      </c>
      <c r="B13" s="14">
        <v>42.1</v>
      </c>
      <c r="C13" s="19">
        <v>-7.3999999999999986</v>
      </c>
      <c r="D13" s="61"/>
    </row>
    <row r="14" spans="1:4" x14ac:dyDescent="0.45">
      <c r="A14" s="18">
        <v>17899</v>
      </c>
      <c r="B14" s="13">
        <v>42</v>
      </c>
      <c r="C14" s="19">
        <v>-2.1000000000000014</v>
      </c>
      <c r="D14" s="62">
        <f>B14-B2</f>
        <v>-17.100000000000001</v>
      </c>
    </row>
    <row r="15" spans="1:4" x14ac:dyDescent="0.45">
      <c r="A15" s="18">
        <v>17930</v>
      </c>
      <c r="B15" s="14">
        <v>39.6</v>
      </c>
      <c r="C15" s="19">
        <v>-1.5999999999999979</v>
      </c>
      <c r="D15" s="62">
        <f t="shared" ref="D15:D78" si="0">B15-B3</f>
        <v>-15.600000000000001</v>
      </c>
    </row>
    <row r="16" spans="1:4" x14ac:dyDescent="0.45">
      <c r="A16" s="18">
        <v>17958</v>
      </c>
      <c r="B16" s="13">
        <v>41.9</v>
      </c>
      <c r="C16" s="19">
        <v>3.1999999999999993</v>
      </c>
      <c r="D16" s="62">
        <f t="shared" si="0"/>
        <v>-5.8999999999999986</v>
      </c>
    </row>
    <row r="17" spans="1:4" x14ac:dyDescent="0.45">
      <c r="A17" s="18">
        <v>17989</v>
      </c>
      <c r="B17" s="14">
        <v>44.1</v>
      </c>
      <c r="C17" s="19">
        <v>1</v>
      </c>
      <c r="D17" s="62">
        <f t="shared" si="0"/>
        <v>-5.3999999999999986</v>
      </c>
    </row>
    <row r="18" spans="1:4" x14ac:dyDescent="0.45">
      <c r="A18" s="18">
        <v>18019</v>
      </c>
      <c r="B18" s="13">
        <v>38.200000000000003</v>
      </c>
      <c r="C18" s="19">
        <v>-2.8999999999999986</v>
      </c>
      <c r="D18" s="62">
        <f t="shared" si="0"/>
        <v>-13.899999999999999</v>
      </c>
    </row>
    <row r="19" spans="1:4" x14ac:dyDescent="0.45">
      <c r="A19" s="18">
        <v>18050</v>
      </c>
      <c r="B19" s="14">
        <v>38.4</v>
      </c>
      <c r="C19" s="19">
        <v>-1</v>
      </c>
      <c r="D19" s="62">
        <f t="shared" si="0"/>
        <v>-18.399999999999999</v>
      </c>
    </row>
    <row r="20" spans="1:4" x14ac:dyDescent="0.45">
      <c r="A20" s="18">
        <v>18080</v>
      </c>
      <c r="B20" s="13">
        <v>47</v>
      </c>
      <c r="C20" s="19">
        <v>7.3999999999999986</v>
      </c>
      <c r="D20" s="62">
        <f t="shared" si="0"/>
        <v>-4.3999999999999986</v>
      </c>
    </row>
    <row r="21" spans="1:4" x14ac:dyDescent="0.45">
      <c r="A21" s="18">
        <v>18111</v>
      </c>
      <c r="B21" s="14">
        <v>58.5</v>
      </c>
      <c r="C21" s="19">
        <v>8</v>
      </c>
      <c r="D21" s="62">
        <f t="shared" si="0"/>
        <v>7.5</v>
      </c>
    </row>
    <row r="22" spans="1:4" x14ac:dyDescent="0.45">
      <c r="A22" s="18">
        <v>18142</v>
      </c>
      <c r="B22" s="13">
        <v>60.3</v>
      </c>
      <c r="C22" s="19">
        <v>5.2999999999999972</v>
      </c>
      <c r="D22" s="62">
        <f t="shared" si="0"/>
        <v>12.399999999999999</v>
      </c>
    </row>
    <row r="23" spans="1:4" x14ac:dyDescent="0.45">
      <c r="A23" s="18">
        <v>18172</v>
      </c>
      <c r="B23" s="14">
        <v>54.5</v>
      </c>
      <c r="C23" s="19">
        <v>-1.2999999999999972</v>
      </c>
      <c r="D23" s="62">
        <f t="shared" si="0"/>
        <v>1.7999999999999972</v>
      </c>
    </row>
    <row r="24" spans="1:4" x14ac:dyDescent="0.45">
      <c r="A24" s="18">
        <v>18203</v>
      </c>
      <c r="B24" s="13">
        <v>55.7</v>
      </c>
      <c r="C24" s="19">
        <v>0</v>
      </c>
      <c r="D24" s="62">
        <f t="shared" si="0"/>
        <v>6.8000000000000043</v>
      </c>
    </row>
    <row r="25" spans="1:4" x14ac:dyDescent="0.45">
      <c r="A25" s="18">
        <v>18233</v>
      </c>
      <c r="B25" s="14">
        <v>63.3</v>
      </c>
      <c r="C25" s="19">
        <v>6.2999999999999972</v>
      </c>
      <c r="D25" s="62">
        <f t="shared" si="0"/>
        <v>21.199999999999996</v>
      </c>
    </row>
    <row r="26" spans="1:4" x14ac:dyDescent="0.45">
      <c r="A26" s="18">
        <v>18264</v>
      </c>
      <c r="B26" s="13">
        <v>64.3</v>
      </c>
      <c r="C26" s="19">
        <v>1.8000000000000043</v>
      </c>
      <c r="D26" s="62">
        <f t="shared" si="0"/>
        <v>22.299999999999997</v>
      </c>
    </row>
    <row r="27" spans="1:4" x14ac:dyDescent="0.45">
      <c r="A27" s="18">
        <v>18295</v>
      </c>
      <c r="B27" s="14">
        <v>66.7</v>
      </c>
      <c r="C27" s="19">
        <v>1.3999999999999986</v>
      </c>
      <c r="D27" s="62">
        <f t="shared" si="0"/>
        <v>27.1</v>
      </c>
    </row>
    <row r="28" spans="1:4" x14ac:dyDescent="0.45">
      <c r="A28" s="18">
        <v>18323</v>
      </c>
      <c r="B28" s="13">
        <v>65.8</v>
      </c>
      <c r="C28" s="19">
        <v>1.6000000000000014</v>
      </c>
      <c r="D28" s="62">
        <f t="shared" si="0"/>
        <v>23.9</v>
      </c>
    </row>
    <row r="29" spans="1:4" x14ac:dyDescent="0.45">
      <c r="A29" s="18">
        <v>18354</v>
      </c>
      <c r="B29" s="14">
        <v>74.8</v>
      </c>
      <c r="C29" s="19">
        <v>5.9999999999999929</v>
      </c>
      <c r="D29" s="62">
        <f t="shared" si="0"/>
        <v>30.699999999999996</v>
      </c>
    </row>
    <row r="30" spans="1:4" x14ac:dyDescent="0.45">
      <c r="A30" s="18">
        <v>18384</v>
      </c>
      <c r="B30" s="13">
        <v>78.099999999999994</v>
      </c>
      <c r="C30" s="19">
        <v>6.6000000000000085</v>
      </c>
      <c r="D30" s="62">
        <f t="shared" si="0"/>
        <v>39.899999999999991</v>
      </c>
    </row>
    <row r="31" spans="1:4" x14ac:dyDescent="0.45">
      <c r="A31" s="18">
        <v>18415</v>
      </c>
      <c r="B31" s="14">
        <v>79.099999999999994</v>
      </c>
      <c r="C31" s="19">
        <v>1.8999999999999915</v>
      </c>
      <c r="D31" s="62">
        <f t="shared" si="0"/>
        <v>40.699999999999996</v>
      </c>
    </row>
    <row r="32" spans="1:4" x14ac:dyDescent="0.45">
      <c r="A32" s="18">
        <v>18445</v>
      </c>
      <c r="B32" s="13">
        <v>77.099999999999994</v>
      </c>
      <c r="C32" s="19">
        <v>0.90000000000000568</v>
      </c>
      <c r="D32" s="62">
        <f t="shared" si="0"/>
        <v>30.099999999999994</v>
      </c>
    </row>
    <row r="33" spans="1:4" x14ac:dyDescent="0.45">
      <c r="A33" s="18">
        <v>18476</v>
      </c>
      <c r="B33" s="14">
        <v>78.7</v>
      </c>
      <c r="C33" s="19">
        <v>-1.7000000000000028</v>
      </c>
      <c r="D33" s="62">
        <f t="shared" si="0"/>
        <v>20.200000000000003</v>
      </c>
    </row>
    <row r="34" spans="1:4" x14ac:dyDescent="0.45">
      <c r="A34" s="18">
        <v>18507</v>
      </c>
      <c r="B34" s="13">
        <v>68.599999999999994</v>
      </c>
      <c r="C34" s="19">
        <v>-7.7000000000000028</v>
      </c>
      <c r="D34" s="62">
        <f t="shared" si="0"/>
        <v>8.2999999999999972</v>
      </c>
    </row>
    <row r="35" spans="1:4" x14ac:dyDescent="0.45">
      <c r="A35" s="18">
        <v>18537</v>
      </c>
      <c r="B35" s="14">
        <v>62.9</v>
      </c>
      <c r="C35" s="19">
        <v>-8.8999999999999915</v>
      </c>
      <c r="D35" s="62">
        <f t="shared" si="0"/>
        <v>8.3999999999999986</v>
      </c>
    </row>
    <row r="36" spans="1:4" x14ac:dyDescent="0.45">
      <c r="A36" s="18">
        <v>18568</v>
      </c>
      <c r="B36" s="13">
        <v>63.6</v>
      </c>
      <c r="C36" s="19">
        <v>3.8999999999999986</v>
      </c>
      <c r="D36" s="62">
        <f t="shared" si="0"/>
        <v>7.8999999999999986</v>
      </c>
    </row>
    <row r="37" spans="1:4" x14ac:dyDescent="0.45">
      <c r="A37" s="18">
        <v>18598</v>
      </c>
      <c r="B37" s="14">
        <v>62.5</v>
      </c>
      <c r="C37" s="19">
        <v>3.9999999999999929</v>
      </c>
      <c r="D37" s="62">
        <f t="shared" si="0"/>
        <v>-0.79999999999999716</v>
      </c>
    </row>
    <row r="38" spans="1:4" x14ac:dyDescent="0.45">
      <c r="A38" s="18">
        <v>18629</v>
      </c>
      <c r="B38" s="13">
        <v>63</v>
      </c>
      <c r="C38" s="19">
        <v>0.70000000000000284</v>
      </c>
      <c r="D38" s="62">
        <f t="shared" si="0"/>
        <v>-1.2999999999999972</v>
      </c>
    </row>
    <row r="39" spans="1:4" x14ac:dyDescent="0.45">
      <c r="A39" s="18">
        <v>18660</v>
      </c>
      <c r="B39" s="14">
        <v>61.4</v>
      </c>
      <c r="C39" s="19">
        <v>1.5</v>
      </c>
      <c r="D39" s="62">
        <f t="shared" si="0"/>
        <v>-5.3000000000000043</v>
      </c>
    </row>
    <row r="40" spans="1:4" x14ac:dyDescent="0.45">
      <c r="A40" s="18">
        <v>18688</v>
      </c>
      <c r="B40" s="13">
        <v>61.2</v>
      </c>
      <c r="C40" s="19">
        <v>-3.7999999999999972</v>
      </c>
      <c r="D40" s="62">
        <f t="shared" si="0"/>
        <v>-4.5999999999999943</v>
      </c>
    </row>
    <row r="41" spans="1:4" x14ac:dyDescent="0.45">
      <c r="A41" s="18">
        <v>18719</v>
      </c>
      <c r="B41" s="14">
        <v>53.5</v>
      </c>
      <c r="C41" s="19">
        <v>-12</v>
      </c>
      <c r="D41" s="62">
        <f t="shared" si="0"/>
        <v>-21.299999999999997</v>
      </c>
    </row>
    <row r="42" spans="1:4" x14ac:dyDescent="0.45">
      <c r="A42" s="18">
        <v>18749</v>
      </c>
      <c r="B42" s="13">
        <v>54.2</v>
      </c>
      <c r="C42" s="19">
        <v>-2.7999999999999972</v>
      </c>
      <c r="D42" s="62">
        <f t="shared" si="0"/>
        <v>-23.899999999999991</v>
      </c>
    </row>
    <row r="43" spans="1:4" x14ac:dyDescent="0.45">
      <c r="A43" s="18">
        <v>18780</v>
      </c>
      <c r="B43" s="14">
        <v>48.6</v>
      </c>
      <c r="C43" s="19">
        <v>-5.2000000000000028</v>
      </c>
      <c r="D43" s="62">
        <f t="shared" si="0"/>
        <v>-30.499999999999993</v>
      </c>
    </row>
    <row r="44" spans="1:4" x14ac:dyDescent="0.45">
      <c r="A44" s="18">
        <v>18810</v>
      </c>
      <c r="B44" s="13">
        <v>41.6</v>
      </c>
      <c r="C44" s="19">
        <v>-3.3999999999999986</v>
      </c>
      <c r="D44" s="62">
        <f t="shared" si="0"/>
        <v>-35.499999999999993</v>
      </c>
    </row>
    <row r="45" spans="1:4" x14ac:dyDescent="0.45">
      <c r="A45" s="18">
        <v>18841</v>
      </c>
      <c r="B45" s="14">
        <v>48.4</v>
      </c>
      <c r="C45" s="19">
        <v>1.5</v>
      </c>
      <c r="D45" s="62">
        <f t="shared" si="0"/>
        <v>-30.300000000000004</v>
      </c>
    </row>
    <row r="46" spans="1:4" x14ac:dyDescent="0.45">
      <c r="A46" s="18">
        <v>18872</v>
      </c>
      <c r="B46" s="13">
        <v>50.2</v>
      </c>
      <c r="C46" s="19">
        <v>4.5</v>
      </c>
      <c r="D46" s="62">
        <f t="shared" si="0"/>
        <v>-18.399999999999991</v>
      </c>
    </row>
    <row r="47" spans="1:4" x14ac:dyDescent="0.45">
      <c r="A47" s="18">
        <v>18902</v>
      </c>
      <c r="B47" s="14">
        <v>50.3</v>
      </c>
      <c r="C47" s="19">
        <v>1.5</v>
      </c>
      <c r="D47" s="62">
        <f t="shared" si="0"/>
        <v>-12.600000000000001</v>
      </c>
    </row>
    <row r="48" spans="1:4" x14ac:dyDescent="0.45">
      <c r="A48" s="18">
        <v>18933</v>
      </c>
      <c r="B48" s="13">
        <v>50.9</v>
      </c>
      <c r="C48" s="19">
        <v>-2.3999999999999986</v>
      </c>
      <c r="D48" s="62">
        <f t="shared" si="0"/>
        <v>-12.700000000000003</v>
      </c>
    </row>
    <row r="49" spans="1:4" x14ac:dyDescent="0.45">
      <c r="A49" s="18">
        <v>18963</v>
      </c>
      <c r="B49" s="14">
        <v>52.8</v>
      </c>
      <c r="C49" s="19">
        <v>-0.70000000000000284</v>
      </c>
      <c r="D49" s="62">
        <f t="shared" si="0"/>
        <v>-9.7000000000000028</v>
      </c>
    </row>
    <row r="50" spans="1:4" x14ac:dyDescent="0.45">
      <c r="A50" s="18">
        <v>18994</v>
      </c>
      <c r="B50" s="13">
        <v>49.5</v>
      </c>
      <c r="C50" s="19">
        <v>-1.7999999999999972</v>
      </c>
      <c r="D50" s="62">
        <f t="shared" si="0"/>
        <v>-13.5</v>
      </c>
    </row>
    <row r="51" spans="1:4" x14ac:dyDescent="0.45">
      <c r="A51" s="18">
        <v>19025</v>
      </c>
      <c r="B51" s="14">
        <v>49.9</v>
      </c>
      <c r="C51" s="19">
        <v>-2.9000000000000057</v>
      </c>
      <c r="D51" s="62">
        <f t="shared" si="0"/>
        <v>-11.5</v>
      </c>
    </row>
    <row r="52" spans="1:4" x14ac:dyDescent="0.45">
      <c r="A52" s="18">
        <v>19054</v>
      </c>
      <c r="B52" s="13">
        <v>48.7</v>
      </c>
      <c r="C52" s="19">
        <v>-1.7999999999999972</v>
      </c>
      <c r="D52" s="62">
        <f t="shared" si="0"/>
        <v>-12.5</v>
      </c>
    </row>
    <row r="53" spans="1:4" x14ac:dyDescent="0.45">
      <c r="A53" s="18">
        <v>19085</v>
      </c>
      <c r="B53" s="14">
        <v>43.5</v>
      </c>
      <c r="C53" s="19">
        <v>-3.2999999999999972</v>
      </c>
      <c r="D53" s="62">
        <f t="shared" si="0"/>
        <v>-10</v>
      </c>
    </row>
    <row r="54" spans="1:4" x14ac:dyDescent="0.45">
      <c r="A54" s="18">
        <v>19115</v>
      </c>
      <c r="B54" s="13">
        <v>45.7</v>
      </c>
      <c r="C54" s="19">
        <v>2.7999999999999972</v>
      </c>
      <c r="D54" s="62">
        <f t="shared" si="0"/>
        <v>-8.5</v>
      </c>
    </row>
    <row r="55" spans="1:4" x14ac:dyDescent="0.45">
      <c r="A55" s="18">
        <v>19146</v>
      </c>
      <c r="B55" s="14">
        <v>49.5</v>
      </c>
      <c r="C55" s="19">
        <v>3.7999999999999972</v>
      </c>
      <c r="D55" s="62">
        <f t="shared" si="0"/>
        <v>0.89999999999999858</v>
      </c>
    </row>
    <row r="56" spans="1:4" x14ac:dyDescent="0.45">
      <c r="A56" s="18">
        <v>19176</v>
      </c>
      <c r="B56" s="13">
        <v>37.200000000000003</v>
      </c>
      <c r="C56" s="19">
        <v>5</v>
      </c>
      <c r="D56" s="62">
        <f t="shared" si="0"/>
        <v>-4.3999999999999986</v>
      </c>
    </row>
    <row r="57" spans="1:4" x14ac:dyDescent="0.45">
      <c r="A57" s="18">
        <v>19207</v>
      </c>
      <c r="B57" s="14">
        <v>84</v>
      </c>
      <c r="C57" s="19">
        <v>12.100000000000001</v>
      </c>
      <c r="D57" s="62">
        <f t="shared" si="0"/>
        <v>35.6</v>
      </c>
    </row>
    <row r="58" spans="1:4" x14ac:dyDescent="0.45">
      <c r="A58" s="18">
        <v>19238</v>
      </c>
      <c r="B58" s="13">
        <v>66</v>
      </c>
      <c r="C58" s="19">
        <v>-4.2999999999999972</v>
      </c>
      <c r="D58" s="62">
        <f t="shared" si="0"/>
        <v>15.799999999999997</v>
      </c>
    </row>
    <row r="59" spans="1:4" x14ac:dyDescent="0.45">
      <c r="A59" s="18">
        <v>19268</v>
      </c>
      <c r="B59" s="14">
        <v>65.3</v>
      </c>
      <c r="C59" s="19">
        <v>0.10000000000000142</v>
      </c>
      <c r="D59" s="62">
        <f t="shared" si="0"/>
        <v>15</v>
      </c>
    </row>
    <row r="60" spans="1:4" x14ac:dyDescent="0.45">
      <c r="A60" s="18">
        <v>19299</v>
      </c>
      <c r="B60" s="13">
        <v>65</v>
      </c>
      <c r="C60" s="19">
        <v>0.59999999999999432</v>
      </c>
      <c r="D60" s="62">
        <f t="shared" si="0"/>
        <v>14.100000000000001</v>
      </c>
    </row>
    <row r="61" spans="1:4" x14ac:dyDescent="0.45">
      <c r="A61" s="18">
        <v>19329</v>
      </c>
      <c r="B61" s="14">
        <v>64.3</v>
      </c>
      <c r="C61" s="19">
        <v>-1</v>
      </c>
      <c r="D61" s="62">
        <f t="shared" si="0"/>
        <v>11.5</v>
      </c>
    </row>
    <row r="62" spans="1:4" x14ac:dyDescent="0.45">
      <c r="A62" s="18">
        <v>19360</v>
      </c>
      <c r="B62" s="13">
        <v>69.8</v>
      </c>
      <c r="C62" s="19">
        <v>3.6000000000000014</v>
      </c>
      <c r="D62" s="62">
        <f t="shared" si="0"/>
        <v>20.299999999999997</v>
      </c>
    </row>
    <row r="63" spans="1:4" x14ac:dyDescent="0.45">
      <c r="A63" s="18">
        <v>19391</v>
      </c>
      <c r="B63" s="14">
        <v>62.4</v>
      </c>
      <c r="C63" s="19">
        <v>-4</v>
      </c>
      <c r="D63" s="62">
        <f t="shared" si="0"/>
        <v>12.5</v>
      </c>
    </row>
    <row r="64" spans="1:4" x14ac:dyDescent="0.45">
      <c r="A64" s="18">
        <v>19419</v>
      </c>
      <c r="B64" s="13">
        <v>54</v>
      </c>
      <c r="C64" s="19">
        <v>-4.8999999999999986</v>
      </c>
      <c r="D64" s="62">
        <f t="shared" si="0"/>
        <v>5.2999999999999972</v>
      </c>
    </row>
    <row r="65" spans="1:4" x14ac:dyDescent="0.45">
      <c r="A65" s="18">
        <v>19450</v>
      </c>
      <c r="B65" s="14">
        <v>57.3</v>
      </c>
      <c r="C65" s="19">
        <v>0.60000000000000142</v>
      </c>
      <c r="D65" s="62">
        <f t="shared" si="0"/>
        <v>13.799999999999997</v>
      </c>
    </row>
    <row r="66" spans="1:4" x14ac:dyDescent="0.45">
      <c r="A66" s="18">
        <v>19480</v>
      </c>
      <c r="B66" s="13">
        <v>57.1</v>
      </c>
      <c r="C66" s="19">
        <v>-2.2000000000000028</v>
      </c>
      <c r="D66" s="62">
        <f t="shared" si="0"/>
        <v>11.399999999999999</v>
      </c>
    </row>
    <row r="67" spans="1:4" x14ac:dyDescent="0.45">
      <c r="A67" s="18">
        <v>19511</v>
      </c>
      <c r="B67" s="14">
        <v>55.2</v>
      </c>
      <c r="C67" s="19">
        <v>-0.39999999999999858</v>
      </c>
      <c r="D67" s="62">
        <f t="shared" si="0"/>
        <v>5.7000000000000028</v>
      </c>
    </row>
    <row r="68" spans="1:4" x14ac:dyDescent="0.45">
      <c r="A68" s="18">
        <v>19541</v>
      </c>
      <c r="B68" s="13">
        <v>53.1</v>
      </c>
      <c r="C68" s="19">
        <v>-2.2000000000000028</v>
      </c>
      <c r="D68" s="62">
        <f t="shared" si="0"/>
        <v>15.899999999999999</v>
      </c>
    </row>
    <row r="69" spans="1:4" x14ac:dyDescent="0.45">
      <c r="A69" s="18">
        <v>19572</v>
      </c>
      <c r="B69" s="14">
        <v>50.7</v>
      </c>
      <c r="C69" s="19">
        <v>-2.7999999999999972</v>
      </c>
      <c r="D69" s="62">
        <f t="shared" si="0"/>
        <v>-33.299999999999997</v>
      </c>
    </row>
    <row r="70" spans="1:4" x14ac:dyDescent="0.45">
      <c r="A70" s="18">
        <v>19603</v>
      </c>
      <c r="B70" s="13">
        <v>46.8</v>
      </c>
      <c r="C70" s="19">
        <v>-3.2999999999999972</v>
      </c>
      <c r="D70" s="62">
        <f t="shared" si="0"/>
        <v>-19.200000000000003</v>
      </c>
    </row>
    <row r="71" spans="1:4" x14ac:dyDescent="0.45">
      <c r="A71" s="18">
        <v>19633</v>
      </c>
      <c r="B71" s="14">
        <v>44.6</v>
      </c>
      <c r="C71" s="19">
        <v>-2.8000000000000043</v>
      </c>
      <c r="D71" s="62">
        <f t="shared" si="0"/>
        <v>-20.699999999999996</v>
      </c>
    </row>
    <row r="72" spans="1:4" x14ac:dyDescent="0.45">
      <c r="A72" s="18">
        <v>19664</v>
      </c>
      <c r="B72" s="13">
        <v>43.4</v>
      </c>
      <c r="C72" s="19">
        <v>-0.5</v>
      </c>
      <c r="D72" s="62">
        <f t="shared" si="0"/>
        <v>-21.6</v>
      </c>
    </row>
    <row r="73" spans="1:4" x14ac:dyDescent="0.45">
      <c r="A73" s="18">
        <v>19694</v>
      </c>
      <c r="B73" s="14">
        <v>41.3</v>
      </c>
      <c r="C73" s="19">
        <v>-1.2999999999999972</v>
      </c>
      <c r="D73" s="62">
        <f t="shared" si="0"/>
        <v>-23</v>
      </c>
    </row>
    <row r="74" spans="1:4" x14ac:dyDescent="0.45">
      <c r="A74" s="18">
        <v>19725</v>
      </c>
      <c r="B74" s="13">
        <v>45</v>
      </c>
      <c r="C74" s="19">
        <v>1.7999999999999972</v>
      </c>
      <c r="D74" s="62">
        <f t="shared" si="0"/>
        <v>-24.799999999999997</v>
      </c>
    </row>
    <row r="75" spans="1:4" x14ac:dyDescent="0.45">
      <c r="A75" s="18">
        <v>19756</v>
      </c>
      <c r="B75" s="14">
        <v>46</v>
      </c>
      <c r="C75" s="19">
        <v>3.3000000000000043</v>
      </c>
      <c r="D75" s="62">
        <f t="shared" si="0"/>
        <v>-16.399999999999999</v>
      </c>
    </row>
    <row r="76" spans="1:4" x14ac:dyDescent="0.45">
      <c r="A76" s="18">
        <v>19784</v>
      </c>
      <c r="B76" s="13">
        <v>51.5</v>
      </c>
      <c r="C76" s="19">
        <v>4</v>
      </c>
      <c r="D76" s="62">
        <f t="shared" si="0"/>
        <v>-2.5</v>
      </c>
    </row>
    <row r="77" spans="1:4" x14ac:dyDescent="0.45">
      <c r="A77" s="18">
        <v>19815</v>
      </c>
      <c r="B77" s="14">
        <v>55.4</v>
      </c>
      <c r="C77" s="19">
        <v>3</v>
      </c>
      <c r="D77" s="62">
        <f t="shared" si="0"/>
        <v>-1.8999999999999986</v>
      </c>
    </row>
    <row r="78" spans="1:4" x14ac:dyDescent="0.45">
      <c r="A78" s="18">
        <v>19845</v>
      </c>
      <c r="B78" s="13">
        <v>56.3</v>
      </c>
      <c r="C78" s="19">
        <v>2.3999999999999986</v>
      </c>
      <c r="D78" s="62">
        <f t="shared" si="0"/>
        <v>-0.80000000000000426</v>
      </c>
    </row>
    <row r="79" spans="1:4" x14ac:dyDescent="0.45">
      <c r="A79" s="18">
        <v>19876</v>
      </c>
      <c r="B79" s="14">
        <v>59.4</v>
      </c>
      <c r="C79" s="19">
        <v>2</v>
      </c>
      <c r="D79" s="62">
        <f t="shared" ref="D79:D142" si="1">B79-B67</f>
        <v>4.1999999999999957</v>
      </c>
    </row>
    <row r="80" spans="1:4" x14ac:dyDescent="0.45">
      <c r="A80" s="18">
        <v>19906</v>
      </c>
      <c r="B80" s="13">
        <v>57.4</v>
      </c>
      <c r="C80" s="19">
        <v>-0.39999999999999858</v>
      </c>
      <c r="D80" s="62">
        <f t="shared" si="1"/>
        <v>4.2999999999999972</v>
      </c>
    </row>
    <row r="81" spans="1:4" x14ac:dyDescent="0.45">
      <c r="A81" s="18">
        <v>19937</v>
      </c>
      <c r="B81" s="14">
        <v>56.2</v>
      </c>
      <c r="C81" s="19">
        <v>2.6999999999999957</v>
      </c>
      <c r="D81" s="62">
        <f t="shared" si="1"/>
        <v>5.5</v>
      </c>
    </row>
    <row r="82" spans="1:4" x14ac:dyDescent="0.45">
      <c r="A82" s="18">
        <v>19968</v>
      </c>
      <c r="B82" s="13">
        <v>57</v>
      </c>
      <c r="C82" s="19">
        <v>-0.89999999999999858</v>
      </c>
      <c r="D82" s="62">
        <f t="shared" si="1"/>
        <v>10.200000000000003</v>
      </c>
    </row>
    <row r="83" spans="1:4" x14ac:dyDescent="0.45">
      <c r="A83" s="18">
        <v>19998</v>
      </c>
      <c r="B83" s="14">
        <v>62.4</v>
      </c>
      <c r="C83" s="19">
        <v>4.7000000000000028</v>
      </c>
      <c r="D83" s="62">
        <f t="shared" si="1"/>
        <v>17.799999999999997</v>
      </c>
    </row>
    <row r="84" spans="1:4" x14ac:dyDescent="0.45">
      <c r="A84" s="18">
        <v>20029</v>
      </c>
      <c r="B84" s="13">
        <v>63</v>
      </c>
      <c r="C84" s="19">
        <v>0.59999999999999432</v>
      </c>
      <c r="D84" s="62">
        <f t="shared" si="1"/>
        <v>19.600000000000001</v>
      </c>
    </row>
    <row r="85" spans="1:4" x14ac:dyDescent="0.45">
      <c r="A85" s="18">
        <v>20059</v>
      </c>
      <c r="B85" s="14">
        <v>70.5</v>
      </c>
      <c r="C85" s="19">
        <v>5</v>
      </c>
      <c r="D85" s="62">
        <f t="shared" si="1"/>
        <v>29.200000000000003</v>
      </c>
    </row>
    <row r="86" spans="1:4" x14ac:dyDescent="0.45">
      <c r="A86" s="18">
        <v>20090</v>
      </c>
      <c r="B86" s="13">
        <v>69.099999999999994</v>
      </c>
      <c r="C86" s="19">
        <v>-0.79999999999999716</v>
      </c>
      <c r="D86" s="62">
        <f t="shared" si="1"/>
        <v>24.099999999999994</v>
      </c>
    </row>
    <row r="87" spans="1:4" x14ac:dyDescent="0.45">
      <c r="A87" s="18">
        <v>20121</v>
      </c>
      <c r="B87" s="14">
        <v>70.900000000000006</v>
      </c>
      <c r="C87" s="19">
        <v>4.7999999999999972</v>
      </c>
      <c r="D87" s="62">
        <f t="shared" si="1"/>
        <v>24.900000000000006</v>
      </c>
    </row>
    <row r="88" spans="1:4" x14ac:dyDescent="0.45">
      <c r="A88" s="18">
        <v>20149</v>
      </c>
      <c r="B88" s="13">
        <v>71</v>
      </c>
      <c r="C88" s="19">
        <v>-0.29999999999999716</v>
      </c>
      <c r="D88" s="62">
        <f t="shared" si="1"/>
        <v>19.5</v>
      </c>
    </row>
    <row r="89" spans="1:4" x14ac:dyDescent="0.45">
      <c r="A89" s="18">
        <v>20180</v>
      </c>
      <c r="B89" s="14">
        <v>73.8</v>
      </c>
      <c r="C89" s="19">
        <v>1.2000000000000028</v>
      </c>
      <c r="D89" s="62">
        <f t="shared" si="1"/>
        <v>18.399999999999999</v>
      </c>
    </row>
    <row r="90" spans="1:4" x14ac:dyDescent="0.45">
      <c r="A90" s="18">
        <v>20210</v>
      </c>
      <c r="B90" s="13">
        <v>73.5</v>
      </c>
      <c r="C90" s="19">
        <v>0.79999999999999716</v>
      </c>
      <c r="D90" s="62">
        <f t="shared" si="1"/>
        <v>17.200000000000003</v>
      </c>
    </row>
    <row r="91" spans="1:4" x14ac:dyDescent="0.45">
      <c r="A91" s="18">
        <v>20241</v>
      </c>
      <c r="B91" s="14">
        <v>65.5</v>
      </c>
      <c r="C91" s="19">
        <v>-6.2000000000000028</v>
      </c>
      <c r="D91" s="62">
        <f t="shared" si="1"/>
        <v>6.1000000000000014</v>
      </c>
    </row>
    <row r="92" spans="1:4" x14ac:dyDescent="0.45">
      <c r="A92" s="18">
        <v>20271</v>
      </c>
      <c r="B92" s="13">
        <v>72.099999999999994</v>
      </c>
      <c r="C92" s="19">
        <v>2.9000000000000057</v>
      </c>
      <c r="D92" s="62">
        <f t="shared" si="1"/>
        <v>14.699999999999996</v>
      </c>
    </row>
    <row r="93" spans="1:4" x14ac:dyDescent="0.45">
      <c r="A93" s="18">
        <v>20302</v>
      </c>
      <c r="B93" s="14">
        <v>67.099999999999994</v>
      </c>
      <c r="C93" s="19">
        <v>-1.4000000000000057</v>
      </c>
      <c r="D93" s="62">
        <f t="shared" si="1"/>
        <v>10.899999999999991</v>
      </c>
    </row>
    <row r="94" spans="1:4" x14ac:dyDescent="0.45">
      <c r="A94" s="18">
        <v>20333</v>
      </c>
      <c r="B94" s="13">
        <v>64.3</v>
      </c>
      <c r="C94" s="19">
        <v>-2.3999999999999986</v>
      </c>
      <c r="D94" s="62">
        <f t="shared" si="1"/>
        <v>7.2999999999999972</v>
      </c>
    </row>
    <row r="95" spans="1:4" x14ac:dyDescent="0.45">
      <c r="A95" s="18">
        <v>20363</v>
      </c>
      <c r="B95" s="14">
        <v>65.099999999999994</v>
      </c>
      <c r="C95" s="19">
        <v>1.3000000000000043</v>
      </c>
      <c r="D95" s="62">
        <f t="shared" si="1"/>
        <v>2.6999999999999957</v>
      </c>
    </row>
    <row r="96" spans="1:4" x14ac:dyDescent="0.45">
      <c r="A96" s="18">
        <v>20394</v>
      </c>
      <c r="B96" s="13">
        <v>63.9</v>
      </c>
      <c r="C96" s="19">
        <v>-1.7000000000000028</v>
      </c>
      <c r="D96" s="62">
        <f t="shared" si="1"/>
        <v>0.89999999999999858</v>
      </c>
    </row>
    <row r="97" spans="1:4" x14ac:dyDescent="0.45">
      <c r="A97" s="18">
        <v>20424</v>
      </c>
      <c r="B97" s="14">
        <v>72.400000000000006</v>
      </c>
      <c r="C97" s="19">
        <v>3.5999999999999943</v>
      </c>
      <c r="D97" s="62">
        <f t="shared" si="1"/>
        <v>1.9000000000000057</v>
      </c>
    </row>
    <row r="98" spans="1:4" x14ac:dyDescent="0.45">
      <c r="A98" s="18">
        <v>20455</v>
      </c>
      <c r="B98" s="13">
        <v>64</v>
      </c>
      <c r="C98" s="19">
        <v>-5.3999999999999915</v>
      </c>
      <c r="D98" s="62">
        <f t="shared" si="1"/>
        <v>-5.0999999999999943</v>
      </c>
    </row>
    <row r="99" spans="1:4" x14ac:dyDescent="0.45">
      <c r="A99" s="18">
        <v>20486</v>
      </c>
      <c r="B99" s="14">
        <v>63.5</v>
      </c>
      <c r="C99" s="19">
        <v>-2</v>
      </c>
      <c r="D99" s="62">
        <f t="shared" si="1"/>
        <v>-7.4000000000000057</v>
      </c>
    </row>
    <row r="100" spans="1:4" x14ac:dyDescent="0.45">
      <c r="A100" s="18">
        <v>20515</v>
      </c>
      <c r="B100" s="13">
        <v>61</v>
      </c>
      <c r="C100" s="19">
        <v>-1</v>
      </c>
      <c r="D100" s="62">
        <f t="shared" si="1"/>
        <v>-10</v>
      </c>
    </row>
    <row r="101" spans="1:4" x14ac:dyDescent="0.45">
      <c r="A101" s="18">
        <v>20546</v>
      </c>
      <c r="B101" s="14">
        <v>58.9</v>
      </c>
      <c r="C101" s="19">
        <v>-1.3000000000000043</v>
      </c>
      <c r="D101" s="62">
        <f t="shared" si="1"/>
        <v>-14.899999999999999</v>
      </c>
    </row>
    <row r="102" spans="1:4" x14ac:dyDescent="0.45">
      <c r="A102" s="18">
        <v>20576</v>
      </c>
      <c r="B102" s="13">
        <v>52.8</v>
      </c>
      <c r="C102" s="19">
        <v>-4.6999999999999957</v>
      </c>
      <c r="D102" s="62">
        <f t="shared" si="1"/>
        <v>-20.700000000000003</v>
      </c>
    </row>
    <row r="103" spans="1:4" x14ac:dyDescent="0.45">
      <c r="A103" s="18">
        <v>20607</v>
      </c>
      <c r="B103" s="14">
        <v>49.2</v>
      </c>
      <c r="C103" s="19">
        <v>-3.5</v>
      </c>
      <c r="D103" s="62">
        <f t="shared" si="1"/>
        <v>-16.299999999999997</v>
      </c>
    </row>
    <row r="104" spans="1:4" x14ac:dyDescent="0.45">
      <c r="A104" s="18">
        <v>20637</v>
      </c>
      <c r="B104" s="13">
        <v>38</v>
      </c>
      <c r="C104" s="19">
        <v>-3.5</v>
      </c>
      <c r="D104" s="62">
        <f t="shared" si="1"/>
        <v>-34.099999999999994</v>
      </c>
    </row>
    <row r="105" spans="1:4" x14ac:dyDescent="0.45">
      <c r="A105" s="18">
        <v>20668</v>
      </c>
      <c r="B105" s="14">
        <v>51.5</v>
      </c>
      <c r="C105" s="19">
        <v>7.2999999999999972</v>
      </c>
      <c r="D105" s="62">
        <f t="shared" si="1"/>
        <v>-15.599999999999994</v>
      </c>
    </row>
    <row r="106" spans="1:4" x14ac:dyDescent="0.45">
      <c r="A106" s="18">
        <v>20699</v>
      </c>
      <c r="B106" s="13">
        <v>60.2</v>
      </c>
      <c r="C106" s="19">
        <v>4</v>
      </c>
      <c r="D106" s="62">
        <f t="shared" si="1"/>
        <v>-4.0999999999999943</v>
      </c>
    </row>
    <row r="107" spans="1:4" x14ac:dyDescent="0.45">
      <c r="A107" s="18">
        <v>20729</v>
      </c>
      <c r="B107" s="14">
        <v>56.7</v>
      </c>
      <c r="C107" s="19">
        <v>-2.7999999999999972</v>
      </c>
      <c r="D107" s="62">
        <f t="shared" si="1"/>
        <v>-8.3999999999999915</v>
      </c>
    </row>
    <row r="108" spans="1:4" x14ac:dyDescent="0.45">
      <c r="A108" s="18">
        <v>20760</v>
      </c>
      <c r="B108" s="13">
        <v>62.3</v>
      </c>
      <c r="C108" s="19">
        <v>2.2999999999999972</v>
      </c>
      <c r="D108" s="62">
        <f t="shared" si="1"/>
        <v>-1.6000000000000014</v>
      </c>
    </row>
    <row r="109" spans="1:4" x14ac:dyDescent="0.45">
      <c r="A109" s="18">
        <v>20790</v>
      </c>
      <c r="B109" s="14">
        <v>57.7</v>
      </c>
      <c r="C109" s="19">
        <v>-2.2999999999999972</v>
      </c>
      <c r="D109" s="62">
        <f t="shared" si="1"/>
        <v>-14.700000000000003</v>
      </c>
    </row>
    <row r="110" spans="1:4" x14ac:dyDescent="0.45">
      <c r="A110" s="18">
        <v>20821</v>
      </c>
      <c r="B110" s="13">
        <v>56.6</v>
      </c>
      <c r="C110" s="19">
        <v>0.89999999999999858</v>
      </c>
      <c r="D110" s="62">
        <f t="shared" si="1"/>
        <v>-7.3999999999999986</v>
      </c>
    </row>
    <row r="111" spans="1:4" x14ac:dyDescent="0.45">
      <c r="A111" s="18">
        <v>20852</v>
      </c>
      <c r="B111" s="14">
        <v>57.9</v>
      </c>
      <c r="C111" s="19">
        <v>-2.6000000000000014</v>
      </c>
      <c r="D111" s="62">
        <f t="shared" si="1"/>
        <v>-5.6000000000000014</v>
      </c>
    </row>
    <row r="112" spans="1:4" x14ac:dyDescent="0.45">
      <c r="A112" s="18">
        <v>20880</v>
      </c>
      <c r="B112" s="13">
        <v>52.1</v>
      </c>
      <c r="C112" s="19">
        <v>-3.5</v>
      </c>
      <c r="D112" s="62">
        <f t="shared" si="1"/>
        <v>-8.8999999999999986</v>
      </c>
    </row>
    <row r="113" spans="1:4" x14ac:dyDescent="0.45">
      <c r="A113" s="18">
        <v>20911</v>
      </c>
      <c r="B113" s="14">
        <v>47.9</v>
      </c>
      <c r="C113" s="19">
        <v>-4.3999999999999986</v>
      </c>
      <c r="D113" s="62">
        <f t="shared" si="1"/>
        <v>-11</v>
      </c>
    </row>
    <row r="114" spans="1:4" x14ac:dyDescent="0.45">
      <c r="A114" s="18">
        <v>20941</v>
      </c>
      <c r="B114" s="13">
        <v>49.9</v>
      </c>
      <c r="C114" s="19">
        <v>0.29999999999999716</v>
      </c>
      <c r="D114" s="62">
        <f t="shared" si="1"/>
        <v>-2.8999999999999986</v>
      </c>
    </row>
    <row r="115" spans="1:4" x14ac:dyDescent="0.45">
      <c r="A115" s="18">
        <v>20972</v>
      </c>
      <c r="B115" s="14">
        <v>53.6</v>
      </c>
      <c r="C115" s="19">
        <v>2.5</v>
      </c>
      <c r="D115" s="62">
        <f t="shared" si="1"/>
        <v>4.3999999999999986</v>
      </c>
    </row>
    <row r="116" spans="1:4" x14ac:dyDescent="0.45">
      <c r="A116" s="18">
        <v>21002</v>
      </c>
      <c r="B116" s="13">
        <v>49.2</v>
      </c>
      <c r="C116" s="19">
        <v>-0.19999999999999574</v>
      </c>
      <c r="D116" s="62">
        <f t="shared" si="1"/>
        <v>11.200000000000003</v>
      </c>
    </row>
    <row r="117" spans="1:4" x14ac:dyDescent="0.45">
      <c r="A117" s="18">
        <v>21033</v>
      </c>
      <c r="B117" s="14">
        <v>51.3</v>
      </c>
      <c r="C117" s="19">
        <v>-0.40000000000000568</v>
      </c>
      <c r="D117" s="62">
        <f t="shared" si="1"/>
        <v>-0.20000000000000284</v>
      </c>
    </row>
    <row r="118" spans="1:4" x14ac:dyDescent="0.45">
      <c r="A118" s="18">
        <v>21064</v>
      </c>
      <c r="B118" s="13">
        <v>50.6</v>
      </c>
      <c r="C118" s="19">
        <v>0.5</v>
      </c>
      <c r="D118" s="62">
        <f t="shared" si="1"/>
        <v>-9.6000000000000014</v>
      </c>
    </row>
    <row r="119" spans="1:4" x14ac:dyDescent="0.45">
      <c r="A119" s="18">
        <v>21094</v>
      </c>
      <c r="B119" s="14">
        <v>42.9</v>
      </c>
      <c r="C119" s="19">
        <v>-4.6999999999999957</v>
      </c>
      <c r="D119" s="62">
        <f t="shared" si="1"/>
        <v>-13.800000000000004</v>
      </c>
    </row>
    <row r="120" spans="1:4" x14ac:dyDescent="0.45">
      <c r="A120" s="18">
        <v>21125</v>
      </c>
      <c r="B120" s="13">
        <v>44.4</v>
      </c>
      <c r="C120" s="19">
        <v>-0.70000000000000284</v>
      </c>
      <c r="D120" s="62">
        <f t="shared" si="1"/>
        <v>-17.899999999999999</v>
      </c>
    </row>
    <row r="121" spans="1:4" x14ac:dyDescent="0.45">
      <c r="A121" s="18">
        <v>21155</v>
      </c>
      <c r="B121" s="14">
        <v>40</v>
      </c>
      <c r="C121" s="19">
        <v>-3.6000000000000014</v>
      </c>
      <c r="D121" s="62">
        <f t="shared" si="1"/>
        <v>-17.700000000000003</v>
      </c>
    </row>
    <row r="122" spans="1:4" x14ac:dyDescent="0.45">
      <c r="A122" s="18">
        <v>21186</v>
      </c>
      <c r="B122" s="13">
        <v>34.9</v>
      </c>
      <c r="C122" s="19">
        <v>-3.3999999999999986</v>
      </c>
      <c r="D122" s="62">
        <f t="shared" si="1"/>
        <v>-21.700000000000003</v>
      </c>
    </row>
    <row r="123" spans="1:4" x14ac:dyDescent="0.45">
      <c r="A123" s="18">
        <v>21217</v>
      </c>
      <c r="B123" s="14">
        <v>37.799999999999997</v>
      </c>
      <c r="C123" s="19">
        <v>3.8000000000000043</v>
      </c>
      <c r="D123" s="62">
        <f t="shared" si="1"/>
        <v>-20.100000000000001</v>
      </c>
    </row>
    <row r="124" spans="1:4" x14ac:dyDescent="0.45">
      <c r="A124" s="18">
        <v>21245</v>
      </c>
      <c r="B124" s="13">
        <v>45.1</v>
      </c>
      <c r="C124" s="19">
        <v>2.5999999999999943</v>
      </c>
      <c r="D124" s="62">
        <f t="shared" si="1"/>
        <v>-7</v>
      </c>
    </row>
    <row r="125" spans="1:4" x14ac:dyDescent="0.45">
      <c r="A125" s="18">
        <v>21276</v>
      </c>
      <c r="B125" s="14">
        <v>41</v>
      </c>
      <c r="C125" s="19">
        <v>-0.69999999999999574</v>
      </c>
      <c r="D125" s="62">
        <f t="shared" si="1"/>
        <v>-6.8999999999999986</v>
      </c>
    </row>
    <row r="126" spans="1:4" x14ac:dyDescent="0.45">
      <c r="A126" s="18">
        <v>21306</v>
      </c>
      <c r="B126" s="13">
        <v>52.6</v>
      </c>
      <c r="C126" s="19">
        <v>7.5</v>
      </c>
      <c r="D126" s="62">
        <f t="shared" si="1"/>
        <v>2.7000000000000028</v>
      </c>
    </row>
    <row r="127" spans="1:4" x14ac:dyDescent="0.45">
      <c r="A127" s="18">
        <v>21337</v>
      </c>
      <c r="B127" s="14">
        <v>58.9</v>
      </c>
      <c r="C127" s="19">
        <v>4.7999999999999972</v>
      </c>
      <c r="D127" s="62">
        <f t="shared" si="1"/>
        <v>5.2999999999999972</v>
      </c>
    </row>
    <row r="128" spans="1:4" x14ac:dyDescent="0.45">
      <c r="A128" s="18">
        <v>21367</v>
      </c>
      <c r="B128" s="13">
        <v>61.2</v>
      </c>
      <c r="C128" s="19">
        <v>3.3000000000000043</v>
      </c>
      <c r="D128" s="62">
        <f t="shared" si="1"/>
        <v>12</v>
      </c>
    </row>
    <row r="129" spans="1:4" x14ac:dyDescent="0.45">
      <c r="A129" s="18">
        <v>21398</v>
      </c>
      <c r="B129" s="14">
        <v>64.5</v>
      </c>
      <c r="C129" s="19">
        <v>2.5999999999999943</v>
      </c>
      <c r="D129" s="62">
        <f t="shared" si="1"/>
        <v>13.200000000000003</v>
      </c>
    </row>
    <row r="130" spans="1:4" x14ac:dyDescent="0.45">
      <c r="A130" s="18">
        <v>21429</v>
      </c>
      <c r="B130" s="13">
        <v>66.8</v>
      </c>
      <c r="C130" s="19">
        <v>2.5</v>
      </c>
      <c r="D130" s="62">
        <f t="shared" si="1"/>
        <v>16.199999999999996</v>
      </c>
    </row>
    <row r="131" spans="1:4" x14ac:dyDescent="0.45">
      <c r="A131" s="18">
        <v>21459</v>
      </c>
      <c r="B131" s="14">
        <v>70</v>
      </c>
      <c r="C131" s="19">
        <v>2.5</v>
      </c>
      <c r="D131" s="62">
        <f t="shared" si="1"/>
        <v>27.1</v>
      </c>
    </row>
    <row r="132" spans="1:4" x14ac:dyDescent="0.45">
      <c r="A132" s="18">
        <v>21490</v>
      </c>
      <c r="B132" s="13">
        <v>68.3</v>
      </c>
      <c r="C132" s="19">
        <v>0.40000000000000568</v>
      </c>
      <c r="D132" s="62">
        <f t="shared" si="1"/>
        <v>23.9</v>
      </c>
    </row>
    <row r="133" spans="1:4" x14ac:dyDescent="0.45">
      <c r="A133" s="18">
        <v>21520</v>
      </c>
      <c r="B133" s="14">
        <v>63.9</v>
      </c>
      <c r="C133" s="19">
        <v>-2.2000000000000028</v>
      </c>
      <c r="D133" s="62">
        <f t="shared" si="1"/>
        <v>23.9</v>
      </c>
    </row>
    <row r="134" spans="1:4" x14ac:dyDescent="0.45">
      <c r="A134" s="18">
        <v>21551</v>
      </c>
      <c r="B134" s="13">
        <v>70.7</v>
      </c>
      <c r="C134" s="19">
        <v>3.9000000000000057</v>
      </c>
      <c r="D134" s="62">
        <f t="shared" si="1"/>
        <v>35.800000000000004</v>
      </c>
    </row>
    <row r="135" spans="1:4" x14ac:dyDescent="0.45">
      <c r="A135" s="18">
        <v>21582</v>
      </c>
      <c r="B135" s="14">
        <v>70.3</v>
      </c>
      <c r="C135" s="19">
        <v>2.5</v>
      </c>
      <c r="D135" s="62">
        <f t="shared" si="1"/>
        <v>32.5</v>
      </c>
    </row>
    <row r="136" spans="1:4" x14ac:dyDescent="0.45">
      <c r="A136" s="18">
        <v>21610</v>
      </c>
      <c r="B136" s="13">
        <v>71.2</v>
      </c>
      <c r="C136" s="19">
        <v>0.19999999999998863</v>
      </c>
      <c r="D136" s="62">
        <f t="shared" si="1"/>
        <v>26.1</v>
      </c>
    </row>
    <row r="137" spans="1:4" x14ac:dyDescent="0.45">
      <c r="A137" s="18">
        <v>21641</v>
      </c>
      <c r="B137" s="14">
        <v>72.099999999999994</v>
      </c>
      <c r="C137" s="19">
        <v>-0.19999999999998863</v>
      </c>
      <c r="D137" s="62">
        <f t="shared" si="1"/>
        <v>31.099999999999994</v>
      </c>
    </row>
    <row r="138" spans="1:4" x14ac:dyDescent="0.45">
      <c r="A138" s="18">
        <v>21671</v>
      </c>
      <c r="B138" s="13">
        <v>73.900000000000006</v>
      </c>
      <c r="C138" s="19">
        <v>1.2999999999999972</v>
      </c>
      <c r="D138" s="62">
        <f t="shared" si="1"/>
        <v>21.300000000000004</v>
      </c>
    </row>
    <row r="139" spans="1:4" x14ac:dyDescent="0.45">
      <c r="A139" s="18">
        <v>21702</v>
      </c>
      <c r="B139" s="14">
        <v>66.3</v>
      </c>
      <c r="C139" s="19">
        <v>-3.7999999999999972</v>
      </c>
      <c r="D139" s="62">
        <f t="shared" si="1"/>
        <v>7.3999999999999986</v>
      </c>
    </row>
    <row r="140" spans="1:4" x14ac:dyDescent="0.45">
      <c r="A140" s="18">
        <v>21732</v>
      </c>
      <c r="B140" s="13">
        <v>64.8</v>
      </c>
      <c r="C140" s="19">
        <v>-2.9000000000000057</v>
      </c>
      <c r="D140" s="62">
        <f t="shared" si="1"/>
        <v>3.5999999999999943</v>
      </c>
    </row>
    <row r="141" spans="1:4" x14ac:dyDescent="0.45">
      <c r="A141" s="18">
        <v>21763</v>
      </c>
      <c r="B141" s="14">
        <v>57.4</v>
      </c>
      <c r="C141" s="19">
        <v>-6.3999999999999986</v>
      </c>
      <c r="D141" s="62">
        <f t="shared" si="1"/>
        <v>-7.1000000000000014</v>
      </c>
    </row>
    <row r="142" spans="1:4" x14ac:dyDescent="0.45">
      <c r="A142" s="18">
        <v>21794</v>
      </c>
      <c r="B142" s="13">
        <v>50.9</v>
      </c>
      <c r="C142" s="19">
        <v>-6.8000000000000043</v>
      </c>
      <c r="D142" s="62">
        <f t="shared" si="1"/>
        <v>-15.899999999999999</v>
      </c>
    </row>
    <row r="143" spans="1:4" x14ac:dyDescent="0.45">
      <c r="A143" s="18">
        <v>21824</v>
      </c>
      <c r="B143" s="14">
        <v>50.4</v>
      </c>
      <c r="C143" s="19">
        <v>1.4000000000000057</v>
      </c>
      <c r="D143" s="62">
        <f t="shared" ref="D143:D206" si="2">B143-B131</f>
        <v>-19.600000000000001</v>
      </c>
    </row>
    <row r="144" spans="1:4" x14ac:dyDescent="0.45">
      <c r="A144" s="18">
        <v>21855</v>
      </c>
      <c r="B144" s="13">
        <v>51.9</v>
      </c>
      <c r="C144" s="19">
        <v>0.89999999999999858</v>
      </c>
      <c r="D144" s="62">
        <f t="shared" si="2"/>
        <v>-16.399999999999999</v>
      </c>
    </row>
    <row r="145" spans="1:4" x14ac:dyDescent="0.45">
      <c r="A145" s="18">
        <v>21885</v>
      </c>
      <c r="B145" s="14">
        <v>61.7</v>
      </c>
      <c r="C145" s="19">
        <v>7.6000000000000014</v>
      </c>
      <c r="D145" s="62">
        <f t="shared" si="2"/>
        <v>-2.1999999999999957</v>
      </c>
    </row>
    <row r="146" spans="1:4" x14ac:dyDescent="0.45">
      <c r="A146" s="18">
        <v>21916</v>
      </c>
      <c r="B146" s="13">
        <v>71.900000000000006</v>
      </c>
      <c r="C146" s="19">
        <v>3.2999999999999972</v>
      </c>
      <c r="D146" s="62">
        <f t="shared" si="2"/>
        <v>1.2000000000000028</v>
      </c>
    </row>
    <row r="147" spans="1:4" x14ac:dyDescent="0.45">
      <c r="A147" s="18">
        <v>21947</v>
      </c>
      <c r="B147" s="14">
        <v>58.6</v>
      </c>
      <c r="C147" s="19">
        <v>-9.2000000000000028</v>
      </c>
      <c r="D147" s="62">
        <f t="shared" si="2"/>
        <v>-11.699999999999996</v>
      </c>
    </row>
    <row r="148" spans="1:4" x14ac:dyDescent="0.45">
      <c r="A148" s="18">
        <v>21976</v>
      </c>
      <c r="B148" s="13">
        <v>52.4</v>
      </c>
      <c r="C148" s="19">
        <v>-4.5</v>
      </c>
      <c r="D148" s="62">
        <f t="shared" si="2"/>
        <v>-18.800000000000004</v>
      </c>
    </row>
    <row r="149" spans="1:4" x14ac:dyDescent="0.45">
      <c r="A149" s="18">
        <v>22007</v>
      </c>
      <c r="B149" s="14">
        <v>49.8</v>
      </c>
      <c r="C149" s="19">
        <v>-2.5</v>
      </c>
      <c r="D149" s="62">
        <f t="shared" si="2"/>
        <v>-22.299999999999997</v>
      </c>
    </row>
    <row r="150" spans="1:4" x14ac:dyDescent="0.45">
      <c r="A150" s="18">
        <v>22037</v>
      </c>
      <c r="B150" s="13">
        <v>45</v>
      </c>
      <c r="C150" s="19">
        <v>-2.6999999999999957</v>
      </c>
      <c r="D150" s="62">
        <f t="shared" si="2"/>
        <v>-28.900000000000006</v>
      </c>
    </row>
    <row r="151" spans="1:4" x14ac:dyDescent="0.45">
      <c r="A151" s="18">
        <v>22068</v>
      </c>
      <c r="B151" s="14">
        <v>48.5</v>
      </c>
      <c r="C151" s="19">
        <v>1.7999999999999972</v>
      </c>
      <c r="D151" s="62">
        <f t="shared" si="2"/>
        <v>-17.799999999999997</v>
      </c>
    </row>
    <row r="152" spans="1:4" x14ac:dyDescent="0.45">
      <c r="A152" s="18">
        <v>22098</v>
      </c>
      <c r="B152" s="13">
        <v>48.2</v>
      </c>
      <c r="C152" s="19">
        <v>-0.69999999999999574</v>
      </c>
      <c r="D152" s="62">
        <f t="shared" si="2"/>
        <v>-16.599999999999994</v>
      </c>
    </row>
    <row r="153" spans="1:4" x14ac:dyDescent="0.45">
      <c r="A153" s="18">
        <v>22129</v>
      </c>
      <c r="B153" s="14">
        <v>50.3</v>
      </c>
      <c r="C153" s="19">
        <v>3.8999999999999986</v>
      </c>
      <c r="D153" s="62">
        <f t="shared" si="2"/>
        <v>-7.1000000000000014</v>
      </c>
    </row>
    <row r="154" spans="1:4" x14ac:dyDescent="0.45">
      <c r="A154" s="18">
        <v>22160</v>
      </c>
      <c r="B154" s="13">
        <v>50</v>
      </c>
      <c r="C154" s="19">
        <v>-2.2000000000000028</v>
      </c>
      <c r="D154" s="62">
        <f t="shared" si="2"/>
        <v>-0.89999999999999858</v>
      </c>
    </row>
    <row r="155" spans="1:4" x14ac:dyDescent="0.45">
      <c r="A155" s="18">
        <v>22190</v>
      </c>
      <c r="B155" s="14">
        <v>51.2</v>
      </c>
      <c r="C155" s="19">
        <v>0.60000000000000142</v>
      </c>
      <c r="D155" s="62">
        <f t="shared" si="2"/>
        <v>0.80000000000000426</v>
      </c>
    </row>
    <row r="156" spans="1:4" x14ac:dyDescent="0.45">
      <c r="A156" s="18">
        <v>22221</v>
      </c>
      <c r="B156" s="13">
        <v>45.6</v>
      </c>
      <c r="C156" s="19">
        <v>-1.7000000000000028</v>
      </c>
      <c r="D156" s="62">
        <f t="shared" si="2"/>
        <v>-6.2999999999999972</v>
      </c>
    </row>
    <row r="157" spans="1:4" x14ac:dyDescent="0.45">
      <c r="A157" s="18">
        <v>22251</v>
      </c>
      <c r="B157" s="14">
        <v>47.5</v>
      </c>
      <c r="C157" s="19">
        <v>0</v>
      </c>
      <c r="D157" s="62">
        <f t="shared" si="2"/>
        <v>-14.200000000000003</v>
      </c>
    </row>
    <row r="158" spans="1:4" x14ac:dyDescent="0.45">
      <c r="A158" s="18">
        <v>22282</v>
      </c>
      <c r="B158" s="13">
        <v>47.3</v>
      </c>
      <c r="C158" s="19">
        <v>-0.39999999999999858</v>
      </c>
      <c r="D158" s="62">
        <f t="shared" si="2"/>
        <v>-24.600000000000009</v>
      </c>
    </row>
    <row r="159" spans="1:4" x14ac:dyDescent="0.45">
      <c r="A159" s="18">
        <v>22313</v>
      </c>
      <c r="B159" s="14">
        <v>49.2</v>
      </c>
      <c r="C159" s="19">
        <v>-0.29999999999999716</v>
      </c>
      <c r="D159" s="62">
        <f t="shared" si="2"/>
        <v>-9.3999999999999986</v>
      </c>
    </row>
    <row r="160" spans="1:4" x14ac:dyDescent="0.45">
      <c r="A160" s="18">
        <v>22341</v>
      </c>
      <c r="B160" s="13">
        <v>55.4</v>
      </c>
      <c r="C160" s="19">
        <v>5.5</v>
      </c>
      <c r="D160" s="62">
        <f t="shared" si="2"/>
        <v>3</v>
      </c>
    </row>
    <row r="161" spans="1:4" x14ac:dyDescent="0.45">
      <c r="A161" s="18">
        <v>22372</v>
      </c>
      <c r="B161" s="14">
        <v>61.7</v>
      </c>
      <c r="C161" s="19">
        <v>8.5</v>
      </c>
      <c r="D161" s="62">
        <f t="shared" si="2"/>
        <v>11.900000000000006</v>
      </c>
    </row>
    <row r="162" spans="1:4" x14ac:dyDescent="0.45">
      <c r="A162" s="18">
        <v>22402</v>
      </c>
      <c r="B162" s="13">
        <v>66.599999999999994</v>
      </c>
      <c r="C162" s="19">
        <v>1.2999999999999972</v>
      </c>
      <c r="D162" s="62">
        <f t="shared" si="2"/>
        <v>21.599999999999994</v>
      </c>
    </row>
    <row r="163" spans="1:4" x14ac:dyDescent="0.45">
      <c r="A163" s="18">
        <v>22433</v>
      </c>
      <c r="B163" s="14">
        <v>65.3</v>
      </c>
      <c r="C163" s="19">
        <v>-0.79999999999999716</v>
      </c>
      <c r="D163" s="62">
        <f t="shared" si="2"/>
        <v>16.799999999999997</v>
      </c>
    </row>
    <row r="164" spans="1:4" x14ac:dyDescent="0.45">
      <c r="A164" s="18">
        <v>22463</v>
      </c>
      <c r="B164" s="13">
        <v>64.3</v>
      </c>
      <c r="C164" s="19">
        <v>0.10000000000000142</v>
      </c>
      <c r="D164" s="62">
        <f t="shared" si="2"/>
        <v>16.099999999999994</v>
      </c>
    </row>
    <row r="165" spans="1:4" x14ac:dyDescent="0.45">
      <c r="A165" s="18">
        <v>22494</v>
      </c>
      <c r="B165" s="14">
        <v>68.400000000000006</v>
      </c>
      <c r="C165" s="19">
        <v>2.5</v>
      </c>
      <c r="D165" s="62">
        <f t="shared" si="2"/>
        <v>18.100000000000009</v>
      </c>
    </row>
    <row r="166" spans="1:4" x14ac:dyDescent="0.45">
      <c r="A166" s="18">
        <v>22525</v>
      </c>
      <c r="B166" s="13">
        <v>66.8</v>
      </c>
      <c r="C166" s="19">
        <v>2.2999999999999972</v>
      </c>
      <c r="D166" s="62">
        <f t="shared" si="2"/>
        <v>16.799999999999997</v>
      </c>
    </row>
    <row r="167" spans="1:4" x14ac:dyDescent="0.45">
      <c r="A167" s="18">
        <v>22555</v>
      </c>
      <c r="B167" s="14">
        <v>66.3</v>
      </c>
      <c r="C167" s="19">
        <v>-0.79999999999999716</v>
      </c>
      <c r="D167" s="62">
        <f t="shared" si="2"/>
        <v>15.099999999999994</v>
      </c>
    </row>
    <row r="168" spans="1:4" x14ac:dyDescent="0.45">
      <c r="A168" s="18">
        <v>22586</v>
      </c>
      <c r="B168" s="13">
        <v>58.3</v>
      </c>
      <c r="C168" s="19">
        <v>-3.2000000000000028</v>
      </c>
      <c r="D168" s="62">
        <f t="shared" si="2"/>
        <v>12.699999999999996</v>
      </c>
    </row>
    <row r="169" spans="1:4" x14ac:dyDescent="0.45">
      <c r="A169" s="18">
        <v>22616</v>
      </c>
      <c r="B169" s="14">
        <v>66.099999999999994</v>
      </c>
      <c r="C169" s="19">
        <v>5.2000000000000028</v>
      </c>
      <c r="D169" s="62">
        <f t="shared" si="2"/>
        <v>18.599999999999994</v>
      </c>
    </row>
    <row r="170" spans="1:4" x14ac:dyDescent="0.45">
      <c r="A170" s="18">
        <v>22647</v>
      </c>
      <c r="B170" s="13">
        <v>66.400000000000006</v>
      </c>
      <c r="C170" s="19">
        <v>-3.3000000000000043</v>
      </c>
      <c r="D170" s="62">
        <f t="shared" si="2"/>
        <v>19.100000000000009</v>
      </c>
    </row>
    <row r="171" spans="1:4" x14ac:dyDescent="0.45">
      <c r="A171" s="18">
        <v>22678</v>
      </c>
      <c r="B171" s="14">
        <v>64.7</v>
      </c>
      <c r="C171" s="19">
        <v>0.20000000000000284</v>
      </c>
      <c r="D171" s="62">
        <f t="shared" si="2"/>
        <v>15.5</v>
      </c>
    </row>
    <row r="172" spans="1:4" x14ac:dyDescent="0.45">
      <c r="A172" s="18">
        <v>22706</v>
      </c>
      <c r="B172" s="13">
        <v>66.900000000000006</v>
      </c>
      <c r="C172" s="19">
        <v>-0.5</v>
      </c>
      <c r="D172" s="62">
        <f t="shared" si="2"/>
        <v>11.500000000000007</v>
      </c>
    </row>
    <row r="173" spans="1:4" x14ac:dyDescent="0.45">
      <c r="A173" s="18">
        <v>22737</v>
      </c>
      <c r="B173" s="14">
        <v>57.4</v>
      </c>
      <c r="C173" s="19">
        <v>-5.5</v>
      </c>
      <c r="D173" s="62">
        <f t="shared" si="2"/>
        <v>-4.3000000000000043</v>
      </c>
    </row>
    <row r="174" spans="1:4" x14ac:dyDescent="0.45">
      <c r="A174" s="18">
        <v>22767</v>
      </c>
      <c r="B174" s="13">
        <v>55.3</v>
      </c>
      <c r="C174" s="19">
        <v>-2.8999999999999986</v>
      </c>
      <c r="D174" s="62">
        <f t="shared" si="2"/>
        <v>-11.299999999999997</v>
      </c>
    </row>
    <row r="175" spans="1:4" x14ac:dyDescent="0.45">
      <c r="A175" s="18">
        <v>22798</v>
      </c>
      <c r="B175" s="14">
        <v>54.8</v>
      </c>
      <c r="C175" s="19">
        <v>-1.4000000000000057</v>
      </c>
      <c r="D175" s="62">
        <f t="shared" si="2"/>
        <v>-10.5</v>
      </c>
    </row>
    <row r="176" spans="1:4" x14ac:dyDescent="0.45">
      <c r="A176" s="18">
        <v>22828</v>
      </c>
      <c r="B176" s="13">
        <v>54.7</v>
      </c>
      <c r="C176" s="19">
        <v>0.20000000000000284</v>
      </c>
      <c r="D176" s="62">
        <f t="shared" si="2"/>
        <v>-9.5999999999999943</v>
      </c>
    </row>
    <row r="177" spans="1:4" x14ac:dyDescent="0.45">
      <c r="A177" s="18">
        <v>22859</v>
      </c>
      <c r="B177" s="14">
        <v>52.5</v>
      </c>
      <c r="C177" s="19">
        <v>-1.5</v>
      </c>
      <c r="D177" s="62">
        <f t="shared" si="2"/>
        <v>-15.900000000000006</v>
      </c>
    </row>
    <row r="178" spans="1:4" x14ac:dyDescent="0.45">
      <c r="A178" s="18">
        <v>22890</v>
      </c>
      <c r="B178" s="13">
        <v>52.4</v>
      </c>
      <c r="C178" s="19">
        <v>0.5</v>
      </c>
      <c r="D178" s="62">
        <f t="shared" si="2"/>
        <v>-14.399999999999999</v>
      </c>
    </row>
    <row r="179" spans="1:4" x14ac:dyDescent="0.45">
      <c r="A179" s="18">
        <v>22920</v>
      </c>
      <c r="B179" s="14">
        <v>54</v>
      </c>
      <c r="C179" s="19">
        <v>1.2000000000000028</v>
      </c>
      <c r="D179" s="62">
        <f t="shared" si="2"/>
        <v>-12.299999999999997</v>
      </c>
    </row>
    <row r="180" spans="1:4" x14ac:dyDescent="0.45">
      <c r="A180" s="18">
        <v>22951</v>
      </c>
      <c r="B180" s="13">
        <v>56.9</v>
      </c>
      <c r="C180" s="19">
        <v>2.5999999999999943</v>
      </c>
      <c r="D180" s="62">
        <f t="shared" si="2"/>
        <v>-1.3999999999999986</v>
      </c>
    </row>
    <row r="181" spans="1:4" x14ac:dyDescent="0.45">
      <c r="A181" s="18">
        <v>22981</v>
      </c>
      <c r="B181" s="14">
        <v>63.3</v>
      </c>
      <c r="C181" s="19">
        <v>3.4000000000000057</v>
      </c>
      <c r="D181" s="62">
        <f t="shared" si="2"/>
        <v>-2.7999999999999972</v>
      </c>
    </row>
    <row r="182" spans="1:4" x14ac:dyDescent="0.45">
      <c r="A182" s="18">
        <v>23012</v>
      </c>
      <c r="B182" s="13">
        <v>56.5</v>
      </c>
      <c r="C182" s="19">
        <v>-2</v>
      </c>
      <c r="D182" s="62">
        <f t="shared" si="2"/>
        <v>-9.9000000000000057</v>
      </c>
    </row>
    <row r="183" spans="1:4" x14ac:dyDescent="0.45">
      <c r="A183" s="18">
        <v>23043</v>
      </c>
      <c r="B183" s="14">
        <v>57.7</v>
      </c>
      <c r="C183" s="19">
        <v>-0.10000000000000142</v>
      </c>
      <c r="D183" s="62">
        <f t="shared" si="2"/>
        <v>-7</v>
      </c>
    </row>
    <row r="184" spans="1:4" x14ac:dyDescent="0.45">
      <c r="A184" s="18">
        <v>23071</v>
      </c>
      <c r="B184" s="13">
        <v>56.3</v>
      </c>
      <c r="C184" s="19">
        <v>-0.39999999999999858</v>
      </c>
      <c r="D184" s="62">
        <f t="shared" si="2"/>
        <v>-10.600000000000009</v>
      </c>
    </row>
    <row r="185" spans="1:4" x14ac:dyDescent="0.45">
      <c r="A185" s="18">
        <v>23102</v>
      </c>
      <c r="B185" s="14">
        <v>61</v>
      </c>
      <c r="C185" s="19">
        <v>2.8999999999999986</v>
      </c>
      <c r="D185" s="62">
        <f t="shared" si="2"/>
        <v>3.6000000000000014</v>
      </c>
    </row>
    <row r="186" spans="1:4" x14ac:dyDescent="0.45">
      <c r="A186" s="18">
        <v>23132</v>
      </c>
      <c r="B186" s="13">
        <v>60.4</v>
      </c>
      <c r="C186" s="19">
        <v>2.1999999999999957</v>
      </c>
      <c r="D186" s="62">
        <f t="shared" si="2"/>
        <v>5.1000000000000014</v>
      </c>
    </row>
    <row r="187" spans="1:4" x14ac:dyDescent="0.45">
      <c r="A187" s="18">
        <v>23163</v>
      </c>
      <c r="B187" s="14">
        <v>60.6</v>
      </c>
      <c r="C187" s="19">
        <v>-1.5999999999999943</v>
      </c>
      <c r="D187" s="62">
        <f t="shared" si="2"/>
        <v>5.8000000000000043</v>
      </c>
    </row>
    <row r="188" spans="1:4" x14ac:dyDescent="0.45">
      <c r="A188" s="18">
        <v>23193</v>
      </c>
      <c r="B188" s="13">
        <v>60.4</v>
      </c>
      <c r="C188" s="19">
        <v>-2.7000000000000028</v>
      </c>
      <c r="D188" s="62">
        <f t="shared" si="2"/>
        <v>5.6999999999999957</v>
      </c>
    </row>
    <row r="189" spans="1:4" x14ac:dyDescent="0.45">
      <c r="A189" s="18">
        <v>23224</v>
      </c>
      <c r="B189" s="14">
        <v>56.8</v>
      </c>
      <c r="C189" s="19">
        <v>-0.39999999999999858</v>
      </c>
      <c r="D189" s="62">
        <f t="shared" si="2"/>
        <v>4.2999999999999972</v>
      </c>
    </row>
    <row r="190" spans="1:4" x14ac:dyDescent="0.45">
      <c r="A190" s="18">
        <v>23255</v>
      </c>
      <c r="B190" s="13">
        <v>63.2</v>
      </c>
      <c r="C190" s="19">
        <v>1.7999999999999972</v>
      </c>
      <c r="D190" s="62">
        <f t="shared" si="2"/>
        <v>10.800000000000004</v>
      </c>
    </row>
    <row r="191" spans="1:4" x14ac:dyDescent="0.45">
      <c r="A191" s="18">
        <v>23285</v>
      </c>
      <c r="B191" s="14">
        <v>63.3</v>
      </c>
      <c r="C191" s="19">
        <v>0.80000000000000426</v>
      </c>
      <c r="D191" s="62">
        <f t="shared" si="2"/>
        <v>9.2999999999999972</v>
      </c>
    </row>
    <row r="192" spans="1:4" x14ac:dyDescent="0.45">
      <c r="A192" s="18">
        <v>23316</v>
      </c>
      <c r="B192" s="13">
        <v>64.099999999999994</v>
      </c>
      <c r="C192" s="19">
        <v>-0.20000000000000284</v>
      </c>
      <c r="D192" s="62">
        <f t="shared" si="2"/>
        <v>7.1999999999999957</v>
      </c>
    </row>
    <row r="193" spans="1:4" x14ac:dyDescent="0.45">
      <c r="A193" s="18">
        <v>23346</v>
      </c>
      <c r="B193" s="14">
        <v>60.7</v>
      </c>
      <c r="C193" s="19">
        <v>-3.5</v>
      </c>
      <c r="D193" s="62">
        <f t="shared" si="2"/>
        <v>-2.5999999999999943</v>
      </c>
    </row>
    <row r="194" spans="1:4" x14ac:dyDescent="0.45">
      <c r="A194" s="18">
        <v>23377</v>
      </c>
      <c r="B194" s="13">
        <v>63.3</v>
      </c>
      <c r="C194" s="19">
        <v>3.1000000000000014</v>
      </c>
      <c r="D194" s="62">
        <f t="shared" si="2"/>
        <v>6.7999999999999972</v>
      </c>
    </row>
    <row r="195" spans="1:4" x14ac:dyDescent="0.45">
      <c r="A195" s="18">
        <v>23408</v>
      </c>
      <c r="B195" s="14">
        <v>64</v>
      </c>
      <c r="C195" s="19">
        <v>0.79999999999999716</v>
      </c>
      <c r="D195" s="62">
        <f t="shared" si="2"/>
        <v>6.2999999999999972</v>
      </c>
    </row>
    <row r="196" spans="1:4" x14ac:dyDescent="0.45">
      <c r="A196" s="18">
        <v>23437</v>
      </c>
      <c r="B196" s="13">
        <v>64.400000000000006</v>
      </c>
      <c r="C196" s="19">
        <v>2.3000000000000043</v>
      </c>
      <c r="D196" s="62">
        <f t="shared" si="2"/>
        <v>8.1000000000000085</v>
      </c>
    </row>
    <row r="197" spans="1:4" x14ac:dyDescent="0.45">
      <c r="A197" s="18">
        <v>23468</v>
      </c>
      <c r="B197" s="14">
        <v>60.6</v>
      </c>
      <c r="C197" s="19">
        <v>-1</v>
      </c>
      <c r="D197" s="62">
        <f t="shared" si="2"/>
        <v>-0.39999999999999858</v>
      </c>
    </row>
    <row r="198" spans="1:4" x14ac:dyDescent="0.45">
      <c r="A198" s="18">
        <v>23498</v>
      </c>
      <c r="B198" s="13">
        <v>61</v>
      </c>
      <c r="C198" s="19">
        <v>-0.5</v>
      </c>
      <c r="D198" s="62">
        <f t="shared" si="2"/>
        <v>0.60000000000000142</v>
      </c>
    </row>
    <row r="199" spans="1:4" x14ac:dyDescent="0.45">
      <c r="A199" s="18">
        <v>23529</v>
      </c>
      <c r="B199" s="14">
        <v>62.1</v>
      </c>
      <c r="C199" s="19">
        <v>1.3999999999999986</v>
      </c>
      <c r="D199" s="62">
        <f t="shared" si="2"/>
        <v>1.5</v>
      </c>
    </row>
    <row r="200" spans="1:4" x14ac:dyDescent="0.45">
      <c r="A200" s="18">
        <v>23559</v>
      </c>
      <c r="B200" s="13">
        <v>63.7</v>
      </c>
      <c r="C200" s="19">
        <v>2.7999999999999972</v>
      </c>
      <c r="D200" s="62">
        <f t="shared" si="2"/>
        <v>3.3000000000000043</v>
      </c>
    </row>
    <row r="201" spans="1:4" x14ac:dyDescent="0.45">
      <c r="A201" s="18">
        <v>23590</v>
      </c>
      <c r="B201" s="14">
        <v>63.9</v>
      </c>
      <c r="C201" s="19">
        <v>0.39999999999999858</v>
      </c>
      <c r="D201" s="62">
        <f t="shared" si="2"/>
        <v>7.1000000000000014</v>
      </c>
    </row>
    <row r="202" spans="1:4" x14ac:dyDescent="0.45">
      <c r="A202" s="18">
        <v>23621</v>
      </c>
      <c r="B202" s="13">
        <v>64.900000000000006</v>
      </c>
      <c r="C202" s="19">
        <v>0</v>
      </c>
      <c r="D202" s="62">
        <f t="shared" si="2"/>
        <v>1.7000000000000028</v>
      </c>
    </row>
    <row r="203" spans="1:4" x14ac:dyDescent="0.45">
      <c r="A203" s="18">
        <v>23651</v>
      </c>
      <c r="B203" s="14">
        <v>61.8</v>
      </c>
      <c r="C203" s="19">
        <v>-2.5999999999999943</v>
      </c>
      <c r="D203" s="62">
        <f t="shared" si="2"/>
        <v>-1.5</v>
      </c>
    </row>
    <row r="204" spans="1:4" x14ac:dyDescent="0.45">
      <c r="A204" s="18">
        <v>23682</v>
      </c>
      <c r="B204" s="13">
        <v>62.1</v>
      </c>
      <c r="C204" s="19">
        <v>1.0999999999999943</v>
      </c>
      <c r="D204" s="62">
        <f t="shared" si="2"/>
        <v>-1.9999999999999929</v>
      </c>
    </row>
    <row r="205" spans="1:4" x14ac:dyDescent="0.45">
      <c r="A205" s="18">
        <v>23712</v>
      </c>
      <c r="B205" s="14">
        <v>63.5</v>
      </c>
      <c r="C205" s="19">
        <v>0.60000000000000142</v>
      </c>
      <c r="D205" s="62">
        <f t="shared" si="2"/>
        <v>2.7999999999999972</v>
      </c>
    </row>
    <row r="206" spans="1:4" x14ac:dyDescent="0.45">
      <c r="A206" s="18">
        <v>23743</v>
      </c>
      <c r="B206" s="13">
        <v>58.2</v>
      </c>
      <c r="C206" s="19">
        <v>-1.3999999999999986</v>
      </c>
      <c r="D206" s="62">
        <f t="shared" si="2"/>
        <v>-5.0999999999999943</v>
      </c>
    </row>
    <row r="207" spans="1:4" x14ac:dyDescent="0.45">
      <c r="A207" s="18">
        <v>23774</v>
      </c>
      <c r="B207" s="14">
        <v>59.8</v>
      </c>
      <c r="C207" s="19">
        <v>1.1000000000000014</v>
      </c>
      <c r="D207" s="62">
        <f t="shared" ref="D207:D270" si="3">B207-B195</f>
        <v>-4.2000000000000028</v>
      </c>
    </row>
    <row r="208" spans="1:4" x14ac:dyDescent="0.45">
      <c r="A208" s="18">
        <v>23802</v>
      </c>
      <c r="B208" s="13">
        <v>65.7</v>
      </c>
      <c r="C208" s="19">
        <v>2.8000000000000043</v>
      </c>
      <c r="D208" s="62">
        <f t="shared" si="3"/>
        <v>1.2999999999999972</v>
      </c>
    </row>
    <row r="209" spans="1:4" x14ac:dyDescent="0.45">
      <c r="A209" s="18">
        <v>23833</v>
      </c>
      <c r="B209" s="14">
        <v>62.6</v>
      </c>
      <c r="C209" s="19">
        <v>-2.9000000000000057</v>
      </c>
      <c r="D209" s="62">
        <f t="shared" si="3"/>
        <v>2</v>
      </c>
    </row>
    <row r="210" spans="1:4" x14ac:dyDescent="0.45">
      <c r="A210" s="18">
        <v>23863</v>
      </c>
      <c r="B210" s="13">
        <v>62.4</v>
      </c>
      <c r="C210" s="19">
        <v>-0.70000000000000284</v>
      </c>
      <c r="D210" s="62">
        <f t="shared" si="3"/>
        <v>1.3999999999999986</v>
      </c>
    </row>
    <row r="211" spans="1:4" x14ac:dyDescent="0.45">
      <c r="A211" s="18">
        <v>23894</v>
      </c>
      <c r="B211" s="14">
        <v>57.5</v>
      </c>
      <c r="C211" s="19">
        <v>-2.5999999999999943</v>
      </c>
      <c r="D211" s="62">
        <f t="shared" si="3"/>
        <v>-4.6000000000000014</v>
      </c>
    </row>
    <row r="212" spans="1:4" x14ac:dyDescent="0.45">
      <c r="A212" s="18">
        <v>23924</v>
      </c>
      <c r="B212" s="13">
        <v>59</v>
      </c>
      <c r="C212" s="19">
        <v>-0.60000000000000142</v>
      </c>
      <c r="D212" s="62">
        <f t="shared" si="3"/>
        <v>-4.7000000000000028</v>
      </c>
    </row>
    <row r="213" spans="1:4" x14ac:dyDescent="0.45">
      <c r="A213" s="18">
        <v>23955</v>
      </c>
      <c r="B213" s="14">
        <v>56.6</v>
      </c>
      <c r="C213" s="19">
        <v>0</v>
      </c>
      <c r="D213" s="62">
        <f t="shared" si="3"/>
        <v>-7.2999999999999972</v>
      </c>
    </row>
    <row r="214" spans="1:4" x14ac:dyDescent="0.45">
      <c r="A214" s="18">
        <v>23986</v>
      </c>
      <c r="B214" s="13">
        <v>63.8</v>
      </c>
      <c r="C214" s="19">
        <v>2.8999999999999986</v>
      </c>
      <c r="D214" s="62">
        <f t="shared" si="3"/>
        <v>-1.1000000000000085</v>
      </c>
    </row>
    <row r="215" spans="1:4" x14ac:dyDescent="0.45">
      <c r="A215" s="18">
        <v>24016</v>
      </c>
      <c r="B215" s="14">
        <v>60.5</v>
      </c>
      <c r="C215" s="19">
        <v>-2.3999999999999986</v>
      </c>
      <c r="D215" s="62">
        <f t="shared" si="3"/>
        <v>-1.2999999999999972</v>
      </c>
    </row>
    <row r="216" spans="1:4" x14ac:dyDescent="0.45">
      <c r="A216" s="18">
        <v>24047</v>
      </c>
      <c r="B216" s="13">
        <v>60.9</v>
      </c>
      <c r="C216" s="19">
        <v>0.79999999999999716</v>
      </c>
      <c r="D216" s="62">
        <f t="shared" si="3"/>
        <v>-1.2000000000000028</v>
      </c>
    </row>
    <row r="217" spans="1:4" x14ac:dyDescent="0.45">
      <c r="A217" s="18">
        <v>24077</v>
      </c>
      <c r="B217" s="14">
        <v>64.400000000000006</v>
      </c>
      <c r="C217" s="19">
        <v>3.3999999999999986</v>
      </c>
      <c r="D217" s="62">
        <f t="shared" si="3"/>
        <v>0.90000000000000568</v>
      </c>
    </row>
    <row r="218" spans="1:4" x14ac:dyDescent="0.45">
      <c r="A218" s="18">
        <v>24108</v>
      </c>
      <c r="B218" s="13">
        <v>68.400000000000006</v>
      </c>
      <c r="C218" s="19">
        <v>3</v>
      </c>
      <c r="D218" s="62">
        <f t="shared" si="3"/>
        <v>10.200000000000003</v>
      </c>
    </row>
    <row r="219" spans="1:4" x14ac:dyDescent="0.45">
      <c r="A219" s="18">
        <v>24139</v>
      </c>
      <c r="B219" s="14">
        <v>66.099999999999994</v>
      </c>
      <c r="C219" s="19">
        <v>-0.29999999999999716</v>
      </c>
      <c r="D219" s="62">
        <f t="shared" si="3"/>
        <v>6.2999999999999972</v>
      </c>
    </row>
    <row r="220" spans="1:4" x14ac:dyDescent="0.45">
      <c r="A220" s="18">
        <v>24167</v>
      </c>
      <c r="B220" s="13">
        <v>63.8</v>
      </c>
      <c r="C220" s="19">
        <v>0.20000000000000284</v>
      </c>
      <c r="D220" s="62">
        <f t="shared" si="3"/>
        <v>-1.9000000000000057</v>
      </c>
    </row>
    <row r="221" spans="1:4" x14ac:dyDescent="0.45">
      <c r="A221" s="18">
        <v>24198</v>
      </c>
      <c r="B221" s="14">
        <v>63.1</v>
      </c>
      <c r="C221" s="19">
        <v>-1.5</v>
      </c>
      <c r="D221" s="62">
        <f t="shared" si="3"/>
        <v>0.5</v>
      </c>
    </row>
    <row r="222" spans="1:4" x14ac:dyDescent="0.45">
      <c r="A222" s="18">
        <v>24228</v>
      </c>
      <c r="B222" s="13">
        <v>55.5</v>
      </c>
      <c r="C222" s="19">
        <v>-6.5</v>
      </c>
      <c r="D222" s="62">
        <f t="shared" si="3"/>
        <v>-6.8999999999999986</v>
      </c>
    </row>
    <row r="223" spans="1:4" x14ac:dyDescent="0.45">
      <c r="A223" s="18">
        <v>24259</v>
      </c>
      <c r="B223" s="14">
        <v>57.6</v>
      </c>
      <c r="C223" s="19">
        <v>1.2999999999999972</v>
      </c>
      <c r="D223" s="62">
        <f t="shared" si="3"/>
        <v>0.10000000000000142</v>
      </c>
    </row>
    <row r="224" spans="1:4" x14ac:dyDescent="0.45">
      <c r="A224" s="18">
        <v>24289</v>
      </c>
      <c r="B224" s="13">
        <v>59.3</v>
      </c>
      <c r="C224" s="19">
        <v>1.2999999999999972</v>
      </c>
      <c r="D224" s="62">
        <f t="shared" si="3"/>
        <v>0.29999999999999716</v>
      </c>
    </row>
    <row r="225" spans="1:4" x14ac:dyDescent="0.45">
      <c r="A225" s="18">
        <v>24320</v>
      </c>
      <c r="B225" s="14">
        <v>57.7</v>
      </c>
      <c r="C225" s="19">
        <v>-1.7999999999999972</v>
      </c>
      <c r="D225" s="62">
        <f t="shared" si="3"/>
        <v>1.1000000000000014</v>
      </c>
    </row>
    <row r="226" spans="1:4" x14ac:dyDescent="0.45">
      <c r="A226" s="18">
        <v>24351</v>
      </c>
      <c r="B226" s="13">
        <v>57.9</v>
      </c>
      <c r="C226" s="19">
        <v>0.20000000000000284</v>
      </c>
      <c r="D226" s="62">
        <f t="shared" si="3"/>
        <v>-5.8999999999999986</v>
      </c>
    </row>
    <row r="227" spans="1:4" x14ac:dyDescent="0.45">
      <c r="A227" s="18">
        <v>24381</v>
      </c>
      <c r="B227" s="14">
        <v>57</v>
      </c>
      <c r="C227" s="19">
        <v>-1.5</v>
      </c>
      <c r="D227" s="62">
        <f t="shared" si="3"/>
        <v>-3.5</v>
      </c>
    </row>
    <row r="228" spans="1:4" x14ac:dyDescent="0.45">
      <c r="A228" s="18">
        <v>24412</v>
      </c>
      <c r="B228" s="13">
        <v>54.2</v>
      </c>
      <c r="C228" s="19">
        <v>-3.5</v>
      </c>
      <c r="D228" s="62">
        <f t="shared" si="3"/>
        <v>-6.6999999999999957</v>
      </c>
    </row>
    <row r="229" spans="1:4" x14ac:dyDescent="0.45">
      <c r="A229" s="18">
        <v>24442</v>
      </c>
      <c r="B229" s="14">
        <v>54.1</v>
      </c>
      <c r="C229" s="19">
        <v>-1.3000000000000043</v>
      </c>
      <c r="D229" s="62">
        <f t="shared" si="3"/>
        <v>-10.300000000000004</v>
      </c>
    </row>
    <row r="230" spans="1:4" x14ac:dyDescent="0.45">
      <c r="A230" s="18">
        <v>24473</v>
      </c>
      <c r="B230" s="13">
        <v>54.1</v>
      </c>
      <c r="C230" s="19">
        <v>-3.2999999999999972</v>
      </c>
      <c r="D230" s="62">
        <f t="shared" si="3"/>
        <v>-14.300000000000004</v>
      </c>
    </row>
    <row r="231" spans="1:4" x14ac:dyDescent="0.45">
      <c r="A231" s="18">
        <v>24504</v>
      </c>
      <c r="B231" s="14">
        <v>50.4</v>
      </c>
      <c r="C231" s="19">
        <v>-1.5</v>
      </c>
      <c r="D231" s="62">
        <f t="shared" si="3"/>
        <v>-15.699999999999996</v>
      </c>
    </row>
    <row r="232" spans="1:4" x14ac:dyDescent="0.45">
      <c r="A232" s="18">
        <v>24532</v>
      </c>
      <c r="B232" s="13">
        <v>48.7</v>
      </c>
      <c r="C232" s="19">
        <v>-2.3000000000000043</v>
      </c>
      <c r="D232" s="62">
        <f t="shared" si="3"/>
        <v>-15.099999999999994</v>
      </c>
    </row>
    <row r="233" spans="1:4" x14ac:dyDescent="0.45">
      <c r="A233" s="18">
        <v>24563</v>
      </c>
      <c r="B233" s="14">
        <v>44.3</v>
      </c>
      <c r="C233" s="19">
        <v>-2.5</v>
      </c>
      <c r="D233" s="62">
        <f t="shared" si="3"/>
        <v>-18.800000000000004</v>
      </c>
    </row>
    <row r="234" spans="1:4" x14ac:dyDescent="0.45">
      <c r="A234" s="18">
        <v>24593</v>
      </c>
      <c r="B234" s="13">
        <v>48</v>
      </c>
      <c r="C234" s="19">
        <v>1.7000000000000028</v>
      </c>
      <c r="D234" s="62">
        <f t="shared" si="3"/>
        <v>-7.5</v>
      </c>
    </row>
    <row r="235" spans="1:4" x14ac:dyDescent="0.45">
      <c r="A235" s="18">
        <v>24624</v>
      </c>
      <c r="B235" s="14">
        <v>50.7</v>
      </c>
      <c r="C235" s="19">
        <v>2.2999999999999972</v>
      </c>
      <c r="D235" s="62">
        <f t="shared" si="3"/>
        <v>-6.8999999999999986</v>
      </c>
    </row>
    <row r="236" spans="1:4" x14ac:dyDescent="0.45">
      <c r="A236" s="18">
        <v>24654</v>
      </c>
      <c r="B236" s="13">
        <v>53.4</v>
      </c>
      <c r="C236" s="19">
        <v>2.7000000000000028</v>
      </c>
      <c r="D236" s="62">
        <f t="shared" si="3"/>
        <v>-5.8999999999999986</v>
      </c>
    </row>
    <row r="237" spans="1:4" x14ac:dyDescent="0.45">
      <c r="A237" s="18">
        <v>24685</v>
      </c>
      <c r="B237" s="14">
        <v>56.4</v>
      </c>
      <c r="C237" s="19">
        <v>2.7000000000000028</v>
      </c>
      <c r="D237" s="62">
        <f t="shared" si="3"/>
        <v>-1.3000000000000043</v>
      </c>
    </row>
    <row r="238" spans="1:4" x14ac:dyDescent="0.45">
      <c r="A238" s="18">
        <v>24716</v>
      </c>
      <c r="B238" s="13">
        <v>57.4</v>
      </c>
      <c r="C238" s="19">
        <v>2.6999999999999957</v>
      </c>
      <c r="D238" s="62">
        <f t="shared" si="3"/>
        <v>-0.5</v>
      </c>
    </row>
    <row r="239" spans="1:4" x14ac:dyDescent="0.45">
      <c r="A239" s="18">
        <v>24746</v>
      </c>
      <c r="B239" s="14">
        <v>57.7</v>
      </c>
      <c r="C239" s="19">
        <v>-0.79999999999999716</v>
      </c>
      <c r="D239" s="62">
        <f t="shared" si="3"/>
        <v>0.70000000000000284</v>
      </c>
    </row>
    <row r="240" spans="1:4" x14ac:dyDescent="0.45">
      <c r="A240" s="18">
        <v>24777</v>
      </c>
      <c r="B240" s="13">
        <v>58.6</v>
      </c>
      <c r="C240" s="19">
        <v>0.10000000000000142</v>
      </c>
      <c r="D240" s="62">
        <f t="shared" si="3"/>
        <v>4.3999999999999986</v>
      </c>
    </row>
    <row r="241" spans="1:4" x14ac:dyDescent="0.45">
      <c r="A241" s="18">
        <v>24807</v>
      </c>
      <c r="B241" s="14">
        <v>58.7</v>
      </c>
      <c r="C241" s="19">
        <v>1.3999999999999986</v>
      </c>
      <c r="D241" s="62">
        <f t="shared" si="3"/>
        <v>4.6000000000000014</v>
      </c>
    </row>
    <row r="242" spans="1:4" x14ac:dyDescent="0.45">
      <c r="A242" s="18">
        <v>24838</v>
      </c>
      <c r="B242" s="13">
        <v>59.3</v>
      </c>
      <c r="C242" s="19">
        <v>1</v>
      </c>
      <c r="D242" s="62">
        <f t="shared" si="3"/>
        <v>5.1999999999999957</v>
      </c>
    </row>
    <row r="243" spans="1:4" x14ac:dyDescent="0.45">
      <c r="A243" s="18">
        <v>24869</v>
      </c>
      <c r="B243" s="14">
        <v>58.1</v>
      </c>
      <c r="C243" s="19">
        <v>-1.6000000000000014</v>
      </c>
      <c r="D243" s="62">
        <f t="shared" si="3"/>
        <v>7.7000000000000028</v>
      </c>
    </row>
    <row r="244" spans="1:4" x14ac:dyDescent="0.45">
      <c r="A244" s="18">
        <v>24898</v>
      </c>
      <c r="B244" s="13">
        <v>55.8</v>
      </c>
      <c r="C244" s="19">
        <v>-1.2000000000000028</v>
      </c>
      <c r="D244" s="62">
        <f t="shared" si="3"/>
        <v>7.0999999999999943</v>
      </c>
    </row>
    <row r="245" spans="1:4" x14ac:dyDescent="0.45">
      <c r="A245" s="18">
        <v>24929</v>
      </c>
      <c r="B245" s="14">
        <v>60.1</v>
      </c>
      <c r="C245" s="19">
        <v>4.2000000000000028</v>
      </c>
      <c r="D245" s="62">
        <f t="shared" si="3"/>
        <v>15.800000000000004</v>
      </c>
    </row>
    <row r="246" spans="1:4" x14ac:dyDescent="0.45">
      <c r="A246" s="18">
        <v>24959</v>
      </c>
      <c r="B246" s="13">
        <v>60</v>
      </c>
      <c r="C246" s="19">
        <v>-2.7000000000000028</v>
      </c>
      <c r="D246" s="62">
        <f t="shared" si="3"/>
        <v>12</v>
      </c>
    </row>
    <row r="247" spans="1:4" x14ac:dyDescent="0.45">
      <c r="A247" s="18">
        <v>24990</v>
      </c>
      <c r="B247" s="14">
        <v>54.9</v>
      </c>
      <c r="C247" s="19">
        <v>-1.7999999999999972</v>
      </c>
      <c r="D247" s="62">
        <f t="shared" si="3"/>
        <v>4.1999999999999957</v>
      </c>
    </row>
    <row r="248" spans="1:4" x14ac:dyDescent="0.45">
      <c r="A248" s="18">
        <v>25020</v>
      </c>
      <c r="B248" s="13">
        <v>56.5</v>
      </c>
      <c r="C248" s="19">
        <v>0.60000000000000142</v>
      </c>
      <c r="D248" s="62">
        <f t="shared" si="3"/>
        <v>3.1000000000000014</v>
      </c>
    </row>
    <row r="249" spans="1:4" x14ac:dyDescent="0.45">
      <c r="A249" s="18">
        <v>25051</v>
      </c>
      <c r="B249" s="14">
        <v>56.1</v>
      </c>
      <c r="C249" s="19">
        <v>-1.3999999999999986</v>
      </c>
      <c r="D249" s="62">
        <f t="shared" si="3"/>
        <v>-0.29999999999999716</v>
      </c>
    </row>
    <row r="250" spans="1:4" x14ac:dyDescent="0.45">
      <c r="A250" s="18">
        <v>25082</v>
      </c>
      <c r="B250" s="13">
        <v>57</v>
      </c>
      <c r="C250" s="19">
        <v>-0.90000000000000568</v>
      </c>
      <c r="D250" s="62">
        <f t="shared" si="3"/>
        <v>-0.39999999999999858</v>
      </c>
    </row>
    <row r="251" spans="1:4" x14ac:dyDescent="0.45">
      <c r="A251" s="18">
        <v>25112</v>
      </c>
      <c r="B251" s="14">
        <v>61.1</v>
      </c>
      <c r="C251" s="19">
        <v>4</v>
      </c>
      <c r="D251" s="62">
        <f t="shared" si="3"/>
        <v>3.3999999999999986</v>
      </c>
    </row>
    <row r="252" spans="1:4" x14ac:dyDescent="0.45">
      <c r="A252" s="18">
        <v>25143</v>
      </c>
      <c r="B252" s="13">
        <v>59.8</v>
      </c>
      <c r="C252" s="19">
        <v>2.3000000000000043</v>
      </c>
      <c r="D252" s="62">
        <f t="shared" si="3"/>
        <v>1.1999999999999957</v>
      </c>
    </row>
    <row r="253" spans="1:4" x14ac:dyDescent="0.45">
      <c r="A253" s="18">
        <v>25173</v>
      </c>
      <c r="B253" s="14">
        <v>60.6</v>
      </c>
      <c r="C253" s="19">
        <v>-2</v>
      </c>
      <c r="D253" s="62">
        <f t="shared" si="3"/>
        <v>1.8999999999999986</v>
      </c>
    </row>
    <row r="254" spans="1:4" x14ac:dyDescent="0.45">
      <c r="A254" s="18">
        <v>25204</v>
      </c>
      <c r="B254" s="13">
        <v>57.1</v>
      </c>
      <c r="C254" s="19">
        <v>-1.2000000000000028</v>
      </c>
      <c r="D254" s="62">
        <f t="shared" si="3"/>
        <v>-2.1999999999999957</v>
      </c>
    </row>
    <row r="255" spans="1:4" x14ac:dyDescent="0.45">
      <c r="A255" s="18">
        <v>25235</v>
      </c>
      <c r="B255" s="14">
        <v>59.1</v>
      </c>
      <c r="C255" s="19">
        <v>2.1000000000000014</v>
      </c>
      <c r="D255" s="62">
        <f t="shared" si="3"/>
        <v>1</v>
      </c>
    </row>
    <row r="256" spans="1:4" x14ac:dyDescent="0.45">
      <c r="A256" s="18">
        <v>25263</v>
      </c>
      <c r="B256" s="13">
        <v>58.8</v>
      </c>
      <c r="C256" s="19">
        <v>0.10000000000000142</v>
      </c>
      <c r="D256" s="62">
        <f t="shared" si="3"/>
        <v>3</v>
      </c>
    </row>
    <row r="257" spans="1:4" x14ac:dyDescent="0.45">
      <c r="A257" s="18">
        <v>25294</v>
      </c>
      <c r="B257" s="14">
        <v>55.1</v>
      </c>
      <c r="C257" s="19">
        <v>-1.8999999999999986</v>
      </c>
      <c r="D257" s="62">
        <f t="shared" si="3"/>
        <v>-5</v>
      </c>
    </row>
    <row r="258" spans="1:4" x14ac:dyDescent="0.45">
      <c r="A258" s="18">
        <v>25324</v>
      </c>
      <c r="B258" s="13">
        <v>56.3</v>
      </c>
      <c r="C258" s="19">
        <v>1.5</v>
      </c>
      <c r="D258" s="62">
        <f t="shared" si="3"/>
        <v>-3.7000000000000028</v>
      </c>
    </row>
    <row r="259" spans="1:4" x14ac:dyDescent="0.45">
      <c r="A259" s="18">
        <v>25355</v>
      </c>
      <c r="B259" s="14">
        <v>56.9</v>
      </c>
      <c r="C259" s="19">
        <v>-1.2000000000000028</v>
      </c>
      <c r="D259" s="62">
        <f t="shared" si="3"/>
        <v>2</v>
      </c>
    </row>
    <row r="260" spans="1:4" x14ac:dyDescent="0.45">
      <c r="A260" s="18">
        <v>25385</v>
      </c>
      <c r="B260" s="13">
        <v>51.2</v>
      </c>
      <c r="C260" s="19">
        <v>-2.3999999999999986</v>
      </c>
      <c r="D260" s="62">
        <f t="shared" si="3"/>
        <v>-5.2999999999999972</v>
      </c>
    </row>
    <row r="261" spans="1:4" x14ac:dyDescent="0.45">
      <c r="A261" s="18">
        <v>25416</v>
      </c>
      <c r="B261" s="14">
        <v>54.1</v>
      </c>
      <c r="C261" s="19">
        <v>1.6999999999999957</v>
      </c>
      <c r="D261" s="62">
        <f t="shared" si="3"/>
        <v>-2</v>
      </c>
    </row>
    <row r="262" spans="1:4" x14ac:dyDescent="0.45">
      <c r="A262" s="18">
        <v>25447</v>
      </c>
      <c r="B262" s="13">
        <v>54.8</v>
      </c>
      <c r="C262" s="19">
        <v>-0.69999999999999574</v>
      </c>
      <c r="D262" s="62">
        <f t="shared" si="3"/>
        <v>-2.2000000000000028</v>
      </c>
    </row>
    <row r="263" spans="1:4" x14ac:dyDescent="0.45">
      <c r="A263" s="18">
        <v>25477</v>
      </c>
      <c r="B263" s="14">
        <v>53.2</v>
      </c>
      <c r="C263" s="19">
        <v>0.5</v>
      </c>
      <c r="D263" s="62">
        <f t="shared" si="3"/>
        <v>-7.8999999999999986</v>
      </c>
    </row>
    <row r="264" spans="1:4" x14ac:dyDescent="0.45">
      <c r="A264" s="18">
        <v>25508</v>
      </c>
      <c r="B264" s="13">
        <v>51.2</v>
      </c>
      <c r="C264" s="19">
        <v>-1.3999999999999986</v>
      </c>
      <c r="D264" s="62">
        <f t="shared" si="3"/>
        <v>-8.5999999999999943</v>
      </c>
    </row>
    <row r="265" spans="1:4" x14ac:dyDescent="0.45">
      <c r="A265" s="18">
        <v>25538</v>
      </c>
      <c r="B265" s="14">
        <v>50.3</v>
      </c>
      <c r="C265" s="19">
        <v>-1.2000000000000028</v>
      </c>
      <c r="D265" s="62">
        <f t="shared" si="3"/>
        <v>-10.300000000000004</v>
      </c>
    </row>
    <row r="266" spans="1:4" x14ac:dyDescent="0.45">
      <c r="A266" s="18">
        <v>25569</v>
      </c>
      <c r="B266" s="13">
        <v>48.1</v>
      </c>
      <c r="C266" s="19">
        <v>-3.2999999999999972</v>
      </c>
      <c r="D266" s="62">
        <f t="shared" si="3"/>
        <v>-9</v>
      </c>
    </row>
    <row r="267" spans="1:4" x14ac:dyDescent="0.45">
      <c r="A267" s="18">
        <v>25600</v>
      </c>
      <c r="B267" s="14">
        <v>45.9</v>
      </c>
      <c r="C267" s="19">
        <v>-1.3000000000000043</v>
      </c>
      <c r="D267" s="62">
        <f t="shared" si="3"/>
        <v>-13.200000000000003</v>
      </c>
    </row>
    <row r="268" spans="1:4" x14ac:dyDescent="0.45">
      <c r="A268" s="18">
        <v>25628</v>
      </c>
      <c r="B268" s="13">
        <v>47.3</v>
      </c>
      <c r="C268" s="19">
        <v>-0.5</v>
      </c>
      <c r="D268" s="62">
        <f t="shared" si="3"/>
        <v>-11.5</v>
      </c>
    </row>
    <row r="269" spans="1:4" x14ac:dyDescent="0.45">
      <c r="A269" s="18">
        <v>25659</v>
      </c>
      <c r="B269" s="14">
        <v>45.5</v>
      </c>
      <c r="C269" s="19">
        <v>-1.8999999999999986</v>
      </c>
      <c r="D269" s="62">
        <f t="shared" si="3"/>
        <v>-9.6000000000000014</v>
      </c>
    </row>
    <row r="270" spans="1:4" x14ac:dyDescent="0.45">
      <c r="A270" s="18">
        <v>25689</v>
      </c>
      <c r="B270" s="13">
        <v>45.2</v>
      </c>
      <c r="C270" s="19">
        <v>2.2000000000000028</v>
      </c>
      <c r="D270" s="62">
        <f t="shared" si="3"/>
        <v>-11.099999999999994</v>
      </c>
    </row>
    <row r="271" spans="1:4" x14ac:dyDescent="0.45">
      <c r="A271" s="18">
        <v>25720</v>
      </c>
      <c r="B271" s="14">
        <v>49.7</v>
      </c>
      <c r="C271" s="19">
        <v>3.8999999999999986</v>
      </c>
      <c r="D271" s="62">
        <f t="shared" ref="D271:D334" si="4">B271-B259</f>
        <v>-7.1999999999999957</v>
      </c>
    </row>
    <row r="272" spans="1:4" x14ac:dyDescent="0.45">
      <c r="A272" s="18">
        <v>25750</v>
      </c>
      <c r="B272" s="13">
        <v>54.5</v>
      </c>
      <c r="C272" s="19">
        <v>-1.6000000000000014</v>
      </c>
      <c r="D272" s="62">
        <f t="shared" si="4"/>
        <v>3.2999999999999972</v>
      </c>
    </row>
    <row r="273" spans="1:4" x14ac:dyDescent="0.45">
      <c r="A273" s="18">
        <v>25781</v>
      </c>
      <c r="B273" s="14">
        <v>49.7</v>
      </c>
      <c r="C273" s="19">
        <v>-2.2000000000000028</v>
      </c>
      <c r="D273" s="62">
        <f t="shared" si="4"/>
        <v>-4.3999999999999986</v>
      </c>
    </row>
    <row r="274" spans="1:4" x14ac:dyDescent="0.45">
      <c r="A274" s="18">
        <v>25812</v>
      </c>
      <c r="B274" s="13">
        <v>45.1</v>
      </c>
      <c r="C274" s="19">
        <v>-3.1999999999999957</v>
      </c>
      <c r="D274" s="62">
        <f t="shared" si="4"/>
        <v>-9.6999999999999957</v>
      </c>
    </row>
    <row r="275" spans="1:4" x14ac:dyDescent="0.45">
      <c r="A275" s="18">
        <v>25842</v>
      </c>
      <c r="B275" s="14">
        <v>44.1</v>
      </c>
      <c r="C275" s="19">
        <v>-1.7000000000000028</v>
      </c>
      <c r="D275" s="62">
        <f t="shared" si="4"/>
        <v>-9.1000000000000014</v>
      </c>
    </row>
    <row r="276" spans="1:4" x14ac:dyDescent="0.45">
      <c r="A276" s="18">
        <v>25873</v>
      </c>
      <c r="B276" s="13">
        <v>38.5</v>
      </c>
      <c r="C276" s="19">
        <v>-2.6999999999999957</v>
      </c>
      <c r="D276" s="62">
        <f t="shared" si="4"/>
        <v>-12.700000000000003</v>
      </c>
    </row>
    <row r="277" spans="1:4" x14ac:dyDescent="0.45">
      <c r="A277" s="18">
        <v>25903</v>
      </c>
      <c r="B277" s="14">
        <v>46.8</v>
      </c>
      <c r="C277" s="19">
        <v>5.6999999999999957</v>
      </c>
      <c r="D277" s="62">
        <f t="shared" si="4"/>
        <v>-3.5</v>
      </c>
    </row>
    <row r="278" spans="1:4" x14ac:dyDescent="0.45">
      <c r="A278" s="18">
        <v>25934</v>
      </c>
      <c r="B278" s="13">
        <v>50.5</v>
      </c>
      <c r="C278" s="19">
        <v>2.5</v>
      </c>
      <c r="D278" s="62">
        <f t="shared" si="4"/>
        <v>2.3999999999999986</v>
      </c>
    </row>
    <row r="279" spans="1:4" x14ac:dyDescent="0.45">
      <c r="A279" s="18">
        <v>25965</v>
      </c>
      <c r="B279" s="14">
        <v>60</v>
      </c>
      <c r="C279" s="19">
        <v>6.8999999999999986</v>
      </c>
      <c r="D279" s="62">
        <f t="shared" si="4"/>
        <v>14.100000000000001</v>
      </c>
    </row>
    <row r="280" spans="1:4" x14ac:dyDescent="0.45">
      <c r="A280" s="18">
        <v>25993</v>
      </c>
      <c r="B280" s="13">
        <v>54.4</v>
      </c>
      <c r="C280" s="19">
        <v>-3.5999999999999943</v>
      </c>
      <c r="D280" s="62">
        <f t="shared" si="4"/>
        <v>7.1000000000000014</v>
      </c>
    </row>
    <row r="281" spans="1:4" x14ac:dyDescent="0.45">
      <c r="A281" s="18">
        <v>26024</v>
      </c>
      <c r="B281" s="14">
        <v>58.1</v>
      </c>
      <c r="C281" s="19">
        <v>3.2999999999999972</v>
      </c>
      <c r="D281" s="62">
        <f t="shared" si="4"/>
        <v>12.600000000000001</v>
      </c>
    </row>
    <row r="282" spans="1:4" x14ac:dyDescent="0.45">
      <c r="A282" s="18">
        <v>26054</v>
      </c>
      <c r="B282" s="13">
        <v>58.9</v>
      </c>
      <c r="C282" s="19">
        <v>-0.29999999999999716</v>
      </c>
      <c r="D282" s="62">
        <f t="shared" si="4"/>
        <v>13.699999999999996</v>
      </c>
    </row>
    <row r="283" spans="1:4" x14ac:dyDescent="0.45">
      <c r="A283" s="18">
        <v>26085</v>
      </c>
      <c r="B283" s="14">
        <v>55.4</v>
      </c>
      <c r="C283" s="19">
        <v>-0.40000000000000568</v>
      </c>
      <c r="D283" s="62">
        <f t="shared" si="4"/>
        <v>5.6999999999999957</v>
      </c>
    </row>
    <row r="284" spans="1:4" x14ac:dyDescent="0.45">
      <c r="A284" s="18">
        <v>26115</v>
      </c>
      <c r="B284" s="13">
        <v>56.8</v>
      </c>
      <c r="C284" s="19">
        <v>0.60000000000000142</v>
      </c>
      <c r="D284" s="62">
        <f t="shared" si="4"/>
        <v>2.2999999999999972</v>
      </c>
    </row>
    <row r="285" spans="1:4" x14ac:dyDescent="0.45">
      <c r="A285" s="18">
        <v>26146</v>
      </c>
      <c r="B285" s="14">
        <v>55.6</v>
      </c>
      <c r="C285" s="19">
        <v>-0.79999999999999716</v>
      </c>
      <c r="D285" s="62">
        <f t="shared" si="4"/>
        <v>5.8999999999999986</v>
      </c>
    </row>
    <row r="286" spans="1:4" x14ac:dyDescent="0.45">
      <c r="A286" s="18">
        <v>26177</v>
      </c>
      <c r="B286" s="13">
        <v>59.3</v>
      </c>
      <c r="C286" s="19">
        <v>1.5</v>
      </c>
      <c r="D286" s="62">
        <f t="shared" si="4"/>
        <v>14.199999999999996</v>
      </c>
    </row>
    <row r="287" spans="1:4" x14ac:dyDescent="0.45">
      <c r="A287" s="18">
        <v>26207</v>
      </c>
      <c r="B287" s="14">
        <v>60.8</v>
      </c>
      <c r="C287" s="19">
        <v>-0.10000000000000142</v>
      </c>
      <c r="D287" s="62">
        <f t="shared" si="4"/>
        <v>16.699999999999996</v>
      </c>
    </row>
    <row r="288" spans="1:4" x14ac:dyDescent="0.45">
      <c r="A288" s="18">
        <v>26238</v>
      </c>
      <c r="B288" s="13">
        <v>56.1</v>
      </c>
      <c r="C288" s="19">
        <v>-2.7000000000000028</v>
      </c>
      <c r="D288" s="62">
        <f t="shared" si="4"/>
        <v>17.600000000000001</v>
      </c>
    </row>
    <row r="289" spans="1:4" x14ac:dyDescent="0.45">
      <c r="A289" s="18">
        <v>26268</v>
      </c>
      <c r="B289" s="14">
        <v>63.9</v>
      </c>
      <c r="C289" s="19">
        <v>5.3000000000000043</v>
      </c>
      <c r="D289" s="62">
        <f t="shared" si="4"/>
        <v>17.100000000000001</v>
      </c>
    </row>
    <row r="290" spans="1:4" x14ac:dyDescent="0.45">
      <c r="A290" s="18">
        <v>26299</v>
      </c>
      <c r="B290" s="13">
        <v>65.599999999999994</v>
      </c>
      <c r="C290" s="19">
        <v>2</v>
      </c>
      <c r="D290" s="62">
        <f t="shared" si="4"/>
        <v>15.099999999999994</v>
      </c>
    </row>
    <row r="291" spans="1:4" x14ac:dyDescent="0.45">
      <c r="A291" s="18">
        <v>26330</v>
      </c>
      <c r="B291" s="14">
        <v>67.7</v>
      </c>
      <c r="C291" s="19">
        <v>1</v>
      </c>
      <c r="D291" s="62">
        <f t="shared" si="4"/>
        <v>7.7000000000000028</v>
      </c>
    </row>
    <row r="292" spans="1:4" x14ac:dyDescent="0.45">
      <c r="A292" s="18">
        <v>26359</v>
      </c>
      <c r="B292" s="13">
        <v>63.5</v>
      </c>
      <c r="C292" s="19">
        <v>-0.80000000000000426</v>
      </c>
      <c r="D292" s="62">
        <f t="shared" si="4"/>
        <v>9.1000000000000014</v>
      </c>
    </row>
    <row r="293" spans="1:4" x14ac:dyDescent="0.45">
      <c r="A293" s="18">
        <v>26390</v>
      </c>
      <c r="B293" s="14">
        <v>62.6</v>
      </c>
      <c r="C293" s="19">
        <v>-0.5</v>
      </c>
      <c r="D293" s="62">
        <f t="shared" si="4"/>
        <v>4.5</v>
      </c>
    </row>
    <row r="294" spans="1:4" x14ac:dyDescent="0.45">
      <c r="A294" s="18">
        <v>26420</v>
      </c>
      <c r="B294" s="13">
        <v>65.7</v>
      </c>
      <c r="C294" s="19">
        <v>2.1000000000000014</v>
      </c>
      <c r="D294" s="62">
        <f t="shared" si="4"/>
        <v>6.8000000000000043</v>
      </c>
    </row>
    <row r="295" spans="1:4" x14ac:dyDescent="0.45">
      <c r="A295" s="18">
        <v>26451</v>
      </c>
      <c r="B295" s="14">
        <v>62.2</v>
      </c>
      <c r="C295" s="19">
        <v>-2.7999999999999972</v>
      </c>
      <c r="D295" s="62">
        <f t="shared" si="4"/>
        <v>6.8000000000000043</v>
      </c>
    </row>
    <row r="296" spans="1:4" x14ac:dyDescent="0.45">
      <c r="A296" s="18">
        <v>26481</v>
      </c>
      <c r="B296" s="13">
        <v>65.3</v>
      </c>
      <c r="C296" s="19">
        <v>1.5</v>
      </c>
      <c r="D296" s="62">
        <f t="shared" si="4"/>
        <v>8.5</v>
      </c>
    </row>
    <row r="297" spans="1:4" x14ac:dyDescent="0.45">
      <c r="A297" s="18">
        <v>26512</v>
      </c>
      <c r="B297" s="14">
        <v>63.2</v>
      </c>
      <c r="C297" s="19">
        <v>1.6000000000000014</v>
      </c>
      <c r="D297" s="62">
        <f t="shared" si="4"/>
        <v>7.6000000000000014</v>
      </c>
    </row>
    <row r="298" spans="1:4" x14ac:dyDescent="0.45">
      <c r="A298" s="18">
        <v>26543</v>
      </c>
      <c r="B298" s="13">
        <v>68.3</v>
      </c>
      <c r="C298" s="19">
        <v>3.3999999999999915</v>
      </c>
      <c r="D298" s="62">
        <f t="shared" si="4"/>
        <v>9</v>
      </c>
    </row>
    <row r="299" spans="1:4" x14ac:dyDescent="0.45">
      <c r="A299" s="18">
        <v>26573</v>
      </c>
      <c r="B299" s="14">
        <v>66.900000000000006</v>
      </c>
      <c r="C299" s="19">
        <v>1.9000000000000057</v>
      </c>
      <c r="D299" s="62">
        <f t="shared" si="4"/>
        <v>6.1000000000000085</v>
      </c>
    </row>
    <row r="300" spans="1:4" x14ac:dyDescent="0.45">
      <c r="A300" s="18">
        <v>26604</v>
      </c>
      <c r="B300" s="13">
        <v>72.7</v>
      </c>
      <c r="C300" s="19">
        <v>2.9000000000000057</v>
      </c>
      <c r="D300" s="62">
        <f t="shared" si="4"/>
        <v>16.600000000000001</v>
      </c>
    </row>
    <row r="301" spans="1:4" x14ac:dyDescent="0.45">
      <c r="A301" s="18">
        <v>26634</v>
      </c>
      <c r="B301" s="14">
        <v>71.8</v>
      </c>
      <c r="C301" s="19">
        <v>0.59999999999999432</v>
      </c>
      <c r="D301" s="62">
        <f t="shared" si="4"/>
        <v>7.8999999999999986</v>
      </c>
    </row>
    <row r="302" spans="1:4" x14ac:dyDescent="0.45">
      <c r="A302" s="18">
        <v>26665</v>
      </c>
      <c r="B302" s="13">
        <v>71.099999999999994</v>
      </c>
      <c r="C302" s="19">
        <v>1.5999999999999943</v>
      </c>
      <c r="D302" s="62">
        <f t="shared" si="4"/>
        <v>5.5</v>
      </c>
    </row>
    <row r="303" spans="1:4" x14ac:dyDescent="0.45">
      <c r="A303" s="18">
        <v>26696</v>
      </c>
      <c r="B303" s="14">
        <v>68.5</v>
      </c>
      <c r="C303" s="19">
        <v>-2.5</v>
      </c>
      <c r="D303" s="62">
        <f t="shared" si="4"/>
        <v>0.79999999999999716</v>
      </c>
    </row>
    <row r="304" spans="1:4" x14ac:dyDescent="0.45">
      <c r="A304" s="18">
        <v>26724</v>
      </c>
      <c r="B304" s="13">
        <v>67.7</v>
      </c>
      <c r="C304" s="19">
        <v>0</v>
      </c>
      <c r="D304" s="62">
        <f t="shared" si="4"/>
        <v>4.2000000000000028</v>
      </c>
    </row>
    <row r="305" spans="1:4" x14ac:dyDescent="0.45">
      <c r="A305" s="18">
        <v>26755</v>
      </c>
      <c r="B305" s="14">
        <v>65.599999999999994</v>
      </c>
      <c r="C305" s="19">
        <v>-1.8999999999999915</v>
      </c>
      <c r="D305" s="62">
        <f t="shared" si="4"/>
        <v>2.9999999999999929</v>
      </c>
    </row>
    <row r="306" spans="1:4" x14ac:dyDescent="0.45">
      <c r="A306" s="18">
        <v>26785</v>
      </c>
      <c r="B306" s="13">
        <v>59.2</v>
      </c>
      <c r="C306" s="19">
        <v>-2.9000000000000057</v>
      </c>
      <c r="D306" s="62">
        <f t="shared" si="4"/>
        <v>-6.5</v>
      </c>
    </row>
    <row r="307" spans="1:4" x14ac:dyDescent="0.45">
      <c r="A307" s="18">
        <v>26816</v>
      </c>
      <c r="B307" s="14">
        <v>62.7</v>
      </c>
      <c r="C307" s="19">
        <v>0.20000000000000284</v>
      </c>
      <c r="D307" s="62">
        <f t="shared" si="4"/>
        <v>0.5</v>
      </c>
    </row>
    <row r="308" spans="1:4" x14ac:dyDescent="0.45">
      <c r="A308" s="18">
        <v>26846</v>
      </c>
      <c r="B308" s="13">
        <v>50.4</v>
      </c>
      <c r="C308" s="19">
        <v>-7.2000000000000028</v>
      </c>
      <c r="D308" s="62">
        <f t="shared" si="4"/>
        <v>-14.899999999999999</v>
      </c>
    </row>
    <row r="309" spans="1:4" x14ac:dyDescent="0.45">
      <c r="A309" s="18">
        <v>26877</v>
      </c>
      <c r="B309" s="14">
        <v>59</v>
      </c>
      <c r="C309" s="19">
        <v>4.9000000000000057</v>
      </c>
      <c r="D309" s="62">
        <f t="shared" si="4"/>
        <v>-4.2000000000000028</v>
      </c>
    </row>
    <row r="310" spans="1:4" x14ac:dyDescent="0.45">
      <c r="A310" s="18">
        <v>26908</v>
      </c>
      <c r="B310" s="13">
        <v>58.2</v>
      </c>
      <c r="C310" s="19">
        <v>0.79999999999999716</v>
      </c>
      <c r="D310" s="62">
        <f t="shared" si="4"/>
        <v>-10.099999999999994</v>
      </c>
    </row>
    <row r="311" spans="1:4" x14ac:dyDescent="0.45">
      <c r="A311" s="18">
        <v>26938</v>
      </c>
      <c r="B311" s="14">
        <v>58.4</v>
      </c>
      <c r="C311" s="19">
        <v>2.7000000000000028</v>
      </c>
      <c r="D311" s="62">
        <f t="shared" si="4"/>
        <v>-8.5000000000000071</v>
      </c>
    </row>
    <row r="312" spans="1:4" x14ac:dyDescent="0.45">
      <c r="A312" s="18">
        <v>26969</v>
      </c>
      <c r="B312" s="13">
        <v>62</v>
      </c>
      <c r="C312" s="19">
        <v>1.8999999999999915</v>
      </c>
      <c r="D312" s="62">
        <f t="shared" si="4"/>
        <v>-10.700000000000003</v>
      </c>
    </row>
    <row r="313" spans="1:4" x14ac:dyDescent="0.45">
      <c r="A313" s="18">
        <v>26999</v>
      </c>
      <c r="B313" s="14">
        <v>56</v>
      </c>
      <c r="C313" s="19">
        <v>-4.4999999999999929</v>
      </c>
      <c r="D313" s="62">
        <f t="shared" si="4"/>
        <v>-15.799999999999997</v>
      </c>
    </row>
    <row r="314" spans="1:4" x14ac:dyDescent="0.45">
      <c r="A314" s="18">
        <v>27030</v>
      </c>
      <c r="B314" s="13">
        <v>55.9</v>
      </c>
      <c r="C314" s="19">
        <v>-1.5</v>
      </c>
      <c r="D314" s="62">
        <f t="shared" si="4"/>
        <v>-15.199999999999996</v>
      </c>
    </row>
    <row r="315" spans="1:4" x14ac:dyDescent="0.45">
      <c r="A315" s="18">
        <v>27061</v>
      </c>
      <c r="B315" s="14">
        <v>49.7</v>
      </c>
      <c r="C315" s="19">
        <v>-3.5</v>
      </c>
      <c r="D315" s="62">
        <f t="shared" si="4"/>
        <v>-18.799999999999997</v>
      </c>
    </row>
    <row r="316" spans="1:4" x14ac:dyDescent="0.45">
      <c r="A316" s="18">
        <v>27089</v>
      </c>
      <c r="B316" s="13">
        <v>55.8</v>
      </c>
      <c r="C316" s="19">
        <v>3.1999999999999957</v>
      </c>
      <c r="D316" s="62">
        <f t="shared" si="4"/>
        <v>-11.900000000000006</v>
      </c>
    </row>
    <row r="317" spans="1:4" x14ac:dyDescent="0.45">
      <c r="A317" s="18">
        <v>27120</v>
      </c>
      <c r="B317" s="14">
        <v>54.5</v>
      </c>
      <c r="C317" s="19">
        <v>-1.8999999999999986</v>
      </c>
      <c r="D317" s="62">
        <f t="shared" si="4"/>
        <v>-11.099999999999994</v>
      </c>
    </row>
    <row r="318" spans="1:4" x14ac:dyDescent="0.45">
      <c r="A318" s="18">
        <v>27150</v>
      </c>
      <c r="B318" s="13">
        <v>51.6</v>
      </c>
      <c r="C318" s="19">
        <v>-4.1999999999999957</v>
      </c>
      <c r="D318" s="62">
        <f t="shared" si="4"/>
        <v>-7.6000000000000014</v>
      </c>
    </row>
    <row r="319" spans="1:4" x14ac:dyDescent="0.45">
      <c r="A319" s="18">
        <v>27181</v>
      </c>
      <c r="B319" s="14">
        <v>50.4</v>
      </c>
      <c r="C319" s="19">
        <v>-1</v>
      </c>
      <c r="D319" s="62">
        <f t="shared" si="4"/>
        <v>-12.300000000000004</v>
      </c>
    </row>
    <row r="320" spans="1:4" x14ac:dyDescent="0.45">
      <c r="A320" s="18">
        <v>27211</v>
      </c>
      <c r="B320" s="13">
        <v>52</v>
      </c>
      <c r="C320" s="19">
        <v>9.9999999999994316E-2</v>
      </c>
      <c r="D320" s="62">
        <f t="shared" si="4"/>
        <v>1.6000000000000014</v>
      </c>
    </row>
    <row r="321" spans="1:4" x14ac:dyDescent="0.45">
      <c r="A321" s="18">
        <v>27242</v>
      </c>
      <c r="B321" s="14">
        <v>49.6</v>
      </c>
      <c r="C321" s="19">
        <v>-1.8999999999999986</v>
      </c>
      <c r="D321" s="62">
        <f t="shared" si="4"/>
        <v>-9.3999999999999986</v>
      </c>
    </row>
    <row r="322" spans="1:4" x14ac:dyDescent="0.45">
      <c r="A322" s="18">
        <v>27273</v>
      </c>
      <c r="B322" s="13">
        <v>46.3</v>
      </c>
      <c r="C322" s="19">
        <v>-6.6999999999999957</v>
      </c>
      <c r="D322" s="62">
        <f t="shared" si="4"/>
        <v>-11.900000000000006</v>
      </c>
    </row>
    <row r="323" spans="1:4" x14ac:dyDescent="0.45">
      <c r="A323" s="18">
        <v>27303</v>
      </c>
      <c r="B323" s="14">
        <v>44.3</v>
      </c>
      <c r="C323" s="19">
        <v>-3.5</v>
      </c>
      <c r="D323" s="62">
        <f t="shared" si="4"/>
        <v>-14.100000000000001</v>
      </c>
    </row>
    <row r="324" spans="1:4" x14ac:dyDescent="0.45">
      <c r="A324" s="18">
        <v>27334</v>
      </c>
      <c r="B324" s="13">
        <v>40.9</v>
      </c>
      <c r="C324" s="19">
        <v>-4.8000000000000043</v>
      </c>
      <c r="D324" s="62">
        <f t="shared" si="4"/>
        <v>-21.1</v>
      </c>
    </row>
    <row r="325" spans="1:4" x14ac:dyDescent="0.45">
      <c r="A325" s="18">
        <v>27364</v>
      </c>
      <c r="B325" s="14">
        <v>33.4</v>
      </c>
      <c r="C325" s="19">
        <v>-7</v>
      </c>
      <c r="D325" s="62">
        <f t="shared" si="4"/>
        <v>-22.6</v>
      </c>
    </row>
    <row r="326" spans="1:4" x14ac:dyDescent="0.45">
      <c r="A326" s="18">
        <v>27395</v>
      </c>
      <c r="B326" s="13">
        <v>33.4</v>
      </c>
      <c r="C326" s="19">
        <v>-0.19999999999999929</v>
      </c>
      <c r="D326" s="62">
        <f t="shared" si="4"/>
        <v>-22.5</v>
      </c>
    </row>
    <row r="327" spans="1:4" x14ac:dyDescent="0.45">
      <c r="A327" s="18">
        <v>27426</v>
      </c>
      <c r="B327" s="14">
        <v>41.5</v>
      </c>
      <c r="C327" s="19">
        <v>3.6999999999999993</v>
      </c>
      <c r="D327" s="62">
        <f t="shared" si="4"/>
        <v>-8.2000000000000028</v>
      </c>
    </row>
    <row r="328" spans="1:4" x14ac:dyDescent="0.45">
      <c r="A328" s="18">
        <v>27454</v>
      </c>
      <c r="B328" s="13">
        <v>33.1</v>
      </c>
      <c r="C328" s="19">
        <v>-2.7999999999999972</v>
      </c>
      <c r="D328" s="62">
        <f t="shared" si="4"/>
        <v>-22.699999999999996</v>
      </c>
    </row>
    <row r="329" spans="1:4" x14ac:dyDescent="0.45">
      <c r="A329" s="18">
        <v>27485</v>
      </c>
      <c r="B329" s="14">
        <v>45.5</v>
      </c>
      <c r="C329" s="19">
        <v>5.8999999999999986</v>
      </c>
      <c r="D329" s="62">
        <f t="shared" si="4"/>
        <v>-9</v>
      </c>
    </row>
    <row r="330" spans="1:4" x14ac:dyDescent="0.45">
      <c r="A330" s="18">
        <v>27515</v>
      </c>
      <c r="B330" s="13">
        <v>50.5</v>
      </c>
      <c r="C330" s="19">
        <v>3.7000000000000028</v>
      </c>
      <c r="D330" s="62">
        <f t="shared" si="4"/>
        <v>-1.1000000000000014</v>
      </c>
    </row>
    <row r="331" spans="1:4" x14ac:dyDescent="0.45">
      <c r="A331" s="18">
        <v>27546</v>
      </c>
      <c r="B331" s="14">
        <v>53.1</v>
      </c>
      <c r="C331" s="19">
        <v>3.8999999999999986</v>
      </c>
      <c r="D331" s="62">
        <f t="shared" si="4"/>
        <v>2.7000000000000028</v>
      </c>
    </row>
    <row r="332" spans="1:4" x14ac:dyDescent="0.45">
      <c r="A332" s="18">
        <v>27576</v>
      </c>
      <c r="B332" s="13">
        <v>55.8</v>
      </c>
      <c r="C332" s="19">
        <v>2.1000000000000014</v>
      </c>
      <c r="D332" s="62">
        <f t="shared" si="4"/>
        <v>3.7999999999999972</v>
      </c>
    </row>
    <row r="333" spans="1:4" x14ac:dyDescent="0.45">
      <c r="A333" s="18">
        <v>27607</v>
      </c>
      <c r="B333" s="14">
        <v>61.1</v>
      </c>
      <c r="C333" s="19">
        <v>4.1999999999999957</v>
      </c>
      <c r="D333" s="62">
        <f t="shared" si="4"/>
        <v>11.5</v>
      </c>
    </row>
    <row r="334" spans="1:4" x14ac:dyDescent="0.45">
      <c r="A334" s="18">
        <v>27638</v>
      </c>
      <c r="B334" s="13">
        <v>62.3</v>
      </c>
      <c r="C334" s="19">
        <v>3</v>
      </c>
      <c r="D334" s="62">
        <f t="shared" si="4"/>
        <v>16</v>
      </c>
    </row>
    <row r="335" spans="1:4" x14ac:dyDescent="0.45">
      <c r="A335" s="18">
        <v>27668</v>
      </c>
      <c r="B335" s="14">
        <v>62.3</v>
      </c>
      <c r="C335" s="19">
        <v>1.1000000000000014</v>
      </c>
      <c r="D335" s="62">
        <f t="shared" ref="D335:D398" si="5">B335-B323</f>
        <v>18</v>
      </c>
    </row>
    <row r="336" spans="1:4" x14ac:dyDescent="0.45">
      <c r="A336" s="18">
        <v>27699</v>
      </c>
      <c r="B336" s="13">
        <v>60</v>
      </c>
      <c r="C336" s="19">
        <v>-1</v>
      </c>
      <c r="D336" s="62">
        <f t="shared" si="5"/>
        <v>19.100000000000001</v>
      </c>
    </row>
    <row r="337" spans="1:4" x14ac:dyDescent="0.45">
      <c r="A337" s="18">
        <v>27729</v>
      </c>
      <c r="B337" s="14">
        <v>62.4</v>
      </c>
      <c r="C337" s="19">
        <v>0.39999999999999858</v>
      </c>
      <c r="D337" s="62">
        <f t="shared" si="5"/>
        <v>29</v>
      </c>
    </row>
    <row r="338" spans="1:4" x14ac:dyDescent="0.45">
      <c r="A338" s="18">
        <v>27760</v>
      </c>
      <c r="B338" s="13">
        <v>65.599999999999994</v>
      </c>
      <c r="C338" s="19">
        <v>3.8999999999999986</v>
      </c>
      <c r="D338" s="62">
        <f t="shared" si="5"/>
        <v>32.199999999999996</v>
      </c>
    </row>
    <row r="339" spans="1:4" x14ac:dyDescent="0.45">
      <c r="A339" s="18">
        <v>27791</v>
      </c>
      <c r="B339" s="14">
        <v>64.8</v>
      </c>
      <c r="C339" s="19">
        <v>2.7000000000000028</v>
      </c>
      <c r="D339" s="62">
        <f t="shared" si="5"/>
        <v>23.299999999999997</v>
      </c>
    </row>
    <row r="340" spans="1:4" x14ac:dyDescent="0.45">
      <c r="A340" s="18">
        <v>27820</v>
      </c>
      <c r="B340" s="13">
        <v>63.3</v>
      </c>
      <c r="C340" s="19">
        <v>-3.1000000000000014</v>
      </c>
      <c r="D340" s="62">
        <f t="shared" si="5"/>
        <v>30.199999999999996</v>
      </c>
    </row>
    <row r="341" spans="1:4" x14ac:dyDescent="0.45">
      <c r="A341" s="18">
        <v>27851</v>
      </c>
      <c r="B341" s="14">
        <v>64.099999999999994</v>
      </c>
      <c r="C341" s="19">
        <v>2.2000000000000028</v>
      </c>
      <c r="D341" s="62">
        <f t="shared" si="5"/>
        <v>18.599999999999994</v>
      </c>
    </row>
    <row r="342" spans="1:4" x14ac:dyDescent="0.45">
      <c r="A342" s="18">
        <v>27881</v>
      </c>
      <c r="B342" s="13">
        <v>60.5</v>
      </c>
      <c r="C342" s="19">
        <v>-1.8000000000000043</v>
      </c>
      <c r="D342" s="62">
        <f t="shared" si="5"/>
        <v>10</v>
      </c>
    </row>
    <row r="343" spans="1:4" x14ac:dyDescent="0.45">
      <c r="A343" s="18">
        <v>27912</v>
      </c>
      <c r="B343" s="14">
        <v>60.5</v>
      </c>
      <c r="C343" s="19">
        <v>-0.59999999999999432</v>
      </c>
      <c r="D343" s="62">
        <f t="shared" si="5"/>
        <v>7.3999999999999986</v>
      </c>
    </row>
    <row r="344" spans="1:4" x14ac:dyDescent="0.45">
      <c r="A344" s="18">
        <v>27942</v>
      </c>
      <c r="B344" s="13">
        <v>56.7</v>
      </c>
      <c r="C344" s="19">
        <v>-2.3000000000000043</v>
      </c>
      <c r="D344" s="62">
        <f t="shared" si="5"/>
        <v>0.90000000000000568</v>
      </c>
    </row>
    <row r="345" spans="1:4" x14ac:dyDescent="0.45">
      <c r="A345" s="18">
        <v>27973</v>
      </c>
      <c r="B345" s="14">
        <v>52.9</v>
      </c>
      <c r="C345" s="19">
        <v>-1.3999999999999986</v>
      </c>
      <c r="D345" s="62">
        <f t="shared" si="5"/>
        <v>-8.2000000000000028</v>
      </c>
    </row>
    <row r="346" spans="1:4" x14ac:dyDescent="0.45">
      <c r="A346" s="18">
        <v>28004</v>
      </c>
      <c r="B346" s="13">
        <v>53.2</v>
      </c>
      <c r="C346" s="19">
        <v>-0.89999999999999858</v>
      </c>
      <c r="D346" s="62">
        <f t="shared" si="5"/>
        <v>-9.0999999999999943</v>
      </c>
    </row>
    <row r="347" spans="1:4" x14ac:dyDescent="0.45">
      <c r="A347" s="18">
        <v>28034</v>
      </c>
      <c r="B347" s="14">
        <v>56.1</v>
      </c>
      <c r="C347" s="19">
        <v>-0.10000000000000142</v>
      </c>
      <c r="D347" s="62">
        <f t="shared" si="5"/>
        <v>-6.1999999999999957</v>
      </c>
    </row>
    <row r="348" spans="1:4" x14ac:dyDescent="0.45">
      <c r="A348" s="18">
        <v>28065</v>
      </c>
      <c r="B348" s="13">
        <v>54.4</v>
      </c>
      <c r="C348" s="19">
        <v>-1.7999999999999972</v>
      </c>
      <c r="D348" s="62">
        <f t="shared" si="5"/>
        <v>-5.6000000000000014</v>
      </c>
    </row>
    <row r="349" spans="1:4" x14ac:dyDescent="0.45">
      <c r="A349" s="18">
        <v>28095</v>
      </c>
      <c r="B349" s="14">
        <v>59.6</v>
      </c>
      <c r="C349" s="19">
        <v>4.8999999999999986</v>
      </c>
      <c r="D349" s="62">
        <f t="shared" si="5"/>
        <v>-2.7999999999999972</v>
      </c>
    </row>
    <row r="350" spans="1:4" x14ac:dyDescent="0.45">
      <c r="A350" s="18">
        <v>28126</v>
      </c>
      <c r="B350" s="13">
        <v>56.9</v>
      </c>
      <c r="C350" s="19">
        <v>-1.8000000000000043</v>
      </c>
      <c r="D350" s="62">
        <f t="shared" si="5"/>
        <v>-8.6999999999999957</v>
      </c>
    </row>
    <row r="351" spans="1:4" x14ac:dyDescent="0.45">
      <c r="A351" s="18">
        <v>28157</v>
      </c>
      <c r="B351" s="14">
        <v>50.8</v>
      </c>
      <c r="C351" s="19">
        <v>0.20000000000000284</v>
      </c>
      <c r="D351" s="62">
        <f t="shared" si="5"/>
        <v>-14</v>
      </c>
    </row>
    <row r="352" spans="1:4" x14ac:dyDescent="0.45">
      <c r="A352" s="18">
        <v>28185</v>
      </c>
      <c r="B352" s="13">
        <v>62.5</v>
      </c>
      <c r="C352" s="19">
        <v>3.3999999999999986</v>
      </c>
      <c r="D352" s="62">
        <f t="shared" si="5"/>
        <v>-0.79999999999999716</v>
      </c>
    </row>
    <row r="353" spans="1:4" x14ac:dyDescent="0.45">
      <c r="A353" s="18">
        <v>28216</v>
      </c>
      <c r="B353" s="14">
        <v>59.2</v>
      </c>
      <c r="C353" s="19">
        <v>-1.5</v>
      </c>
      <c r="D353" s="62">
        <f t="shared" si="5"/>
        <v>-4.8999999999999915</v>
      </c>
    </row>
    <row r="354" spans="1:4" x14ac:dyDescent="0.45">
      <c r="A354" s="18">
        <v>28246</v>
      </c>
      <c r="B354" s="13">
        <v>63</v>
      </c>
      <c r="C354" s="19">
        <v>2.8000000000000043</v>
      </c>
      <c r="D354" s="62">
        <f t="shared" si="5"/>
        <v>2.5</v>
      </c>
    </row>
    <row r="355" spans="1:4" x14ac:dyDescent="0.45">
      <c r="A355" s="18">
        <v>28277</v>
      </c>
      <c r="B355" s="14">
        <v>62.5</v>
      </c>
      <c r="C355" s="19">
        <v>-2.9000000000000057</v>
      </c>
      <c r="D355" s="62">
        <f t="shared" si="5"/>
        <v>2</v>
      </c>
    </row>
    <row r="356" spans="1:4" x14ac:dyDescent="0.45">
      <c r="A356" s="18">
        <v>28307</v>
      </c>
      <c r="B356" s="13">
        <v>60.6</v>
      </c>
      <c r="C356" s="19">
        <v>0.90000000000000568</v>
      </c>
      <c r="D356" s="62">
        <f t="shared" si="5"/>
        <v>3.8999999999999986</v>
      </c>
    </row>
    <row r="357" spans="1:4" x14ac:dyDescent="0.45">
      <c r="A357" s="18">
        <v>28338</v>
      </c>
      <c r="B357" s="14">
        <v>53.9</v>
      </c>
      <c r="C357" s="19">
        <v>-2.8000000000000043</v>
      </c>
      <c r="D357" s="62">
        <f t="shared" si="5"/>
        <v>1</v>
      </c>
    </row>
    <row r="358" spans="1:4" x14ac:dyDescent="0.45">
      <c r="A358" s="18">
        <v>28369</v>
      </c>
      <c r="B358" s="13">
        <v>54.9</v>
      </c>
      <c r="C358" s="19">
        <v>-1</v>
      </c>
      <c r="D358" s="62">
        <f t="shared" si="5"/>
        <v>1.6999999999999957</v>
      </c>
    </row>
    <row r="359" spans="1:4" x14ac:dyDescent="0.45">
      <c r="A359" s="18">
        <v>28399</v>
      </c>
      <c r="B359" s="14">
        <v>57</v>
      </c>
      <c r="C359" s="19">
        <v>1.5</v>
      </c>
      <c r="D359" s="62">
        <f t="shared" si="5"/>
        <v>0.89999999999999858</v>
      </c>
    </row>
    <row r="360" spans="1:4" x14ac:dyDescent="0.45">
      <c r="A360" s="18">
        <v>28430</v>
      </c>
      <c r="B360" s="13">
        <v>58.7</v>
      </c>
      <c r="C360" s="19">
        <v>0.70000000000000284</v>
      </c>
      <c r="D360" s="62">
        <f t="shared" si="5"/>
        <v>4.3000000000000043</v>
      </c>
    </row>
    <row r="361" spans="1:4" x14ac:dyDescent="0.45">
      <c r="A361" s="18">
        <v>28460</v>
      </c>
      <c r="B361" s="14">
        <v>64.7</v>
      </c>
      <c r="C361" s="19">
        <v>3.6999999999999957</v>
      </c>
      <c r="D361" s="62">
        <f t="shared" si="5"/>
        <v>5.1000000000000014</v>
      </c>
    </row>
    <row r="362" spans="1:4" x14ac:dyDescent="0.45">
      <c r="A362" s="18">
        <v>28491</v>
      </c>
      <c r="B362" s="13">
        <v>57.7</v>
      </c>
      <c r="C362" s="19">
        <v>-2.3999999999999986</v>
      </c>
      <c r="D362" s="62">
        <f t="shared" si="5"/>
        <v>0.80000000000000426</v>
      </c>
    </row>
    <row r="363" spans="1:4" x14ac:dyDescent="0.45">
      <c r="A363" s="18">
        <v>28522</v>
      </c>
      <c r="B363" s="14">
        <v>54.6</v>
      </c>
      <c r="C363" s="19">
        <v>-1.5</v>
      </c>
      <c r="D363" s="62">
        <f t="shared" si="5"/>
        <v>3.8000000000000043</v>
      </c>
    </row>
    <row r="364" spans="1:4" x14ac:dyDescent="0.45">
      <c r="A364" s="18">
        <v>28550</v>
      </c>
      <c r="B364" s="13">
        <v>57</v>
      </c>
      <c r="C364" s="19">
        <v>-0.89999999999999858</v>
      </c>
      <c r="D364" s="62">
        <f t="shared" si="5"/>
        <v>-5.5</v>
      </c>
    </row>
    <row r="365" spans="1:4" x14ac:dyDescent="0.45">
      <c r="A365" s="18">
        <v>28581</v>
      </c>
      <c r="B365" s="14">
        <v>60.3</v>
      </c>
      <c r="C365" s="19">
        <v>2.7000000000000028</v>
      </c>
      <c r="D365" s="62">
        <f t="shared" si="5"/>
        <v>1.0999999999999943</v>
      </c>
    </row>
    <row r="366" spans="1:4" x14ac:dyDescent="0.45">
      <c r="A366" s="18">
        <v>28611</v>
      </c>
      <c r="B366" s="13">
        <v>62.3</v>
      </c>
      <c r="C366" s="19">
        <v>2.5</v>
      </c>
      <c r="D366" s="62">
        <f t="shared" si="5"/>
        <v>-0.70000000000000284</v>
      </c>
    </row>
    <row r="367" spans="1:4" x14ac:dyDescent="0.45">
      <c r="A367" s="18">
        <v>28642</v>
      </c>
      <c r="B367" s="14">
        <v>61.7</v>
      </c>
      <c r="C367" s="19">
        <v>0.29999999999999716</v>
      </c>
      <c r="D367" s="62">
        <f t="shared" si="5"/>
        <v>-0.79999999999999716</v>
      </c>
    </row>
    <row r="368" spans="1:4" x14ac:dyDescent="0.45">
      <c r="A368" s="18">
        <v>28672</v>
      </c>
      <c r="B368" s="13">
        <v>65.099999999999994</v>
      </c>
      <c r="C368" s="19">
        <v>1.7000000000000028</v>
      </c>
      <c r="D368" s="62">
        <f t="shared" si="5"/>
        <v>4.4999999999999929</v>
      </c>
    </row>
    <row r="369" spans="1:4" x14ac:dyDescent="0.45">
      <c r="A369" s="18">
        <v>28703</v>
      </c>
      <c r="B369" s="14">
        <v>64.900000000000006</v>
      </c>
      <c r="C369" s="19">
        <v>-1.9000000000000057</v>
      </c>
      <c r="D369" s="62">
        <f t="shared" si="5"/>
        <v>11.000000000000007</v>
      </c>
    </row>
    <row r="370" spans="1:4" x14ac:dyDescent="0.45">
      <c r="A370" s="18">
        <v>28734</v>
      </c>
      <c r="B370" s="13">
        <v>65</v>
      </c>
      <c r="C370" s="19">
        <v>0.20000000000000284</v>
      </c>
      <c r="D370" s="62">
        <f t="shared" si="5"/>
        <v>10.100000000000001</v>
      </c>
    </row>
    <row r="371" spans="1:4" x14ac:dyDescent="0.45">
      <c r="A371" s="18">
        <v>28764</v>
      </c>
      <c r="B371" s="14">
        <v>62</v>
      </c>
      <c r="C371" s="19">
        <v>-0.39999999999999858</v>
      </c>
      <c r="D371" s="62">
        <f t="shared" si="5"/>
        <v>5</v>
      </c>
    </row>
    <row r="372" spans="1:4" x14ac:dyDescent="0.45">
      <c r="A372" s="18">
        <v>28795</v>
      </c>
      <c r="B372" s="13">
        <v>61.3</v>
      </c>
      <c r="C372" s="19">
        <v>1.1999999999999957</v>
      </c>
      <c r="D372" s="62">
        <f t="shared" si="5"/>
        <v>2.5999999999999943</v>
      </c>
    </row>
    <row r="373" spans="1:4" x14ac:dyDescent="0.45">
      <c r="A373" s="18">
        <v>28825</v>
      </c>
      <c r="B373" s="14">
        <v>60.4</v>
      </c>
      <c r="C373" s="19">
        <v>-1.8999999999999986</v>
      </c>
      <c r="D373" s="62">
        <f t="shared" si="5"/>
        <v>-4.3000000000000043</v>
      </c>
    </row>
    <row r="374" spans="1:4" x14ac:dyDescent="0.45">
      <c r="A374" s="18">
        <v>28856</v>
      </c>
      <c r="B374" s="13">
        <v>58.8</v>
      </c>
      <c r="C374" s="19">
        <v>-0.89999999999999858</v>
      </c>
      <c r="D374" s="62">
        <f t="shared" si="5"/>
        <v>1.0999999999999943</v>
      </c>
    </row>
    <row r="375" spans="1:4" x14ac:dyDescent="0.45">
      <c r="A375" s="18">
        <v>28887</v>
      </c>
      <c r="B375" s="14">
        <v>59</v>
      </c>
      <c r="C375" s="19">
        <v>-0.29999999999999716</v>
      </c>
      <c r="D375" s="62">
        <f t="shared" si="5"/>
        <v>4.3999999999999986</v>
      </c>
    </row>
    <row r="376" spans="1:4" x14ac:dyDescent="0.45">
      <c r="A376" s="18">
        <v>28915</v>
      </c>
      <c r="B376" s="13">
        <v>57.4</v>
      </c>
      <c r="C376" s="19">
        <v>-0.5</v>
      </c>
      <c r="D376" s="62">
        <f t="shared" si="5"/>
        <v>0.39999999999999858</v>
      </c>
    </row>
    <row r="377" spans="1:4" x14ac:dyDescent="0.45">
      <c r="A377" s="18">
        <v>28946</v>
      </c>
      <c r="B377" s="14">
        <v>55.5</v>
      </c>
      <c r="C377" s="19">
        <v>-1.5</v>
      </c>
      <c r="D377" s="62">
        <f t="shared" si="5"/>
        <v>-4.7999999999999972</v>
      </c>
    </row>
    <row r="378" spans="1:4" x14ac:dyDescent="0.45">
      <c r="A378" s="18">
        <v>28976</v>
      </c>
      <c r="B378" s="13">
        <v>52.1</v>
      </c>
      <c r="C378" s="19">
        <v>-1.8000000000000043</v>
      </c>
      <c r="D378" s="62">
        <f t="shared" si="5"/>
        <v>-10.199999999999996</v>
      </c>
    </row>
    <row r="379" spans="1:4" x14ac:dyDescent="0.45">
      <c r="A379" s="18">
        <v>29007</v>
      </c>
      <c r="B379" s="14">
        <v>50.2</v>
      </c>
      <c r="C379" s="19">
        <v>-1.6999999999999957</v>
      </c>
      <c r="D379" s="62">
        <f t="shared" si="5"/>
        <v>-11.5</v>
      </c>
    </row>
    <row r="380" spans="1:4" x14ac:dyDescent="0.45">
      <c r="A380" s="18">
        <v>29037</v>
      </c>
      <c r="B380" s="13">
        <v>49.4</v>
      </c>
      <c r="C380" s="19">
        <v>-1.4000000000000057</v>
      </c>
      <c r="D380" s="62">
        <f t="shared" si="5"/>
        <v>-15.699999999999996</v>
      </c>
    </row>
    <row r="381" spans="1:4" x14ac:dyDescent="0.45">
      <c r="A381" s="18">
        <v>29068</v>
      </c>
      <c r="B381" s="14">
        <v>49</v>
      </c>
      <c r="C381" s="19">
        <v>-1.7999999999999972</v>
      </c>
      <c r="D381" s="62">
        <f t="shared" si="5"/>
        <v>-15.900000000000006</v>
      </c>
    </row>
    <row r="382" spans="1:4" x14ac:dyDescent="0.45">
      <c r="A382" s="18">
        <v>29099</v>
      </c>
      <c r="B382" s="13">
        <v>48.3</v>
      </c>
      <c r="C382" s="19">
        <v>0.10000000000000142</v>
      </c>
      <c r="D382" s="62">
        <f t="shared" si="5"/>
        <v>-16.700000000000003</v>
      </c>
    </row>
    <row r="383" spans="1:4" x14ac:dyDescent="0.45">
      <c r="A383" s="18">
        <v>29129</v>
      </c>
      <c r="B383" s="14">
        <v>49</v>
      </c>
      <c r="C383" s="19">
        <v>-0.60000000000000142</v>
      </c>
      <c r="D383" s="62">
        <f t="shared" si="5"/>
        <v>-13</v>
      </c>
    </row>
    <row r="384" spans="1:4" x14ac:dyDescent="0.45">
      <c r="A384" s="18">
        <v>29160</v>
      </c>
      <c r="B384" s="13">
        <v>52.6</v>
      </c>
      <c r="C384" s="19">
        <v>-1</v>
      </c>
      <c r="D384" s="62">
        <f t="shared" si="5"/>
        <v>-8.6999999999999957</v>
      </c>
    </row>
    <row r="385" spans="1:4" x14ac:dyDescent="0.45">
      <c r="A385" s="18">
        <v>29190</v>
      </c>
      <c r="B385" s="14">
        <v>48.2</v>
      </c>
      <c r="C385" s="19">
        <v>-3.2000000000000028</v>
      </c>
      <c r="D385" s="62">
        <f t="shared" si="5"/>
        <v>-12.199999999999996</v>
      </c>
    </row>
    <row r="386" spans="1:4" x14ac:dyDescent="0.45">
      <c r="A386" s="18">
        <v>29221</v>
      </c>
      <c r="B386" s="13">
        <v>48.4</v>
      </c>
      <c r="C386" s="19">
        <v>1.4000000000000057</v>
      </c>
      <c r="D386" s="62">
        <f t="shared" si="5"/>
        <v>-10.399999999999999</v>
      </c>
    </row>
    <row r="387" spans="1:4" x14ac:dyDescent="0.45">
      <c r="A387" s="18">
        <v>29252</v>
      </c>
      <c r="B387" s="14">
        <v>53.1</v>
      </c>
      <c r="C387" s="19">
        <v>4</v>
      </c>
      <c r="D387" s="62">
        <f t="shared" si="5"/>
        <v>-5.8999999999999986</v>
      </c>
    </row>
    <row r="388" spans="1:4" x14ac:dyDescent="0.45">
      <c r="A388" s="18">
        <v>29281</v>
      </c>
      <c r="B388" s="13">
        <v>46.7</v>
      </c>
      <c r="C388" s="19">
        <v>-6.6000000000000014</v>
      </c>
      <c r="D388" s="62">
        <f t="shared" si="5"/>
        <v>-10.699999999999996</v>
      </c>
    </row>
    <row r="389" spans="1:4" x14ac:dyDescent="0.45">
      <c r="A389" s="18">
        <v>29312</v>
      </c>
      <c r="B389" s="14">
        <v>37.9</v>
      </c>
      <c r="C389" s="19">
        <v>-6.2000000000000028</v>
      </c>
      <c r="D389" s="62">
        <f t="shared" si="5"/>
        <v>-17.600000000000001</v>
      </c>
    </row>
    <row r="390" spans="1:4" x14ac:dyDescent="0.45">
      <c r="A390" s="18">
        <v>29342</v>
      </c>
      <c r="B390" s="13">
        <v>28.1</v>
      </c>
      <c r="C390" s="19">
        <v>-8</v>
      </c>
      <c r="D390" s="62">
        <f t="shared" si="5"/>
        <v>-24</v>
      </c>
    </row>
    <row r="391" spans="1:4" x14ac:dyDescent="0.45">
      <c r="A391" s="18">
        <v>29373</v>
      </c>
      <c r="B391" s="14">
        <v>31.5</v>
      </c>
      <c r="C391" s="19">
        <v>0.90000000000000213</v>
      </c>
      <c r="D391" s="62">
        <f t="shared" si="5"/>
        <v>-18.700000000000003</v>
      </c>
    </row>
    <row r="392" spans="1:4" x14ac:dyDescent="0.45">
      <c r="A392" s="18">
        <v>29403</v>
      </c>
      <c r="B392" s="13">
        <v>35.1</v>
      </c>
      <c r="C392" s="19">
        <v>4.6999999999999993</v>
      </c>
      <c r="D392" s="62">
        <f t="shared" si="5"/>
        <v>-14.299999999999997</v>
      </c>
    </row>
    <row r="393" spans="1:4" x14ac:dyDescent="0.45">
      <c r="A393" s="18">
        <v>29434</v>
      </c>
      <c r="B393" s="14">
        <v>46.9</v>
      </c>
      <c r="C393" s="19">
        <v>10.5</v>
      </c>
      <c r="D393" s="62">
        <f t="shared" si="5"/>
        <v>-2.1000000000000014</v>
      </c>
    </row>
    <row r="394" spans="1:4" x14ac:dyDescent="0.45">
      <c r="A394" s="18">
        <v>29465</v>
      </c>
      <c r="B394" s="13">
        <v>55.1</v>
      </c>
      <c r="C394" s="19">
        <v>4.6000000000000014</v>
      </c>
      <c r="D394" s="62">
        <f t="shared" si="5"/>
        <v>6.8000000000000043</v>
      </c>
    </row>
    <row r="395" spans="1:4" x14ac:dyDescent="0.45">
      <c r="A395" s="18">
        <v>29495</v>
      </c>
      <c r="B395" s="14">
        <v>60.7</v>
      </c>
      <c r="C395" s="19">
        <v>5.3999999999999986</v>
      </c>
      <c r="D395" s="62">
        <f t="shared" si="5"/>
        <v>11.700000000000003</v>
      </c>
    </row>
    <row r="396" spans="1:4" x14ac:dyDescent="0.45">
      <c r="A396" s="18">
        <v>29526</v>
      </c>
      <c r="B396" s="13">
        <v>66.8</v>
      </c>
      <c r="C396" s="19">
        <v>2.7000000000000028</v>
      </c>
      <c r="D396" s="62">
        <f t="shared" si="5"/>
        <v>14.199999999999996</v>
      </c>
    </row>
    <row r="397" spans="1:4" x14ac:dyDescent="0.45">
      <c r="A397" s="18">
        <v>29556</v>
      </c>
      <c r="B397" s="14">
        <v>57.2</v>
      </c>
      <c r="C397" s="19">
        <v>-5.2000000000000028</v>
      </c>
      <c r="D397" s="62">
        <f t="shared" si="5"/>
        <v>9</v>
      </c>
    </row>
    <row r="398" spans="1:4" x14ac:dyDescent="0.45">
      <c r="A398" s="18">
        <v>29587</v>
      </c>
      <c r="B398" s="13">
        <v>51.8</v>
      </c>
      <c r="C398" s="19">
        <v>-3.7999999999999972</v>
      </c>
      <c r="D398" s="62">
        <f t="shared" si="5"/>
        <v>3.3999999999999986</v>
      </c>
    </row>
    <row r="399" spans="1:4" x14ac:dyDescent="0.45">
      <c r="A399" s="18">
        <v>29618</v>
      </c>
      <c r="B399" s="14">
        <v>50.9</v>
      </c>
      <c r="C399" s="19">
        <v>-0.40000000000000568</v>
      </c>
      <c r="D399" s="62">
        <f t="shared" ref="D399:D462" si="6">B399-B387</f>
        <v>-2.2000000000000028</v>
      </c>
    </row>
    <row r="400" spans="1:4" x14ac:dyDescent="0.45">
      <c r="A400" s="18">
        <v>29646</v>
      </c>
      <c r="B400" s="13">
        <v>52.8</v>
      </c>
      <c r="C400" s="19">
        <v>0.80000000000000426</v>
      </c>
      <c r="D400" s="62">
        <f t="shared" si="6"/>
        <v>6.0999999999999943</v>
      </c>
    </row>
    <row r="401" spans="1:4" x14ac:dyDescent="0.45">
      <c r="A401" s="18">
        <v>29677</v>
      </c>
      <c r="B401" s="14">
        <v>55</v>
      </c>
      <c r="C401" s="19">
        <v>2</v>
      </c>
      <c r="D401" s="62">
        <f t="shared" si="6"/>
        <v>17.100000000000001</v>
      </c>
    </row>
    <row r="402" spans="1:4" x14ac:dyDescent="0.45">
      <c r="A402" s="18">
        <v>29707</v>
      </c>
      <c r="B402" s="13">
        <v>59</v>
      </c>
      <c r="C402" s="19">
        <v>1.8999999999999986</v>
      </c>
      <c r="D402" s="62">
        <f t="shared" si="6"/>
        <v>30.9</v>
      </c>
    </row>
    <row r="403" spans="1:4" x14ac:dyDescent="0.45">
      <c r="A403" s="18">
        <v>29738</v>
      </c>
      <c r="B403" s="14">
        <v>53.9</v>
      </c>
      <c r="C403" s="19">
        <v>-2.7999999999999972</v>
      </c>
      <c r="D403" s="62">
        <f t="shared" si="6"/>
        <v>22.4</v>
      </c>
    </row>
    <row r="404" spans="1:4" x14ac:dyDescent="0.45">
      <c r="A404" s="18">
        <v>29768</v>
      </c>
      <c r="B404" s="13">
        <v>47.6</v>
      </c>
      <c r="C404" s="19">
        <v>-4</v>
      </c>
      <c r="D404" s="62">
        <f t="shared" si="6"/>
        <v>12.5</v>
      </c>
    </row>
    <row r="405" spans="1:4" x14ac:dyDescent="0.45">
      <c r="A405" s="18">
        <v>29799</v>
      </c>
      <c r="B405" s="14">
        <v>49.5</v>
      </c>
      <c r="C405" s="19">
        <v>1.5999999999999943</v>
      </c>
      <c r="D405" s="62">
        <f t="shared" si="6"/>
        <v>2.6000000000000014</v>
      </c>
    </row>
    <row r="406" spans="1:4" x14ac:dyDescent="0.45">
      <c r="A406" s="18">
        <v>29830</v>
      </c>
      <c r="B406" s="13">
        <v>43.8</v>
      </c>
      <c r="C406" s="19">
        <v>-5.7999999999999972</v>
      </c>
      <c r="D406" s="62">
        <f t="shared" si="6"/>
        <v>-11.300000000000004</v>
      </c>
    </row>
    <row r="407" spans="1:4" x14ac:dyDescent="0.45">
      <c r="A407" s="18">
        <v>29860</v>
      </c>
      <c r="B407" s="14">
        <v>39.4</v>
      </c>
      <c r="C407" s="19">
        <v>-2.5</v>
      </c>
      <c r="D407" s="62">
        <f t="shared" si="6"/>
        <v>-21.300000000000004</v>
      </c>
    </row>
    <row r="408" spans="1:4" x14ac:dyDescent="0.45">
      <c r="A408" s="18">
        <v>29891</v>
      </c>
      <c r="B408" s="13">
        <v>36.1</v>
      </c>
      <c r="C408" s="19">
        <v>-3.8999999999999986</v>
      </c>
      <c r="D408" s="62">
        <f t="shared" si="6"/>
        <v>-30.699999999999996</v>
      </c>
    </row>
    <row r="409" spans="1:4" x14ac:dyDescent="0.45">
      <c r="A409" s="18">
        <v>29921</v>
      </c>
      <c r="B409" s="14">
        <v>37.299999999999997</v>
      </c>
      <c r="C409" s="19">
        <v>1.6999999999999957</v>
      </c>
      <c r="D409" s="62">
        <f t="shared" si="6"/>
        <v>-19.900000000000006</v>
      </c>
    </row>
    <row r="410" spans="1:4" x14ac:dyDescent="0.45">
      <c r="A410" s="18">
        <v>29952</v>
      </c>
      <c r="B410" s="13">
        <v>39</v>
      </c>
      <c r="C410" s="19">
        <v>0.40000000000000568</v>
      </c>
      <c r="D410" s="62">
        <f t="shared" si="6"/>
        <v>-12.799999999999997</v>
      </c>
    </row>
    <row r="411" spans="1:4" x14ac:dyDescent="0.45">
      <c r="A411" s="18">
        <v>29983</v>
      </c>
      <c r="B411" s="14">
        <v>40.1</v>
      </c>
      <c r="C411" s="19">
        <v>9.9999999999994316E-2</v>
      </c>
      <c r="D411" s="62">
        <f t="shared" si="6"/>
        <v>-10.799999999999997</v>
      </c>
    </row>
    <row r="412" spans="1:4" x14ac:dyDescent="0.45">
      <c r="A412" s="18">
        <v>30011</v>
      </c>
      <c r="B412" s="13">
        <v>38</v>
      </c>
      <c r="C412" s="19">
        <v>-1.5</v>
      </c>
      <c r="D412" s="62">
        <f t="shared" si="6"/>
        <v>-14.799999999999997</v>
      </c>
    </row>
    <row r="413" spans="1:4" x14ac:dyDescent="0.45">
      <c r="A413" s="18">
        <v>30042</v>
      </c>
      <c r="B413" s="14">
        <v>41.3</v>
      </c>
      <c r="C413" s="19">
        <v>1</v>
      </c>
      <c r="D413" s="62">
        <f t="shared" si="6"/>
        <v>-13.700000000000003</v>
      </c>
    </row>
    <row r="414" spans="1:4" x14ac:dyDescent="0.45">
      <c r="A414" s="18">
        <v>30072</v>
      </c>
      <c r="B414" s="13">
        <v>37.200000000000003</v>
      </c>
      <c r="C414" s="19">
        <v>-2.2999999999999972</v>
      </c>
      <c r="D414" s="62">
        <f t="shared" si="6"/>
        <v>-21.799999999999997</v>
      </c>
    </row>
    <row r="415" spans="1:4" x14ac:dyDescent="0.45">
      <c r="A415" s="18">
        <v>30103</v>
      </c>
      <c r="B415" s="14">
        <v>39.4</v>
      </c>
      <c r="C415" s="19">
        <v>2.7999999999999972</v>
      </c>
      <c r="D415" s="62">
        <f t="shared" si="6"/>
        <v>-14.5</v>
      </c>
    </row>
    <row r="416" spans="1:4" x14ac:dyDescent="0.45">
      <c r="A416" s="18">
        <v>30133</v>
      </c>
      <c r="B416" s="13">
        <v>41.1</v>
      </c>
      <c r="C416" s="19">
        <v>0.10000000000000142</v>
      </c>
      <c r="D416" s="62">
        <f t="shared" si="6"/>
        <v>-6.5</v>
      </c>
    </row>
    <row r="417" spans="1:4" x14ac:dyDescent="0.45">
      <c r="A417" s="18">
        <v>30164</v>
      </c>
      <c r="B417" s="14">
        <v>39.9</v>
      </c>
      <c r="C417" s="19">
        <v>-0.10000000000000142</v>
      </c>
      <c r="D417" s="62">
        <f t="shared" si="6"/>
        <v>-9.6000000000000014</v>
      </c>
    </row>
    <row r="418" spans="1:4" x14ac:dyDescent="0.45">
      <c r="A418" s="18">
        <v>30195</v>
      </c>
      <c r="B418" s="13">
        <v>41.3</v>
      </c>
      <c r="C418" s="19">
        <v>0.5</v>
      </c>
      <c r="D418" s="62">
        <f t="shared" si="6"/>
        <v>-2.5</v>
      </c>
    </row>
    <row r="419" spans="1:4" x14ac:dyDescent="0.45">
      <c r="A419" s="18">
        <v>30225</v>
      </c>
      <c r="B419" s="14">
        <v>42</v>
      </c>
      <c r="C419" s="19">
        <v>0.60000000000000142</v>
      </c>
      <c r="D419" s="62">
        <f t="shared" si="6"/>
        <v>2.6000000000000014</v>
      </c>
    </row>
    <row r="420" spans="1:4" x14ac:dyDescent="0.45">
      <c r="A420" s="18">
        <v>30256</v>
      </c>
      <c r="B420" s="13">
        <v>42.6</v>
      </c>
      <c r="C420" s="19">
        <v>-0.19999999999999574</v>
      </c>
      <c r="D420" s="62">
        <f t="shared" si="6"/>
        <v>6.5</v>
      </c>
    </row>
    <row r="421" spans="1:4" x14ac:dyDescent="0.45">
      <c r="A421" s="18">
        <v>30286</v>
      </c>
      <c r="B421" s="14">
        <v>44</v>
      </c>
      <c r="C421" s="19">
        <v>3.5999999999999943</v>
      </c>
      <c r="D421" s="62">
        <f t="shared" si="6"/>
        <v>6.7000000000000028</v>
      </c>
    </row>
    <row r="422" spans="1:4" x14ac:dyDescent="0.45">
      <c r="A422" s="18">
        <v>30317</v>
      </c>
      <c r="B422" s="13">
        <v>50.8</v>
      </c>
      <c r="C422" s="19">
        <v>3.2000000000000028</v>
      </c>
      <c r="D422" s="62">
        <f t="shared" si="6"/>
        <v>11.799999999999997</v>
      </c>
    </row>
    <row r="423" spans="1:4" x14ac:dyDescent="0.45">
      <c r="A423" s="18">
        <v>30348</v>
      </c>
      <c r="B423" s="14">
        <v>61.1</v>
      </c>
      <c r="C423" s="19">
        <v>8.3999999999999986</v>
      </c>
      <c r="D423" s="62">
        <f t="shared" si="6"/>
        <v>21</v>
      </c>
    </row>
    <row r="424" spans="1:4" x14ac:dyDescent="0.45">
      <c r="A424" s="18">
        <v>30376</v>
      </c>
      <c r="B424" s="13">
        <v>58.4</v>
      </c>
      <c r="C424" s="19">
        <v>-0.5</v>
      </c>
      <c r="D424" s="62">
        <f t="shared" si="6"/>
        <v>20.399999999999999</v>
      </c>
    </row>
    <row r="425" spans="1:4" x14ac:dyDescent="0.45">
      <c r="A425" s="18">
        <v>30407</v>
      </c>
      <c r="B425" s="14">
        <v>58.2</v>
      </c>
      <c r="C425" s="19">
        <v>0.30000000000000426</v>
      </c>
      <c r="D425" s="62">
        <f t="shared" si="6"/>
        <v>16.900000000000006</v>
      </c>
    </row>
    <row r="426" spans="1:4" x14ac:dyDescent="0.45">
      <c r="A426" s="18">
        <v>30437</v>
      </c>
      <c r="B426" s="13">
        <v>61.5</v>
      </c>
      <c r="C426" s="19">
        <v>1.8999999999999986</v>
      </c>
      <c r="D426" s="62">
        <f t="shared" si="6"/>
        <v>24.299999999999997</v>
      </c>
    </row>
    <row r="427" spans="1:4" x14ac:dyDescent="0.45">
      <c r="A427" s="18">
        <v>30468</v>
      </c>
      <c r="B427" s="14">
        <v>63.2</v>
      </c>
      <c r="C427" s="19">
        <v>1.3999999999999986</v>
      </c>
      <c r="D427" s="62">
        <f t="shared" si="6"/>
        <v>23.800000000000004</v>
      </c>
    </row>
    <row r="428" spans="1:4" x14ac:dyDescent="0.45">
      <c r="A428" s="18">
        <v>30498</v>
      </c>
      <c r="B428" s="13">
        <v>71.5</v>
      </c>
      <c r="C428" s="19">
        <v>6.1000000000000014</v>
      </c>
      <c r="D428" s="62">
        <f t="shared" si="6"/>
        <v>30.4</v>
      </c>
    </row>
    <row r="429" spans="1:4" x14ac:dyDescent="0.45">
      <c r="A429" s="18">
        <v>30529</v>
      </c>
      <c r="B429" s="14">
        <v>69.900000000000006</v>
      </c>
      <c r="C429" s="19">
        <v>-0.5</v>
      </c>
      <c r="D429" s="62">
        <f t="shared" si="6"/>
        <v>30.000000000000007</v>
      </c>
    </row>
    <row r="430" spans="1:4" x14ac:dyDescent="0.45">
      <c r="A430" s="18">
        <v>30560</v>
      </c>
      <c r="B430" s="13">
        <v>67.8</v>
      </c>
      <c r="C430" s="19">
        <v>-0.60000000000000142</v>
      </c>
      <c r="D430" s="62">
        <f t="shared" si="6"/>
        <v>26.5</v>
      </c>
    </row>
    <row r="431" spans="1:4" x14ac:dyDescent="0.45">
      <c r="A431" s="18">
        <v>30590</v>
      </c>
      <c r="B431" s="14">
        <v>69.599999999999994</v>
      </c>
      <c r="C431" s="19">
        <v>1.9000000000000057</v>
      </c>
      <c r="D431" s="62">
        <f t="shared" si="6"/>
        <v>27.599999999999994</v>
      </c>
    </row>
    <row r="432" spans="1:4" x14ac:dyDescent="0.45">
      <c r="A432" s="18">
        <v>30621</v>
      </c>
      <c r="B432" s="13">
        <v>70.7</v>
      </c>
      <c r="C432" s="19">
        <v>1.5999999999999943</v>
      </c>
      <c r="D432" s="62">
        <f t="shared" si="6"/>
        <v>28.1</v>
      </c>
    </row>
    <row r="433" spans="1:4" x14ac:dyDescent="0.45">
      <c r="A433" s="18">
        <v>30651</v>
      </c>
      <c r="B433" s="14">
        <v>80.599999999999994</v>
      </c>
      <c r="C433" s="19">
        <v>3.9000000000000057</v>
      </c>
      <c r="D433" s="62">
        <f t="shared" si="6"/>
        <v>36.599999999999994</v>
      </c>
    </row>
    <row r="434" spans="1:4" x14ac:dyDescent="0.45">
      <c r="A434" s="18">
        <v>30682</v>
      </c>
      <c r="B434" s="13">
        <v>59.9</v>
      </c>
      <c r="C434" s="19">
        <v>-9.4000000000000057</v>
      </c>
      <c r="D434" s="62">
        <f t="shared" si="6"/>
        <v>9.1000000000000014</v>
      </c>
    </row>
    <row r="435" spans="1:4" x14ac:dyDescent="0.45">
      <c r="A435" s="18">
        <v>30713</v>
      </c>
      <c r="B435" s="14">
        <v>64</v>
      </c>
      <c r="C435" s="19">
        <v>0.79999999999999716</v>
      </c>
      <c r="D435" s="62">
        <f t="shared" si="6"/>
        <v>2.8999999999999986</v>
      </c>
    </row>
    <row r="436" spans="1:4" x14ac:dyDescent="0.45">
      <c r="A436" s="18">
        <v>30742</v>
      </c>
      <c r="B436" s="13">
        <v>61.5</v>
      </c>
      <c r="C436" s="19">
        <v>-2.3999999999999986</v>
      </c>
      <c r="D436" s="62">
        <f t="shared" si="6"/>
        <v>3.1000000000000014</v>
      </c>
    </row>
    <row r="437" spans="1:4" x14ac:dyDescent="0.45">
      <c r="A437" s="18">
        <v>30773</v>
      </c>
      <c r="B437" s="14">
        <v>62.3</v>
      </c>
      <c r="C437" s="19">
        <v>2.1000000000000014</v>
      </c>
      <c r="D437" s="62">
        <f t="shared" si="6"/>
        <v>4.0999999999999943</v>
      </c>
    </row>
    <row r="438" spans="1:4" x14ac:dyDescent="0.45">
      <c r="A438" s="18">
        <v>30803</v>
      </c>
      <c r="B438" s="13">
        <v>59.3</v>
      </c>
      <c r="C438" s="19">
        <v>-2.3999999999999986</v>
      </c>
      <c r="D438" s="62">
        <f t="shared" si="6"/>
        <v>-2.2000000000000028</v>
      </c>
    </row>
    <row r="439" spans="1:4" x14ac:dyDescent="0.45">
      <c r="A439" s="18">
        <v>30834</v>
      </c>
      <c r="B439" s="14">
        <v>62.3</v>
      </c>
      <c r="C439" s="19">
        <v>-0.5</v>
      </c>
      <c r="D439" s="62">
        <f t="shared" si="6"/>
        <v>-0.90000000000000568</v>
      </c>
    </row>
    <row r="440" spans="1:4" x14ac:dyDescent="0.45">
      <c r="A440" s="18">
        <v>30864</v>
      </c>
      <c r="B440" s="13">
        <v>58.2</v>
      </c>
      <c r="C440" s="19">
        <v>-2</v>
      </c>
      <c r="D440" s="62">
        <f t="shared" si="6"/>
        <v>-13.299999999999997</v>
      </c>
    </row>
    <row r="441" spans="1:4" x14ac:dyDescent="0.45">
      <c r="A441" s="18">
        <v>30895</v>
      </c>
      <c r="B441" s="14">
        <v>54.3</v>
      </c>
      <c r="C441" s="19">
        <v>-3.1000000000000014</v>
      </c>
      <c r="D441" s="62">
        <f t="shared" si="6"/>
        <v>-15.600000000000009</v>
      </c>
    </row>
    <row r="442" spans="1:4" x14ac:dyDescent="0.45">
      <c r="A442" s="18">
        <v>30926</v>
      </c>
      <c r="B442" s="13">
        <v>52.2</v>
      </c>
      <c r="C442" s="19">
        <v>-3</v>
      </c>
      <c r="D442" s="62">
        <f t="shared" si="6"/>
        <v>-15.599999999999994</v>
      </c>
    </row>
    <row r="443" spans="1:4" x14ac:dyDescent="0.45">
      <c r="A443" s="18">
        <v>30956</v>
      </c>
      <c r="B443" s="14">
        <v>53.4</v>
      </c>
      <c r="C443" s="19">
        <v>0.79999999999999716</v>
      </c>
      <c r="D443" s="62">
        <f t="shared" si="6"/>
        <v>-16.199999999999996</v>
      </c>
    </row>
    <row r="444" spans="1:4" x14ac:dyDescent="0.45">
      <c r="A444" s="18">
        <v>30987</v>
      </c>
      <c r="B444" s="13">
        <v>53.8</v>
      </c>
      <c r="C444" s="19">
        <v>-0.5</v>
      </c>
      <c r="D444" s="62">
        <f t="shared" si="6"/>
        <v>-16.900000000000006</v>
      </c>
    </row>
    <row r="445" spans="1:4" x14ac:dyDescent="0.45">
      <c r="A445" s="18">
        <v>31017</v>
      </c>
      <c r="B445" s="14">
        <v>54.9</v>
      </c>
      <c r="C445" s="19">
        <v>0.30000000000000426</v>
      </c>
      <c r="D445" s="62">
        <f t="shared" si="6"/>
        <v>-25.699999999999996</v>
      </c>
    </row>
    <row r="446" spans="1:4" x14ac:dyDescent="0.45">
      <c r="A446" s="18">
        <v>31048</v>
      </c>
      <c r="B446" s="13">
        <v>54.9</v>
      </c>
      <c r="C446" s="19">
        <v>-0.30000000000000426</v>
      </c>
      <c r="D446" s="62">
        <f t="shared" si="6"/>
        <v>-5</v>
      </c>
    </row>
    <row r="447" spans="1:4" x14ac:dyDescent="0.45">
      <c r="A447" s="18">
        <v>31079</v>
      </c>
      <c r="B447" s="14">
        <v>54.2</v>
      </c>
      <c r="C447" s="19">
        <v>-0.39999999999999858</v>
      </c>
      <c r="D447" s="62">
        <f t="shared" si="6"/>
        <v>-9.7999999999999972</v>
      </c>
    </row>
    <row r="448" spans="1:4" x14ac:dyDescent="0.45">
      <c r="A448" s="18">
        <v>31107</v>
      </c>
      <c r="B448" s="13">
        <v>51.2</v>
      </c>
      <c r="C448" s="19">
        <v>-2.1000000000000014</v>
      </c>
      <c r="D448" s="62">
        <f t="shared" si="6"/>
        <v>-10.299999999999997</v>
      </c>
    </row>
    <row r="449" spans="1:4" x14ac:dyDescent="0.45">
      <c r="A449" s="18">
        <v>31138</v>
      </c>
      <c r="B449" s="14">
        <v>51.6</v>
      </c>
      <c r="C449" s="19">
        <v>0.40000000000000568</v>
      </c>
      <c r="D449" s="62">
        <f t="shared" si="6"/>
        <v>-10.699999999999996</v>
      </c>
    </row>
    <row r="450" spans="1:4" x14ac:dyDescent="0.45">
      <c r="A450" s="18">
        <v>31168</v>
      </c>
      <c r="B450" s="13">
        <v>51.9</v>
      </c>
      <c r="C450" s="19">
        <v>-1.1000000000000014</v>
      </c>
      <c r="D450" s="62">
        <f t="shared" si="6"/>
        <v>-7.3999999999999986</v>
      </c>
    </row>
    <row r="451" spans="1:4" x14ac:dyDescent="0.45">
      <c r="A451" s="18">
        <v>31199</v>
      </c>
      <c r="B451" s="14">
        <v>50.5</v>
      </c>
      <c r="C451" s="19">
        <v>0.69999999999999574</v>
      </c>
      <c r="D451" s="62">
        <f t="shared" si="6"/>
        <v>-11.799999999999997</v>
      </c>
    </row>
    <row r="452" spans="1:4" x14ac:dyDescent="0.45">
      <c r="A452" s="18">
        <v>31229</v>
      </c>
      <c r="B452" s="13">
        <v>48.2</v>
      </c>
      <c r="C452" s="19">
        <v>0.10000000000000142</v>
      </c>
      <c r="D452" s="62">
        <f t="shared" si="6"/>
        <v>-10</v>
      </c>
    </row>
    <row r="453" spans="1:4" x14ac:dyDescent="0.45">
      <c r="A453" s="18">
        <v>31260</v>
      </c>
      <c r="B453" s="14">
        <v>50.6</v>
      </c>
      <c r="C453" s="19">
        <v>-0.19999999999999574</v>
      </c>
      <c r="D453" s="62">
        <f t="shared" si="6"/>
        <v>-3.6999999999999957</v>
      </c>
    </row>
    <row r="454" spans="1:4" x14ac:dyDescent="0.45">
      <c r="A454" s="18">
        <v>31291</v>
      </c>
      <c r="B454" s="13">
        <v>52.8</v>
      </c>
      <c r="C454" s="19">
        <v>2.1999999999999957</v>
      </c>
      <c r="D454" s="62">
        <f t="shared" si="6"/>
        <v>0.59999999999999432</v>
      </c>
    </row>
    <row r="455" spans="1:4" x14ac:dyDescent="0.45">
      <c r="A455" s="18">
        <v>31321</v>
      </c>
      <c r="B455" s="14">
        <v>54.9</v>
      </c>
      <c r="C455" s="19">
        <v>1</v>
      </c>
      <c r="D455" s="62">
        <f t="shared" si="6"/>
        <v>1.5</v>
      </c>
    </row>
    <row r="456" spans="1:4" x14ac:dyDescent="0.45">
      <c r="A456" s="18">
        <v>31352</v>
      </c>
      <c r="B456" s="13">
        <v>56.5</v>
      </c>
      <c r="C456" s="19">
        <v>1.1000000000000014</v>
      </c>
      <c r="D456" s="62">
        <f t="shared" si="6"/>
        <v>2.7000000000000028</v>
      </c>
    </row>
    <row r="457" spans="1:4" x14ac:dyDescent="0.45">
      <c r="A457" s="18">
        <v>31382</v>
      </c>
      <c r="B457" s="14">
        <v>55.3</v>
      </c>
      <c r="C457" s="19">
        <v>-1.2999999999999972</v>
      </c>
      <c r="D457" s="62">
        <f t="shared" si="6"/>
        <v>0.39999999999999858</v>
      </c>
    </row>
    <row r="458" spans="1:4" x14ac:dyDescent="0.45">
      <c r="A458" s="18">
        <v>31413</v>
      </c>
      <c r="B458" s="13">
        <v>52.9</v>
      </c>
      <c r="C458" s="19">
        <v>0.5</v>
      </c>
      <c r="D458" s="62">
        <f t="shared" si="6"/>
        <v>-2</v>
      </c>
    </row>
    <row r="459" spans="1:4" x14ac:dyDescent="0.45">
      <c r="A459" s="18">
        <v>31444</v>
      </c>
      <c r="B459" s="14">
        <v>53.6</v>
      </c>
      <c r="C459" s="19">
        <v>-0.20000000000000284</v>
      </c>
      <c r="D459" s="62">
        <f t="shared" si="6"/>
        <v>-0.60000000000000142</v>
      </c>
    </row>
    <row r="460" spans="1:4" x14ac:dyDescent="0.45">
      <c r="A460" s="18">
        <v>31472</v>
      </c>
      <c r="B460" s="13">
        <v>56</v>
      </c>
      <c r="C460" s="19">
        <v>0</v>
      </c>
      <c r="D460" s="62">
        <f t="shared" si="6"/>
        <v>4.7999999999999972</v>
      </c>
    </row>
    <row r="461" spans="1:4" x14ac:dyDescent="0.45">
      <c r="A461" s="18">
        <v>31503</v>
      </c>
      <c r="B461" s="14">
        <v>52.5</v>
      </c>
      <c r="C461" s="19">
        <v>-1.2999999999999972</v>
      </c>
      <c r="D461" s="62">
        <f t="shared" si="6"/>
        <v>0.89999999999999858</v>
      </c>
    </row>
    <row r="462" spans="1:4" x14ac:dyDescent="0.45">
      <c r="A462" s="18">
        <v>31533</v>
      </c>
      <c r="B462" s="13">
        <v>55.1</v>
      </c>
      <c r="C462" s="19">
        <v>3.6999999999999957</v>
      </c>
      <c r="D462" s="62">
        <f t="shared" si="6"/>
        <v>3.2000000000000028</v>
      </c>
    </row>
    <row r="463" spans="1:4" x14ac:dyDescent="0.45">
      <c r="A463" s="18">
        <v>31564</v>
      </c>
      <c r="B463" s="14">
        <v>53.5</v>
      </c>
      <c r="C463" s="19">
        <v>-2.8999999999999986</v>
      </c>
      <c r="D463" s="62">
        <f t="shared" ref="D463:D526" si="7">B463-B451</f>
        <v>3</v>
      </c>
    </row>
    <row r="464" spans="1:4" x14ac:dyDescent="0.45">
      <c r="A464" s="18">
        <v>31594</v>
      </c>
      <c r="B464" s="13">
        <v>49.3</v>
      </c>
      <c r="C464" s="19">
        <v>-2.5</v>
      </c>
      <c r="D464" s="62">
        <f t="shared" si="7"/>
        <v>1.0999999999999943</v>
      </c>
    </row>
    <row r="465" spans="1:4" x14ac:dyDescent="0.45">
      <c r="A465" s="18">
        <v>31625</v>
      </c>
      <c r="B465" s="14">
        <v>56</v>
      </c>
      <c r="C465" s="19">
        <v>4.6000000000000014</v>
      </c>
      <c r="D465" s="62">
        <f t="shared" si="7"/>
        <v>5.3999999999999986</v>
      </c>
    </row>
    <row r="466" spans="1:4" x14ac:dyDescent="0.45">
      <c r="A466" s="18">
        <v>31656</v>
      </c>
      <c r="B466" s="13">
        <v>56.5</v>
      </c>
      <c r="C466" s="19">
        <v>-0.20000000000000284</v>
      </c>
      <c r="D466" s="62">
        <f t="shared" si="7"/>
        <v>3.7000000000000028</v>
      </c>
    </row>
    <row r="467" spans="1:4" x14ac:dyDescent="0.45">
      <c r="A467" s="18">
        <v>31686</v>
      </c>
      <c r="B467" s="14">
        <v>54.2</v>
      </c>
      <c r="C467" s="19">
        <v>-1.1999999999999957</v>
      </c>
      <c r="D467" s="62">
        <f t="shared" si="7"/>
        <v>-0.69999999999999574</v>
      </c>
    </row>
    <row r="468" spans="1:4" x14ac:dyDescent="0.45">
      <c r="A468" s="18">
        <v>31717</v>
      </c>
      <c r="B468" s="13">
        <v>54.7</v>
      </c>
      <c r="C468" s="19">
        <v>0</v>
      </c>
      <c r="D468" s="62">
        <f t="shared" si="7"/>
        <v>-1.7999999999999972</v>
      </c>
    </row>
    <row r="469" spans="1:4" x14ac:dyDescent="0.45">
      <c r="A469" s="18">
        <v>31747</v>
      </c>
      <c r="B469" s="14">
        <v>53</v>
      </c>
      <c r="C469" s="19">
        <v>-0.70000000000000284</v>
      </c>
      <c r="D469" s="62">
        <f t="shared" si="7"/>
        <v>-2.2999999999999972</v>
      </c>
    </row>
    <row r="470" spans="1:4" x14ac:dyDescent="0.45">
      <c r="A470" s="18">
        <v>31778</v>
      </c>
      <c r="B470" s="13">
        <v>60.7</v>
      </c>
      <c r="C470" s="19">
        <v>4.3999999999999986</v>
      </c>
      <c r="D470" s="62">
        <f t="shared" si="7"/>
        <v>7.8000000000000043</v>
      </c>
    </row>
    <row r="471" spans="1:4" x14ac:dyDescent="0.45">
      <c r="A471" s="18">
        <v>31809</v>
      </c>
      <c r="B471" s="14">
        <v>57.3</v>
      </c>
      <c r="C471" s="19">
        <v>-2.2999999999999972</v>
      </c>
      <c r="D471" s="62">
        <f t="shared" si="7"/>
        <v>3.6999999999999957</v>
      </c>
    </row>
    <row r="472" spans="1:4" x14ac:dyDescent="0.45">
      <c r="A472" s="18">
        <v>31837</v>
      </c>
      <c r="B472" s="13">
        <v>57.6</v>
      </c>
      <c r="C472" s="19">
        <v>2.3999999999999986</v>
      </c>
      <c r="D472" s="62">
        <f t="shared" si="7"/>
        <v>1.6000000000000014</v>
      </c>
    </row>
    <row r="473" spans="1:4" x14ac:dyDescent="0.45">
      <c r="A473" s="18">
        <v>31868</v>
      </c>
      <c r="B473" s="14">
        <v>59.3</v>
      </c>
      <c r="C473" s="19">
        <v>0.5</v>
      </c>
      <c r="D473" s="62">
        <f t="shared" si="7"/>
        <v>6.7999999999999972</v>
      </c>
    </row>
    <row r="474" spans="1:4" x14ac:dyDescent="0.45">
      <c r="A474" s="18">
        <v>31898</v>
      </c>
      <c r="B474" s="13">
        <v>60.6</v>
      </c>
      <c r="C474" s="19">
        <v>1.7000000000000028</v>
      </c>
      <c r="D474" s="62">
        <f t="shared" si="7"/>
        <v>5.5</v>
      </c>
    </row>
    <row r="475" spans="1:4" x14ac:dyDescent="0.45">
      <c r="A475" s="18">
        <v>31929</v>
      </c>
      <c r="B475" s="14">
        <v>60.1</v>
      </c>
      <c r="C475" s="19">
        <v>0.19999999999999574</v>
      </c>
      <c r="D475" s="62">
        <f t="shared" si="7"/>
        <v>6.6000000000000014</v>
      </c>
    </row>
    <row r="476" spans="1:4" x14ac:dyDescent="0.45">
      <c r="A476" s="18">
        <v>31959</v>
      </c>
      <c r="B476" s="13">
        <v>62.5</v>
      </c>
      <c r="C476" s="19">
        <v>0.10000000000000142</v>
      </c>
      <c r="D476" s="62">
        <f t="shared" si="7"/>
        <v>13.200000000000003</v>
      </c>
    </row>
    <row r="477" spans="1:4" x14ac:dyDescent="0.45">
      <c r="A477" s="18">
        <v>31990</v>
      </c>
      <c r="B477" s="14">
        <v>64.2</v>
      </c>
      <c r="C477" s="19">
        <v>1.7999999999999972</v>
      </c>
      <c r="D477" s="62">
        <f t="shared" si="7"/>
        <v>8.2000000000000028</v>
      </c>
    </row>
    <row r="478" spans="1:4" x14ac:dyDescent="0.45">
      <c r="A478" s="18">
        <v>32021</v>
      </c>
      <c r="B478" s="13">
        <v>65.5</v>
      </c>
      <c r="C478" s="19">
        <v>0.70000000000000284</v>
      </c>
      <c r="D478" s="62">
        <f t="shared" si="7"/>
        <v>9</v>
      </c>
    </row>
    <row r="479" spans="1:4" x14ac:dyDescent="0.45">
      <c r="A479" s="18">
        <v>32051</v>
      </c>
      <c r="B479" s="14">
        <v>63.2</v>
      </c>
      <c r="C479" s="19">
        <v>0.70000000000000284</v>
      </c>
      <c r="D479" s="62">
        <f t="shared" si="7"/>
        <v>9</v>
      </c>
    </row>
    <row r="480" spans="1:4" x14ac:dyDescent="0.45">
      <c r="A480" s="18">
        <v>32082</v>
      </c>
      <c r="B480" s="13">
        <v>61.9</v>
      </c>
      <c r="C480" s="19">
        <v>-1.9000000000000057</v>
      </c>
      <c r="D480" s="62">
        <f t="shared" si="7"/>
        <v>7.1999999999999957</v>
      </c>
    </row>
    <row r="481" spans="1:4" x14ac:dyDescent="0.45">
      <c r="A481" s="18">
        <v>32112</v>
      </c>
      <c r="B481" s="14">
        <v>65.099999999999994</v>
      </c>
      <c r="C481" s="19">
        <v>2.2000000000000028</v>
      </c>
      <c r="D481" s="62">
        <f t="shared" si="7"/>
        <v>12.099999999999994</v>
      </c>
    </row>
    <row r="482" spans="1:4" x14ac:dyDescent="0.45">
      <c r="A482" s="18">
        <v>32143</v>
      </c>
      <c r="B482" s="13">
        <v>59.3</v>
      </c>
      <c r="C482" s="19">
        <v>-3.5</v>
      </c>
      <c r="D482" s="62">
        <f t="shared" si="7"/>
        <v>-1.4000000000000057</v>
      </c>
    </row>
    <row r="483" spans="1:4" x14ac:dyDescent="0.45">
      <c r="A483" s="18">
        <v>32174</v>
      </c>
      <c r="B483" s="14">
        <v>58.6</v>
      </c>
      <c r="C483" s="19">
        <v>-1.2999999999999972</v>
      </c>
      <c r="D483" s="62">
        <f t="shared" si="7"/>
        <v>1.3000000000000043</v>
      </c>
    </row>
    <row r="484" spans="1:4" x14ac:dyDescent="0.45">
      <c r="A484" s="18">
        <v>32203</v>
      </c>
      <c r="B484" s="13">
        <v>57.7</v>
      </c>
      <c r="C484" s="19">
        <v>-1.6000000000000014</v>
      </c>
      <c r="D484" s="62">
        <f t="shared" si="7"/>
        <v>0.10000000000000142</v>
      </c>
    </row>
    <row r="485" spans="1:4" x14ac:dyDescent="0.45">
      <c r="A485" s="18">
        <v>32234</v>
      </c>
      <c r="B485" s="14">
        <v>59.1</v>
      </c>
      <c r="C485" s="19">
        <v>1.1999999999999957</v>
      </c>
      <c r="D485" s="62">
        <f t="shared" si="7"/>
        <v>-0.19999999999999574</v>
      </c>
    </row>
    <row r="486" spans="1:4" x14ac:dyDescent="0.45">
      <c r="A486" s="18">
        <v>32264</v>
      </c>
      <c r="B486" s="13">
        <v>58</v>
      </c>
      <c r="C486" s="19">
        <v>-0.29999999999999716</v>
      </c>
      <c r="D486" s="62">
        <f t="shared" si="7"/>
        <v>-2.6000000000000014</v>
      </c>
    </row>
    <row r="487" spans="1:4" x14ac:dyDescent="0.45">
      <c r="A487" s="18">
        <v>32295</v>
      </c>
      <c r="B487" s="14">
        <v>61.7</v>
      </c>
      <c r="C487" s="19">
        <v>3.7999999999999972</v>
      </c>
      <c r="D487" s="62">
        <f t="shared" si="7"/>
        <v>1.6000000000000014</v>
      </c>
    </row>
    <row r="488" spans="1:4" x14ac:dyDescent="0.45">
      <c r="A488" s="18">
        <v>32325</v>
      </c>
      <c r="B488" s="13">
        <v>61.2</v>
      </c>
      <c r="C488" s="19">
        <v>-1.0999999999999943</v>
      </c>
      <c r="D488" s="62">
        <f t="shared" si="7"/>
        <v>-1.2999999999999972</v>
      </c>
    </row>
    <row r="489" spans="1:4" x14ac:dyDescent="0.45">
      <c r="A489" s="18">
        <v>32356</v>
      </c>
      <c r="B489" s="14">
        <v>57.8</v>
      </c>
      <c r="C489" s="19">
        <v>-2.2000000000000028</v>
      </c>
      <c r="D489" s="62">
        <f t="shared" si="7"/>
        <v>-6.4000000000000057</v>
      </c>
    </row>
    <row r="490" spans="1:4" x14ac:dyDescent="0.45">
      <c r="A490" s="18">
        <v>32387</v>
      </c>
      <c r="B490" s="13">
        <v>54.8</v>
      </c>
      <c r="C490" s="19">
        <v>-1.5</v>
      </c>
      <c r="D490" s="62">
        <f t="shared" si="7"/>
        <v>-10.700000000000003</v>
      </c>
    </row>
    <row r="491" spans="1:4" x14ac:dyDescent="0.45">
      <c r="A491" s="18">
        <v>32417</v>
      </c>
      <c r="B491" s="14">
        <v>58.7</v>
      </c>
      <c r="C491" s="19">
        <v>0.89999999999999858</v>
      </c>
      <c r="D491" s="62">
        <f t="shared" si="7"/>
        <v>-4.5</v>
      </c>
    </row>
    <row r="492" spans="1:4" x14ac:dyDescent="0.45">
      <c r="A492" s="18">
        <v>32448</v>
      </c>
      <c r="B492" s="13">
        <v>57.5</v>
      </c>
      <c r="C492" s="19">
        <v>0.20000000000000284</v>
      </c>
      <c r="D492" s="62">
        <f t="shared" si="7"/>
        <v>-4.3999999999999986</v>
      </c>
    </row>
    <row r="493" spans="1:4" x14ac:dyDescent="0.45">
      <c r="A493" s="18">
        <v>32478</v>
      </c>
      <c r="B493" s="14">
        <v>57.6</v>
      </c>
      <c r="C493" s="19">
        <v>0.39999999999999858</v>
      </c>
      <c r="D493" s="62">
        <f t="shared" si="7"/>
        <v>-7.4999999999999929</v>
      </c>
    </row>
    <row r="494" spans="1:4" x14ac:dyDescent="0.45">
      <c r="A494" s="18">
        <v>32509</v>
      </c>
      <c r="B494" s="13">
        <v>57.9</v>
      </c>
      <c r="C494" s="19">
        <v>-1.2999999999999972</v>
      </c>
      <c r="D494" s="62">
        <f t="shared" si="7"/>
        <v>-1.3999999999999986</v>
      </c>
    </row>
    <row r="495" spans="1:4" x14ac:dyDescent="0.45">
      <c r="A495" s="18">
        <v>32540</v>
      </c>
      <c r="B495" s="14">
        <v>55.6</v>
      </c>
      <c r="C495" s="19">
        <v>-0.60000000000000142</v>
      </c>
      <c r="D495" s="62">
        <f t="shared" si="7"/>
        <v>-3</v>
      </c>
    </row>
    <row r="496" spans="1:4" x14ac:dyDescent="0.45">
      <c r="A496" s="18">
        <v>32568</v>
      </c>
      <c r="B496" s="13">
        <v>52.7</v>
      </c>
      <c r="C496" s="19">
        <v>-2.6000000000000014</v>
      </c>
      <c r="D496" s="62">
        <f t="shared" si="7"/>
        <v>-5</v>
      </c>
    </row>
    <row r="497" spans="1:4" x14ac:dyDescent="0.45">
      <c r="A497" s="18">
        <v>32599</v>
      </c>
      <c r="B497" s="14">
        <v>54.9</v>
      </c>
      <c r="C497" s="19">
        <v>0.70000000000000284</v>
      </c>
      <c r="D497" s="62">
        <f t="shared" si="7"/>
        <v>-4.2000000000000028</v>
      </c>
    </row>
    <row r="498" spans="1:4" x14ac:dyDescent="0.45">
      <c r="A498" s="18">
        <v>32629</v>
      </c>
      <c r="B498" s="13">
        <v>50.7</v>
      </c>
      <c r="C498" s="19">
        <v>-2.9000000000000057</v>
      </c>
      <c r="D498" s="62">
        <f t="shared" si="7"/>
        <v>-7.2999999999999972</v>
      </c>
    </row>
    <row r="499" spans="1:4" x14ac:dyDescent="0.45">
      <c r="A499" s="18">
        <v>32660</v>
      </c>
      <c r="B499" s="14">
        <v>49.5</v>
      </c>
      <c r="C499" s="19">
        <v>-2</v>
      </c>
      <c r="D499" s="62">
        <f t="shared" si="7"/>
        <v>-12.200000000000003</v>
      </c>
    </row>
    <row r="500" spans="1:4" x14ac:dyDescent="0.45">
      <c r="A500" s="18">
        <v>32690</v>
      </c>
      <c r="B500" s="13">
        <v>46.9</v>
      </c>
      <c r="C500" s="19">
        <v>-1.3999999999999986</v>
      </c>
      <c r="D500" s="62">
        <f t="shared" si="7"/>
        <v>-14.300000000000004</v>
      </c>
    </row>
    <row r="501" spans="1:4" x14ac:dyDescent="0.45">
      <c r="A501" s="18">
        <v>32721</v>
      </c>
      <c r="B501" s="14">
        <v>46.7</v>
      </c>
      <c r="C501" s="19">
        <v>-0.79999999999999716</v>
      </c>
      <c r="D501" s="62">
        <f t="shared" si="7"/>
        <v>-11.099999999999994</v>
      </c>
    </row>
    <row r="502" spans="1:4" x14ac:dyDescent="0.45">
      <c r="A502" s="18">
        <v>32752</v>
      </c>
      <c r="B502" s="13">
        <v>48</v>
      </c>
      <c r="C502" s="19">
        <v>0.89999999999999858</v>
      </c>
      <c r="D502" s="62">
        <f t="shared" si="7"/>
        <v>-6.7999999999999972</v>
      </c>
    </row>
    <row r="503" spans="1:4" x14ac:dyDescent="0.45">
      <c r="A503" s="18">
        <v>32782</v>
      </c>
      <c r="B503" s="14">
        <v>48.5</v>
      </c>
      <c r="C503" s="19">
        <v>0.79999999999999716</v>
      </c>
      <c r="D503" s="62">
        <f t="shared" si="7"/>
        <v>-10.200000000000003</v>
      </c>
    </row>
    <row r="504" spans="1:4" x14ac:dyDescent="0.45">
      <c r="A504" s="18">
        <v>32813</v>
      </c>
      <c r="B504" s="13">
        <v>49.2</v>
      </c>
      <c r="C504" s="19">
        <v>0</v>
      </c>
      <c r="D504" s="62">
        <f t="shared" si="7"/>
        <v>-8.2999999999999972</v>
      </c>
    </row>
    <row r="505" spans="1:4" x14ac:dyDescent="0.45">
      <c r="A505" s="18">
        <v>32843</v>
      </c>
      <c r="B505" s="14">
        <v>49.7</v>
      </c>
      <c r="C505" s="19">
        <v>0.60000000000000142</v>
      </c>
      <c r="D505" s="62">
        <f t="shared" si="7"/>
        <v>-7.8999999999999986</v>
      </c>
    </row>
    <row r="506" spans="1:4" x14ac:dyDescent="0.45">
      <c r="A506" s="18">
        <v>32874</v>
      </c>
      <c r="B506" s="13">
        <v>47.4</v>
      </c>
      <c r="C506" s="19">
        <v>-0.19999999999999574</v>
      </c>
      <c r="D506" s="62">
        <f t="shared" si="7"/>
        <v>-10.5</v>
      </c>
    </row>
    <row r="507" spans="1:4" x14ac:dyDescent="0.45">
      <c r="A507" s="18">
        <v>32905</v>
      </c>
      <c r="B507" s="14">
        <v>52.8</v>
      </c>
      <c r="C507" s="19">
        <v>1.8999999999999986</v>
      </c>
      <c r="D507" s="62">
        <f t="shared" si="7"/>
        <v>-2.8000000000000043</v>
      </c>
    </row>
    <row r="508" spans="1:4" x14ac:dyDescent="0.45">
      <c r="A508" s="18">
        <v>32933</v>
      </c>
      <c r="B508" s="13">
        <v>54.7</v>
      </c>
      <c r="C508" s="19">
        <v>0.79999999999999716</v>
      </c>
      <c r="D508" s="62">
        <f t="shared" si="7"/>
        <v>2</v>
      </c>
    </row>
    <row r="509" spans="1:4" x14ac:dyDescent="0.45">
      <c r="A509" s="18">
        <v>32964</v>
      </c>
      <c r="B509" s="14">
        <v>53.5</v>
      </c>
      <c r="C509" s="19">
        <v>0.10000000000000142</v>
      </c>
      <c r="D509" s="62">
        <f t="shared" si="7"/>
        <v>-1.3999999999999986</v>
      </c>
    </row>
    <row r="510" spans="1:4" x14ac:dyDescent="0.45">
      <c r="A510" s="18">
        <v>32994</v>
      </c>
      <c r="B510" s="13">
        <v>53.9</v>
      </c>
      <c r="C510" s="19">
        <v>-0.5</v>
      </c>
      <c r="D510" s="62">
        <f t="shared" si="7"/>
        <v>3.1999999999999957</v>
      </c>
    </row>
    <row r="511" spans="1:4" x14ac:dyDescent="0.45">
      <c r="A511" s="18">
        <v>33025</v>
      </c>
      <c r="B511" s="14">
        <v>51.3</v>
      </c>
      <c r="C511" s="19">
        <v>-0.29999999999999716</v>
      </c>
      <c r="D511" s="62">
        <f t="shared" si="7"/>
        <v>1.7999999999999972</v>
      </c>
    </row>
    <row r="512" spans="1:4" x14ac:dyDescent="0.45">
      <c r="A512" s="18">
        <v>33055</v>
      </c>
      <c r="B512" s="13">
        <v>49.8</v>
      </c>
      <c r="C512" s="19">
        <v>-2.6000000000000014</v>
      </c>
      <c r="D512" s="62">
        <f t="shared" si="7"/>
        <v>2.8999999999999986</v>
      </c>
    </row>
    <row r="513" spans="1:4" x14ac:dyDescent="0.45">
      <c r="A513" s="18">
        <v>33086</v>
      </c>
      <c r="B513" s="14">
        <v>47.9</v>
      </c>
      <c r="C513" s="19">
        <v>-0.5</v>
      </c>
      <c r="D513" s="62">
        <f t="shared" si="7"/>
        <v>1.1999999999999957</v>
      </c>
    </row>
    <row r="514" spans="1:4" x14ac:dyDescent="0.45">
      <c r="A514" s="18">
        <v>33117</v>
      </c>
      <c r="B514" s="13">
        <v>45.5</v>
      </c>
      <c r="C514" s="19">
        <v>-1.6000000000000014</v>
      </c>
      <c r="D514" s="62">
        <f t="shared" si="7"/>
        <v>-2.5</v>
      </c>
    </row>
    <row r="515" spans="1:4" x14ac:dyDescent="0.45">
      <c r="A515" s="18">
        <v>33147</v>
      </c>
      <c r="B515" s="14">
        <v>43.6</v>
      </c>
      <c r="C515" s="19">
        <v>-1.2999999999999972</v>
      </c>
      <c r="D515" s="62">
        <f t="shared" si="7"/>
        <v>-4.8999999999999986</v>
      </c>
    </row>
    <row r="516" spans="1:4" x14ac:dyDescent="0.45">
      <c r="A516" s="18">
        <v>33178</v>
      </c>
      <c r="B516" s="13">
        <v>42.1</v>
      </c>
      <c r="C516" s="19">
        <v>-1.9000000000000057</v>
      </c>
      <c r="D516" s="62">
        <f t="shared" si="7"/>
        <v>-7.1000000000000014</v>
      </c>
    </row>
    <row r="517" spans="1:4" x14ac:dyDescent="0.45">
      <c r="A517" s="18">
        <v>33208</v>
      </c>
      <c r="B517" s="14">
        <v>41.8</v>
      </c>
      <c r="C517" s="19">
        <v>-0.5</v>
      </c>
      <c r="D517" s="62">
        <f t="shared" si="7"/>
        <v>-7.9000000000000057</v>
      </c>
    </row>
    <row r="518" spans="1:4" x14ac:dyDescent="0.45">
      <c r="A518" s="18">
        <v>33239</v>
      </c>
      <c r="B518" s="13">
        <v>38.9</v>
      </c>
      <c r="C518" s="19">
        <v>-1.5999999999999943</v>
      </c>
      <c r="D518" s="62">
        <f t="shared" si="7"/>
        <v>-8.5</v>
      </c>
    </row>
    <row r="519" spans="1:4" x14ac:dyDescent="0.45">
      <c r="A519" s="18">
        <v>33270</v>
      </c>
      <c r="B519" s="14">
        <v>39.1</v>
      </c>
      <c r="C519" s="19">
        <v>0.19999999999999574</v>
      </c>
      <c r="D519" s="62">
        <f t="shared" si="7"/>
        <v>-13.699999999999996</v>
      </c>
    </row>
    <row r="520" spans="1:4" x14ac:dyDescent="0.45">
      <c r="A520" s="18">
        <v>33298</v>
      </c>
      <c r="B520" s="13">
        <v>41.2</v>
      </c>
      <c r="C520" s="19">
        <v>1.3000000000000043</v>
      </c>
      <c r="D520" s="62">
        <f t="shared" si="7"/>
        <v>-13.5</v>
      </c>
    </row>
    <row r="521" spans="1:4" x14ac:dyDescent="0.45">
      <c r="A521" s="18">
        <v>33329</v>
      </c>
      <c r="B521" s="14">
        <v>44.5</v>
      </c>
      <c r="C521" s="19">
        <v>2.0999999999999943</v>
      </c>
      <c r="D521" s="62">
        <f t="shared" si="7"/>
        <v>-9</v>
      </c>
    </row>
    <row r="522" spans="1:4" x14ac:dyDescent="0.45">
      <c r="A522" s="18">
        <v>33359</v>
      </c>
      <c r="B522" s="13">
        <v>46.9</v>
      </c>
      <c r="C522" s="19">
        <v>1.7000000000000028</v>
      </c>
      <c r="D522" s="62">
        <f t="shared" si="7"/>
        <v>-7</v>
      </c>
    </row>
    <row r="523" spans="1:4" x14ac:dyDescent="0.45">
      <c r="A523" s="18">
        <v>33390</v>
      </c>
      <c r="B523" s="14">
        <v>53.7</v>
      </c>
      <c r="C523" s="19">
        <v>5.7999999999999972</v>
      </c>
      <c r="D523" s="62">
        <f t="shared" si="7"/>
        <v>2.4000000000000057</v>
      </c>
    </row>
    <row r="524" spans="1:4" x14ac:dyDescent="0.45">
      <c r="A524" s="18">
        <v>33420</v>
      </c>
      <c r="B524" s="13">
        <v>57.2</v>
      </c>
      <c r="C524" s="19">
        <v>0.30000000000000426</v>
      </c>
      <c r="D524" s="62">
        <f t="shared" si="7"/>
        <v>7.4000000000000057</v>
      </c>
    </row>
    <row r="525" spans="1:4" x14ac:dyDescent="0.45">
      <c r="A525" s="18">
        <v>33451</v>
      </c>
      <c r="B525" s="14">
        <v>59.8</v>
      </c>
      <c r="C525" s="19">
        <v>2.2999999999999972</v>
      </c>
      <c r="D525" s="62">
        <f t="shared" si="7"/>
        <v>11.899999999999999</v>
      </c>
    </row>
    <row r="526" spans="1:4" x14ac:dyDescent="0.45">
      <c r="A526" s="18">
        <v>33482</v>
      </c>
      <c r="B526" s="13">
        <v>61.2</v>
      </c>
      <c r="C526" s="19">
        <v>2</v>
      </c>
      <c r="D526" s="62">
        <f t="shared" si="7"/>
        <v>15.700000000000003</v>
      </c>
    </row>
    <row r="527" spans="1:4" x14ac:dyDescent="0.45">
      <c r="A527" s="18">
        <v>33512</v>
      </c>
      <c r="B527" s="14">
        <v>60.7</v>
      </c>
      <c r="C527" s="19">
        <v>-1.7999999999999972</v>
      </c>
      <c r="D527" s="62">
        <f t="shared" ref="D527:D590" si="8">B527-B515</f>
        <v>17.100000000000001</v>
      </c>
    </row>
    <row r="528" spans="1:4" x14ac:dyDescent="0.45">
      <c r="A528" s="18">
        <v>33543</v>
      </c>
      <c r="B528" s="13">
        <v>52.1</v>
      </c>
      <c r="C528" s="19">
        <v>-3.6000000000000014</v>
      </c>
      <c r="D528" s="62">
        <f t="shared" si="8"/>
        <v>10</v>
      </c>
    </row>
    <row r="529" spans="1:4" x14ac:dyDescent="0.45">
      <c r="A529" s="18">
        <v>33573</v>
      </c>
      <c r="B529" s="14">
        <v>50.6</v>
      </c>
      <c r="C529" s="19">
        <v>-2.7000000000000028</v>
      </c>
      <c r="D529" s="62">
        <f t="shared" si="8"/>
        <v>8.8000000000000043</v>
      </c>
    </row>
    <row r="530" spans="1:4" x14ac:dyDescent="0.45">
      <c r="A530" s="18">
        <v>33604</v>
      </c>
      <c r="B530" s="13">
        <v>50.4</v>
      </c>
      <c r="C530" s="19">
        <v>0.5</v>
      </c>
      <c r="D530" s="62">
        <f t="shared" si="8"/>
        <v>11.5</v>
      </c>
    </row>
    <row r="531" spans="1:4" x14ac:dyDescent="0.45">
      <c r="A531" s="18">
        <v>33635</v>
      </c>
      <c r="B531" s="14">
        <v>58.7</v>
      </c>
      <c r="C531" s="19">
        <v>5.4000000000000057</v>
      </c>
      <c r="D531" s="62">
        <f t="shared" si="8"/>
        <v>19.600000000000001</v>
      </c>
    </row>
    <row r="532" spans="1:4" x14ac:dyDescent="0.45">
      <c r="A532" s="18">
        <v>33664</v>
      </c>
      <c r="B532" s="13">
        <v>59.7</v>
      </c>
      <c r="C532" s="19">
        <v>1.8999999999999986</v>
      </c>
      <c r="D532" s="62">
        <f t="shared" si="8"/>
        <v>18.5</v>
      </c>
    </row>
    <row r="533" spans="1:4" x14ac:dyDescent="0.45">
      <c r="A533" s="18">
        <v>33695</v>
      </c>
      <c r="B533" s="14">
        <v>57.8</v>
      </c>
      <c r="C533" s="19">
        <v>-2</v>
      </c>
      <c r="D533" s="62">
        <f t="shared" si="8"/>
        <v>13.299999999999997</v>
      </c>
    </row>
    <row r="534" spans="1:4" x14ac:dyDescent="0.45">
      <c r="A534" s="18">
        <v>33725</v>
      </c>
      <c r="B534" s="13">
        <v>61.2</v>
      </c>
      <c r="C534" s="19">
        <v>3.1000000000000014</v>
      </c>
      <c r="D534" s="62">
        <f t="shared" si="8"/>
        <v>14.300000000000004</v>
      </c>
    </row>
    <row r="535" spans="1:4" x14ac:dyDescent="0.45">
      <c r="A535" s="18">
        <v>33756</v>
      </c>
      <c r="B535" s="14">
        <v>57.6</v>
      </c>
      <c r="C535" s="19">
        <v>-2.1000000000000014</v>
      </c>
      <c r="D535" s="62">
        <f t="shared" si="8"/>
        <v>3.8999999999999986</v>
      </c>
    </row>
    <row r="536" spans="1:4" x14ac:dyDescent="0.45">
      <c r="A536" s="18">
        <v>33786</v>
      </c>
      <c r="B536" s="13">
        <v>57.4</v>
      </c>
      <c r="C536" s="19">
        <v>0.29999999999999716</v>
      </c>
      <c r="D536" s="62">
        <f t="shared" si="8"/>
        <v>0.19999999999999574</v>
      </c>
    </row>
    <row r="537" spans="1:4" x14ac:dyDescent="0.45">
      <c r="A537" s="18">
        <v>33817</v>
      </c>
      <c r="B537" s="14">
        <v>56.8</v>
      </c>
      <c r="C537" s="19">
        <v>-0.5</v>
      </c>
      <c r="D537" s="62">
        <f t="shared" si="8"/>
        <v>-3</v>
      </c>
    </row>
    <row r="538" spans="1:4" x14ac:dyDescent="0.45">
      <c r="A538" s="18">
        <v>33848</v>
      </c>
      <c r="B538" s="13">
        <v>53.9</v>
      </c>
      <c r="C538" s="19">
        <v>-3.6999999999999957</v>
      </c>
      <c r="D538" s="62">
        <f t="shared" si="8"/>
        <v>-7.3000000000000043</v>
      </c>
    </row>
    <row r="539" spans="1:4" x14ac:dyDescent="0.45">
      <c r="A539" s="18">
        <v>33878</v>
      </c>
      <c r="B539" s="14">
        <v>54.7</v>
      </c>
      <c r="C539" s="19">
        <v>0.59999999999999432</v>
      </c>
      <c r="D539" s="62">
        <f t="shared" si="8"/>
        <v>-6</v>
      </c>
    </row>
    <row r="540" spans="1:4" x14ac:dyDescent="0.45">
      <c r="A540" s="18">
        <v>33909</v>
      </c>
      <c r="B540" s="13">
        <v>58.6</v>
      </c>
      <c r="C540" s="19">
        <v>3.3000000000000043</v>
      </c>
      <c r="D540" s="62">
        <f t="shared" si="8"/>
        <v>6.5</v>
      </c>
    </row>
    <row r="541" spans="1:4" x14ac:dyDescent="0.45">
      <c r="A541" s="18">
        <v>33939</v>
      </c>
      <c r="B541" s="14">
        <v>57.9</v>
      </c>
      <c r="C541" s="19">
        <v>0.60000000000000142</v>
      </c>
      <c r="D541" s="62">
        <f t="shared" si="8"/>
        <v>7.2999999999999972</v>
      </c>
    </row>
    <row r="542" spans="1:4" x14ac:dyDescent="0.45">
      <c r="A542" s="18">
        <v>33970</v>
      </c>
      <c r="B542" s="13">
        <v>61.5</v>
      </c>
      <c r="C542" s="19">
        <v>1.5999999999999943</v>
      </c>
      <c r="D542" s="62">
        <f t="shared" si="8"/>
        <v>11.100000000000001</v>
      </c>
    </row>
    <row r="543" spans="1:4" x14ac:dyDescent="0.45">
      <c r="A543" s="18">
        <v>34001</v>
      </c>
      <c r="B543" s="14">
        <v>63.5</v>
      </c>
      <c r="C543" s="19">
        <v>-0.59999999999999432</v>
      </c>
      <c r="D543" s="62">
        <f t="shared" si="8"/>
        <v>4.7999999999999972</v>
      </c>
    </row>
    <row r="544" spans="1:4" x14ac:dyDescent="0.45">
      <c r="A544" s="18">
        <v>34029</v>
      </c>
      <c r="B544" s="13">
        <v>56.7</v>
      </c>
      <c r="C544" s="19">
        <v>-1.7000000000000028</v>
      </c>
      <c r="D544" s="62">
        <f t="shared" si="8"/>
        <v>-3</v>
      </c>
    </row>
    <row r="545" spans="1:4" x14ac:dyDescent="0.45">
      <c r="A545" s="18">
        <v>34060</v>
      </c>
      <c r="B545" s="14">
        <v>51.6</v>
      </c>
      <c r="C545" s="19">
        <v>-3.2999999999999972</v>
      </c>
      <c r="D545" s="62">
        <f t="shared" si="8"/>
        <v>-6.1999999999999957</v>
      </c>
    </row>
    <row r="546" spans="1:4" x14ac:dyDescent="0.45">
      <c r="A546" s="18">
        <v>34090</v>
      </c>
      <c r="B546" s="13">
        <v>55</v>
      </c>
      <c r="C546" s="19">
        <v>1</v>
      </c>
      <c r="D546" s="62">
        <f t="shared" si="8"/>
        <v>-6.2000000000000028</v>
      </c>
    </row>
    <row r="547" spans="1:4" x14ac:dyDescent="0.45">
      <c r="A547" s="18">
        <v>34121</v>
      </c>
      <c r="B547" s="14">
        <v>53.1</v>
      </c>
      <c r="C547" s="19">
        <v>-1.6000000000000014</v>
      </c>
      <c r="D547" s="62">
        <f t="shared" si="8"/>
        <v>-4.5</v>
      </c>
    </row>
    <row r="548" spans="1:4" x14ac:dyDescent="0.45">
      <c r="A548" s="18">
        <v>34151</v>
      </c>
      <c r="B548" s="13">
        <v>52.7</v>
      </c>
      <c r="C548" s="19">
        <v>0.60000000000000142</v>
      </c>
      <c r="D548" s="62">
        <f t="shared" si="8"/>
        <v>-4.6999999999999957</v>
      </c>
    </row>
    <row r="549" spans="1:4" x14ac:dyDescent="0.45">
      <c r="A549" s="18">
        <v>34182</v>
      </c>
      <c r="B549" s="14">
        <v>53.9</v>
      </c>
      <c r="C549" s="19">
        <v>0.5</v>
      </c>
      <c r="D549" s="62">
        <f t="shared" si="8"/>
        <v>-2.8999999999999986</v>
      </c>
    </row>
    <row r="550" spans="1:4" x14ac:dyDescent="0.45">
      <c r="A550" s="18">
        <v>34213</v>
      </c>
      <c r="B550" s="13">
        <v>55.2</v>
      </c>
      <c r="C550" s="19">
        <v>9.9999999999994316E-2</v>
      </c>
      <c r="D550" s="62">
        <f t="shared" si="8"/>
        <v>1.3000000000000043</v>
      </c>
    </row>
    <row r="551" spans="1:4" x14ac:dyDescent="0.45">
      <c r="A551" s="18">
        <v>34243</v>
      </c>
      <c r="B551" s="14">
        <v>56.1</v>
      </c>
      <c r="C551" s="19">
        <v>2.6000000000000014</v>
      </c>
      <c r="D551" s="62">
        <f t="shared" si="8"/>
        <v>1.3999999999999986</v>
      </c>
    </row>
    <row r="552" spans="1:4" x14ac:dyDescent="0.45">
      <c r="A552" s="18">
        <v>34274</v>
      </c>
      <c r="B552" s="13">
        <v>57.5</v>
      </c>
      <c r="C552" s="19">
        <v>0.39999999999999858</v>
      </c>
      <c r="D552" s="62">
        <f t="shared" si="8"/>
        <v>-1.1000000000000014</v>
      </c>
    </row>
    <row r="553" spans="1:4" x14ac:dyDescent="0.45">
      <c r="A553" s="18">
        <v>34304</v>
      </c>
      <c r="B553" s="14">
        <v>61.7</v>
      </c>
      <c r="C553" s="19">
        <v>1.8000000000000043</v>
      </c>
      <c r="D553" s="62">
        <f t="shared" si="8"/>
        <v>3.8000000000000043</v>
      </c>
    </row>
    <row r="554" spans="1:4" x14ac:dyDescent="0.45">
      <c r="A554" s="18">
        <v>34335</v>
      </c>
      <c r="B554" s="13">
        <v>59.7</v>
      </c>
      <c r="C554" s="19">
        <v>0.39999999999999858</v>
      </c>
      <c r="D554" s="62">
        <f t="shared" si="8"/>
        <v>-1.7999999999999972</v>
      </c>
    </row>
    <row r="555" spans="1:4" x14ac:dyDescent="0.45">
      <c r="A555" s="18">
        <v>34366</v>
      </c>
      <c r="B555" s="14">
        <v>60.2</v>
      </c>
      <c r="C555" s="19">
        <v>0.5</v>
      </c>
      <c r="D555" s="62">
        <f t="shared" si="8"/>
        <v>-3.2999999999999972</v>
      </c>
    </row>
    <row r="556" spans="1:4" x14ac:dyDescent="0.45">
      <c r="A556" s="18">
        <v>34394</v>
      </c>
      <c r="B556" s="13">
        <v>63.4</v>
      </c>
      <c r="C556" s="19">
        <v>0.39999999999999858</v>
      </c>
      <c r="D556" s="62">
        <f t="shared" si="8"/>
        <v>6.6999999999999957</v>
      </c>
    </row>
    <row r="557" spans="1:4" x14ac:dyDescent="0.45">
      <c r="A557" s="18">
        <v>34425</v>
      </c>
      <c r="B557" s="14">
        <v>61.4</v>
      </c>
      <c r="C557" s="19">
        <v>0.5</v>
      </c>
      <c r="D557" s="62">
        <f t="shared" si="8"/>
        <v>9.7999999999999972</v>
      </c>
    </row>
    <row r="558" spans="1:4" x14ac:dyDescent="0.45">
      <c r="A558" s="18">
        <v>34455</v>
      </c>
      <c r="B558" s="13">
        <v>62.7</v>
      </c>
      <c r="C558" s="19">
        <v>0.80000000000000426</v>
      </c>
      <c r="D558" s="62">
        <f t="shared" si="8"/>
        <v>7.7000000000000028</v>
      </c>
    </row>
    <row r="559" spans="1:4" x14ac:dyDescent="0.45">
      <c r="A559" s="18">
        <v>34486</v>
      </c>
      <c r="B559" s="14">
        <v>62</v>
      </c>
      <c r="C559" s="19">
        <v>0.59999999999999432</v>
      </c>
      <c r="D559" s="62">
        <f t="shared" si="8"/>
        <v>8.8999999999999986</v>
      </c>
    </row>
    <row r="560" spans="1:4" x14ac:dyDescent="0.45">
      <c r="A560" s="18">
        <v>34516</v>
      </c>
      <c r="B560" s="13">
        <v>62.3</v>
      </c>
      <c r="C560" s="19">
        <v>-0.29999999999999716</v>
      </c>
      <c r="D560" s="62">
        <f t="shared" si="8"/>
        <v>9.5999999999999943</v>
      </c>
    </row>
    <row r="561" spans="1:4" x14ac:dyDescent="0.45">
      <c r="A561" s="18">
        <v>34547</v>
      </c>
      <c r="B561" s="14">
        <v>60.2</v>
      </c>
      <c r="C561" s="19">
        <v>-0.5</v>
      </c>
      <c r="D561" s="62">
        <f t="shared" si="8"/>
        <v>6.3000000000000043</v>
      </c>
    </row>
    <row r="562" spans="1:4" x14ac:dyDescent="0.45">
      <c r="A562" s="18">
        <v>34578</v>
      </c>
      <c r="B562" s="13">
        <v>62.8</v>
      </c>
      <c r="C562" s="19">
        <v>1</v>
      </c>
      <c r="D562" s="62">
        <f t="shared" si="8"/>
        <v>7.5999999999999943</v>
      </c>
    </row>
    <row r="563" spans="1:4" x14ac:dyDescent="0.45">
      <c r="A563" s="18">
        <v>34608</v>
      </c>
      <c r="B563" s="14">
        <v>63.3</v>
      </c>
      <c r="C563" s="19">
        <v>0.39999999999999858</v>
      </c>
      <c r="D563" s="62">
        <f t="shared" si="8"/>
        <v>7.1999999999999957</v>
      </c>
    </row>
    <row r="564" spans="1:4" x14ac:dyDescent="0.45">
      <c r="A564" s="18">
        <v>34639</v>
      </c>
      <c r="B564" s="13">
        <v>63.9</v>
      </c>
      <c r="C564" s="19">
        <v>-0.19999999999999574</v>
      </c>
      <c r="D564" s="62">
        <f t="shared" si="8"/>
        <v>6.3999999999999986</v>
      </c>
    </row>
    <row r="565" spans="1:4" x14ac:dyDescent="0.45">
      <c r="A565" s="18">
        <v>34669</v>
      </c>
      <c r="B565" s="14">
        <v>59.5</v>
      </c>
      <c r="C565" s="19">
        <v>-3.1000000000000014</v>
      </c>
      <c r="D565" s="62">
        <f t="shared" si="8"/>
        <v>-2.2000000000000028</v>
      </c>
    </row>
    <row r="566" spans="1:4" x14ac:dyDescent="0.45">
      <c r="A566" s="18">
        <v>34700</v>
      </c>
      <c r="B566" s="13">
        <v>60.9</v>
      </c>
      <c r="C566" s="19">
        <v>1.2999999999999972</v>
      </c>
      <c r="D566" s="62">
        <f t="shared" si="8"/>
        <v>1.1999999999999957</v>
      </c>
    </row>
    <row r="567" spans="1:4" x14ac:dyDescent="0.45">
      <c r="A567" s="18">
        <v>34731</v>
      </c>
      <c r="B567" s="14">
        <v>57.4</v>
      </c>
      <c r="C567" s="19">
        <v>-2.2999999999999972</v>
      </c>
      <c r="D567" s="62">
        <f t="shared" si="8"/>
        <v>-2.8000000000000043</v>
      </c>
    </row>
    <row r="568" spans="1:4" x14ac:dyDescent="0.45">
      <c r="A568" s="18">
        <v>34759</v>
      </c>
      <c r="B568" s="13">
        <v>54.8</v>
      </c>
      <c r="C568" s="19">
        <v>-3</v>
      </c>
      <c r="D568" s="62">
        <f t="shared" si="8"/>
        <v>-8.6000000000000014</v>
      </c>
    </row>
    <row r="569" spans="1:4" x14ac:dyDescent="0.45">
      <c r="A569" s="18">
        <v>34790</v>
      </c>
      <c r="B569" s="14">
        <v>54.1</v>
      </c>
      <c r="C569" s="19">
        <v>-0.60000000000000142</v>
      </c>
      <c r="D569" s="62">
        <f t="shared" si="8"/>
        <v>-7.2999999999999972</v>
      </c>
    </row>
    <row r="570" spans="1:4" x14ac:dyDescent="0.45">
      <c r="A570" s="18">
        <v>34820</v>
      </c>
      <c r="B570" s="13">
        <v>49.9</v>
      </c>
      <c r="C570" s="19">
        <v>-4.7999999999999972</v>
      </c>
      <c r="D570" s="62">
        <f t="shared" si="8"/>
        <v>-12.800000000000004</v>
      </c>
    </row>
    <row r="571" spans="1:4" x14ac:dyDescent="0.45">
      <c r="A571" s="18">
        <v>34851</v>
      </c>
      <c r="B571" s="14">
        <v>46.1</v>
      </c>
      <c r="C571" s="19">
        <v>-0.80000000000000426</v>
      </c>
      <c r="D571" s="62">
        <f t="shared" si="8"/>
        <v>-15.899999999999999</v>
      </c>
    </row>
    <row r="572" spans="1:4" x14ac:dyDescent="0.45">
      <c r="A572" s="18">
        <v>34881</v>
      </c>
      <c r="B572" s="13">
        <v>51.6</v>
      </c>
      <c r="C572" s="19">
        <v>4.8000000000000043</v>
      </c>
      <c r="D572" s="62">
        <f t="shared" si="8"/>
        <v>-10.699999999999996</v>
      </c>
    </row>
    <row r="573" spans="1:4" x14ac:dyDescent="0.45">
      <c r="A573" s="18">
        <v>34912</v>
      </c>
      <c r="B573" s="14">
        <v>49.1</v>
      </c>
      <c r="C573" s="19">
        <v>-3.6000000000000014</v>
      </c>
      <c r="D573" s="62">
        <f t="shared" si="8"/>
        <v>-11.100000000000001</v>
      </c>
    </row>
    <row r="574" spans="1:4" x14ac:dyDescent="0.45">
      <c r="A574" s="18">
        <v>34943</v>
      </c>
      <c r="B574" s="13">
        <v>50.5</v>
      </c>
      <c r="C574" s="19">
        <v>1</v>
      </c>
      <c r="D574" s="62">
        <f t="shared" si="8"/>
        <v>-12.299999999999997</v>
      </c>
    </row>
    <row r="575" spans="1:4" x14ac:dyDescent="0.45">
      <c r="A575" s="18">
        <v>34973</v>
      </c>
      <c r="B575" s="14">
        <v>47</v>
      </c>
      <c r="C575" s="19">
        <v>-1.3999999999999986</v>
      </c>
      <c r="D575" s="62">
        <f t="shared" si="8"/>
        <v>-16.299999999999997</v>
      </c>
    </row>
    <row r="576" spans="1:4" x14ac:dyDescent="0.45">
      <c r="A576" s="18">
        <v>35004</v>
      </c>
      <c r="B576" s="13">
        <v>45</v>
      </c>
      <c r="C576" s="19">
        <v>-0.80000000000000426</v>
      </c>
      <c r="D576" s="62">
        <f t="shared" si="8"/>
        <v>-18.899999999999999</v>
      </c>
    </row>
    <row r="577" spans="1:4" x14ac:dyDescent="0.45">
      <c r="A577" s="18">
        <v>35034</v>
      </c>
      <c r="B577" s="14">
        <v>46.9</v>
      </c>
      <c r="C577" s="19">
        <v>0.30000000000000426</v>
      </c>
      <c r="D577" s="62">
        <f t="shared" si="8"/>
        <v>-12.600000000000001</v>
      </c>
    </row>
    <row r="578" spans="1:4" x14ac:dyDescent="0.45">
      <c r="A578" s="18">
        <v>35065</v>
      </c>
      <c r="B578" s="13">
        <v>45.6</v>
      </c>
      <c r="C578" s="19">
        <v>-0.70000000000000284</v>
      </c>
      <c r="D578" s="62">
        <f t="shared" si="8"/>
        <v>-15.299999999999997</v>
      </c>
    </row>
    <row r="579" spans="1:4" x14ac:dyDescent="0.45">
      <c r="A579" s="18">
        <v>35096</v>
      </c>
      <c r="B579" s="14">
        <v>45.7</v>
      </c>
      <c r="C579" s="19">
        <v>0.39999999999999858</v>
      </c>
      <c r="D579" s="62">
        <f t="shared" si="8"/>
        <v>-11.699999999999996</v>
      </c>
    </row>
    <row r="580" spans="1:4" x14ac:dyDescent="0.45">
      <c r="A580" s="18">
        <v>35125</v>
      </c>
      <c r="B580" s="13">
        <v>47.3</v>
      </c>
      <c r="C580" s="19">
        <v>1</v>
      </c>
      <c r="D580" s="62">
        <f t="shared" si="8"/>
        <v>-7.5</v>
      </c>
    </row>
    <row r="581" spans="1:4" x14ac:dyDescent="0.45">
      <c r="A581" s="18">
        <v>35156</v>
      </c>
      <c r="B581" s="14">
        <v>51.6</v>
      </c>
      <c r="C581" s="19">
        <v>2.3999999999999986</v>
      </c>
      <c r="D581" s="62">
        <f t="shared" si="8"/>
        <v>-2.5</v>
      </c>
    </row>
    <row r="582" spans="1:4" x14ac:dyDescent="0.45">
      <c r="A582" s="18">
        <v>35186</v>
      </c>
      <c r="B582" s="13">
        <v>53</v>
      </c>
      <c r="C582" s="19">
        <v>-0.19999999999999574</v>
      </c>
      <c r="D582" s="62">
        <f t="shared" si="8"/>
        <v>3.1000000000000014</v>
      </c>
    </row>
    <row r="583" spans="1:4" x14ac:dyDescent="0.45">
      <c r="A583" s="18">
        <v>35217</v>
      </c>
      <c r="B583" s="14">
        <v>55.5</v>
      </c>
      <c r="C583" s="19">
        <v>4.5</v>
      </c>
      <c r="D583" s="62">
        <f t="shared" si="8"/>
        <v>9.3999999999999986</v>
      </c>
    </row>
    <row r="584" spans="1:4" x14ac:dyDescent="0.45">
      <c r="A584" s="18">
        <v>35247</v>
      </c>
      <c r="B584" s="13">
        <v>52.4</v>
      </c>
      <c r="C584" s="19">
        <v>-3.8999999999999986</v>
      </c>
      <c r="D584" s="62">
        <f t="shared" si="8"/>
        <v>0.79999999999999716</v>
      </c>
    </row>
    <row r="585" spans="1:4" x14ac:dyDescent="0.45">
      <c r="A585" s="18">
        <v>35278</v>
      </c>
      <c r="B585" s="14">
        <v>55.1</v>
      </c>
      <c r="C585" s="19">
        <v>1.8999999999999986</v>
      </c>
      <c r="D585" s="62">
        <f t="shared" si="8"/>
        <v>6</v>
      </c>
    </row>
    <row r="586" spans="1:4" x14ac:dyDescent="0.45">
      <c r="A586" s="18">
        <v>35309</v>
      </c>
      <c r="B586" s="13">
        <v>53.5</v>
      </c>
      <c r="C586" s="19">
        <v>-0.5</v>
      </c>
      <c r="D586" s="62">
        <f t="shared" si="8"/>
        <v>3</v>
      </c>
    </row>
    <row r="587" spans="1:4" x14ac:dyDescent="0.45">
      <c r="A587" s="18">
        <v>35339</v>
      </c>
      <c r="B587" s="14">
        <v>55.4</v>
      </c>
      <c r="C587" s="19">
        <v>-0.60000000000000142</v>
      </c>
      <c r="D587" s="62">
        <f t="shared" si="8"/>
        <v>8.3999999999999986</v>
      </c>
    </row>
    <row r="588" spans="1:4" x14ac:dyDescent="0.45">
      <c r="A588" s="18">
        <v>35370</v>
      </c>
      <c r="B588" s="13">
        <v>58.1</v>
      </c>
      <c r="C588" s="19">
        <v>2.5</v>
      </c>
      <c r="D588" s="62">
        <f t="shared" si="8"/>
        <v>13.100000000000001</v>
      </c>
    </row>
    <row r="589" spans="1:4" x14ac:dyDescent="0.45">
      <c r="A589" s="18">
        <v>35400</v>
      </c>
      <c r="B589" s="14">
        <v>58.9</v>
      </c>
      <c r="C589" s="19">
        <v>2.2000000000000028</v>
      </c>
      <c r="D589" s="62">
        <f t="shared" si="8"/>
        <v>12</v>
      </c>
    </row>
    <row r="590" spans="1:4" x14ac:dyDescent="0.45">
      <c r="A590" s="18">
        <v>35431</v>
      </c>
      <c r="B590" s="13">
        <v>59.8</v>
      </c>
      <c r="C590" s="19">
        <v>-1.4000000000000057</v>
      </c>
      <c r="D590" s="62">
        <f t="shared" si="8"/>
        <v>14.199999999999996</v>
      </c>
    </row>
    <row r="591" spans="1:4" x14ac:dyDescent="0.45">
      <c r="A591" s="18">
        <v>35462</v>
      </c>
      <c r="B591" s="14">
        <v>58.9</v>
      </c>
      <c r="C591" s="19">
        <v>-0.69999999999999574</v>
      </c>
      <c r="D591" s="62">
        <f t="shared" ref="D591:D654" si="9">B591-B579</f>
        <v>13.199999999999996</v>
      </c>
    </row>
    <row r="592" spans="1:4" x14ac:dyDescent="0.45">
      <c r="A592" s="18">
        <v>35490</v>
      </c>
      <c r="B592" s="13">
        <v>55</v>
      </c>
      <c r="C592" s="19">
        <v>0.69999999999999574</v>
      </c>
      <c r="D592" s="62">
        <f t="shared" si="9"/>
        <v>7.7000000000000028</v>
      </c>
    </row>
    <row r="593" spans="1:4" x14ac:dyDescent="0.45">
      <c r="A593" s="18">
        <v>35521</v>
      </c>
      <c r="B593" s="14">
        <v>56.8</v>
      </c>
      <c r="C593" s="19">
        <v>-9.9999999999994316E-2</v>
      </c>
      <c r="D593" s="62">
        <f t="shared" si="9"/>
        <v>5.1999999999999957</v>
      </c>
    </row>
    <row r="594" spans="1:4" x14ac:dyDescent="0.45">
      <c r="A594" s="18">
        <v>35551</v>
      </c>
      <c r="B594" s="13">
        <v>56.7</v>
      </c>
      <c r="C594" s="19">
        <v>2.3999999999999986</v>
      </c>
      <c r="D594" s="62">
        <f t="shared" si="9"/>
        <v>3.7000000000000028</v>
      </c>
    </row>
    <row r="595" spans="1:4" x14ac:dyDescent="0.45">
      <c r="A595" s="18">
        <v>35582</v>
      </c>
      <c r="B595" s="14">
        <v>56.5</v>
      </c>
      <c r="C595" s="19">
        <v>-1.2000000000000028</v>
      </c>
      <c r="D595" s="62">
        <f t="shared" si="9"/>
        <v>1</v>
      </c>
    </row>
    <row r="596" spans="1:4" x14ac:dyDescent="0.45">
      <c r="A596" s="18">
        <v>35612</v>
      </c>
      <c r="B596" s="13">
        <v>64.5</v>
      </c>
      <c r="C596" s="19">
        <v>2.8000000000000043</v>
      </c>
      <c r="D596" s="62">
        <f t="shared" si="9"/>
        <v>12.100000000000001</v>
      </c>
    </row>
    <row r="597" spans="1:4" x14ac:dyDescent="0.45">
      <c r="A597" s="18">
        <v>35643</v>
      </c>
      <c r="B597" s="14">
        <v>61.5</v>
      </c>
      <c r="C597" s="19">
        <v>-1.4000000000000057</v>
      </c>
      <c r="D597" s="62">
        <f t="shared" si="9"/>
        <v>6.3999999999999986</v>
      </c>
    </row>
    <row r="598" spans="1:4" x14ac:dyDescent="0.45">
      <c r="A598" s="18">
        <v>35674</v>
      </c>
      <c r="B598" s="13">
        <v>56.6</v>
      </c>
      <c r="C598" s="19">
        <v>-2.3999999999999986</v>
      </c>
      <c r="D598" s="62">
        <f t="shared" si="9"/>
        <v>3.1000000000000014</v>
      </c>
    </row>
    <row r="599" spans="1:4" x14ac:dyDescent="0.45">
      <c r="A599" s="18">
        <v>35704</v>
      </c>
      <c r="B599" s="14">
        <v>59.4</v>
      </c>
      <c r="C599" s="19">
        <v>2.5</v>
      </c>
      <c r="D599" s="62">
        <f t="shared" si="9"/>
        <v>4</v>
      </c>
    </row>
    <row r="600" spans="1:4" x14ac:dyDescent="0.45">
      <c r="A600" s="18">
        <v>35735</v>
      </c>
      <c r="B600" s="13">
        <v>60.1</v>
      </c>
      <c r="C600" s="19">
        <v>-0.69999999999999574</v>
      </c>
      <c r="D600" s="62">
        <f t="shared" si="9"/>
        <v>2</v>
      </c>
    </row>
    <row r="601" spans="1:4" x14ac:dyDescent="0.45">
      <c r="A601" s="18">
        <v>35765</v>
      </c>
      <c r="B601" s="14">
        <v>56.7</v>
      </c>
      <c r="C601" s="19">
        <v>-1.2000000000000028</v>
      </c>
      <c r="D601" s="62">
        <f t="shared" si="9"/>
        <v>-2.1999999999999957</v>
      </c>
    </row>
    <row r="602" spans="1:4" x14ac:dyDescent="0.45">
      <c r="A602" s="18">
        <v>35796</v>
      </c>
      <c r="B602" s="13">
        <v>55.6</v>
      </c>
      <c r="C602" s="19">
        <v>-0.70000000000000284</v>
      </c>
      <c r="D602" s="62">
        <f t="shared" si="9"/>
        <v>-4.1999999999999957</v>
      </c>
    </row>
    <row r="603" spans="1:4" x14ac:dyDescent="0.45">
      <c r="A603" s="18">
        <v>35827</v>
      </c>
      <c r="B603" s="14">
        <v>54.6</v>
      </c>
      <c r="C603" s="19">
        <v>-0.89999999999999858</v>
      </c>
      <c r="D603" s="62">
        <f t="shared" si="9"/>
        <v>-4.2999999999999972</v>
      </c>
    </row>
    <row r="604" spans="1:4" x14ac:dyDescent="0.45">
      <c r="A604" s="18">
        <v>35855</v>
      </c>
      <c r="B604" s="13">
        <v>54.5</v>
      </c>
      <c r="C604" s="19">
        <v>0</v>
      </c>
      <c r="D604" s="62">
        <f t="shared" si="9"/>
        <v>-0.5</v>
      </c>
    </row>
    <row r="605" spans="1:4" x14ac:dyDescent="0.45">
      <c r="A605" s="18">
        <v>35886</v>
      </c>
      <c r="B605" s="14">
        <v>53.3</v>
      </c>
      <c r="C605" s="19">
        <v>-0.69999999999999574</v>
      </c>
      <c r="D605" s="62">
        <f t="shared" si="9"/>
        <v>-3.5</v>
      </c>
    </row>
    <row r="606" spans="1:4" x14ac:dyDescent="0.45">
      <c r="A606" s="18">
        <v>35916</v>
      </c>
      <c r="B606" s="13">
        <v>53.2</v>
      </c>
      <c r="C606" s="19">
        <v>-1.3000000000000043</v>
      </c>
      <c r="D606" s="62">
        <f t="shared" si="9"/>
        <v>-3.5</v>
      </c>
    </row>
    <row r="607" spans="1:4" x14ac:dyDescent="0.45">
      <c r="A607" s="18">
        <v>35947</v>
      </c>
      <c r="B607" s="14">
        <v>50.6</v>
      </c>
      <c r="C607" s="19">
        <v>-2</v>
      </c>
      <c r="D607" s="62">
        <f t="shared" si="9"/>
        <v>-5.8999999999999986</v>
      </c>
    </row>
    <row r="608" spans="1:4" x14ac:dyDescent="0.45">
      <c r="A608" s="18">
        <v>35977</v>
      </c>
      <c r="B608" s="13">
        <v>50.8</v>
      </c>
      <c r="C608" s="19">
        <v>0.30000000000000426</v>
      </c>
      <c r="D608" s="62">
        <f t="shared" si="9"/>
        <v>-13.700000000000003</v>
      </c>
    </row>
    <row r="609" spans="1:4" x14ac:dyDescent="0.45">
      <c r="A609" s="18">
        <v>36008</v>
      </c>
      <c r="B609" s="14">
        <v>50.7</v>
      </c>
      <c r="C609" s="19">
        <v>9.9999999999994316E-2</v>
      </c>
      <c r="D609" s="62">
        <f t="shared" si="9"/>
        <v>-10.799999999999997</v>
      </c>
    </row>
    <row r="610" spans="1:4" x14ac:dyDescent="0.45">
      <c r="A610" s="18">
        <v>36039</v>
      </c>
      <c r="B610" s="13">
        <v>51.2</v>
      </c>
      <c r="C610" s="19">
        <v>-0.59999999999999432</v>
      </c>
      <c r="D610" s="62">
        <f t="shared" si="9"/>
        <v>-5.3999999999999986</v>
      </c>
    </row>
    <row r="611" spans="1:4" x14ac:dyDescent="0.45">
      <c r="A611" s="18">
        <v>36069</v>
      </c>
      <c r="B611" s="14">
        <v>52.4</v>
      </c>
      <c r="C611" s="19">
        <v>0</v>
      </c>
      <c r="D611" s="62">
        <f t="shared" si="9"/>
        <v>-7</v>
      </c>
    </row>
    <row r="612" spans="1:4" x14ac:dyDescent="0.45">
      <c r="A612" s="18">
        <v>36100</v>
      </c>
      <c r="B612" s="13">
        <v>50.4</v>
      </c>
      <c r="C612" s="19">
        <v>-0.5</v>
      </c>
      <c r="D612" s="62">
        <f t="shared" si="9"/>
        <v>-9.7000000000000028</v>
      </c>
    </row>
    <row r="613" spans="1:4" x14ac:dyDescent="0.45">
      <c r="A613" s="18">
        <v>36130</v>
      </c>
      <c r="B613" s="14">
        <v>47.7</v>
      </c>
      <c r="C613" s="19">
        <v>-1.4000000000000057</v>
      </c>
      <c r="D613" s="62">
        <f t="shared" si="9"/>
        <v>-9</v>
      </c>
    </row>
    <row r="614" spans="1:4" x14ac:dyDescent="0.45">
      <c r="A614" s="18">
        <v>36161</v>
      </c>
      <c r="B614" s="13">
        <v>55.6</v>
      </c>
      <c r="C614" s="19">
        <v>3.8000000000000043</v>
      </c>
      <c r="D614" s="62">
        <f t="shared" si="9"/>
        <v>0</v>
      </c>
    </row>
    <row r="615" spans="1:4" x14ac:dyDescent="0.45">
      <c r="A615" s="18">
        <v>36192</v>
      </c>
      <c r="B615" s="14">
        <v>56</v>
      </c>
      <c r="C615" s="19">
        <v>1.1000000000000014</v>
      </c>
      <c r="D615" s="62">
        <f t="shared" si="9"/>
        <v>1.3999999999999986</v>
      </c>
    </row>
    <row r="616" spans="1:4" x14ac:dyDescent="0.45">
      <c r="A616" s="18">
        <v>36220</v>
      </c>
      <c r="B616" s="13">
        <v>55.7</v>
      </c>
      <c r="C616" s="19">
        <v>0.69999999999999574</v>
      </c>
      <c r="D616" s="62">
        <f t="shared" si="9"/>
        <v>1.2000000000000028</v>
      </c>
    </row>
    <row r="617" spans="1:4" x14ac:dyDescent="0.45">
      <c r="A617" s="18">
        <v>36251</v>
      </c>
      <c r="B617" s="14">
        <v>57.2</v>
      </c>
      <c r="C617" s="19">
        <v>-0.10000000000000142</v>
      </c>
      <c r="D617" s="62">
        <f t="shared" si="9"/>
        <v>3.9000000000000057</v>
      </c>
    </row>
    <row r="618" spans="1:4" x14ac:dyDescent="0.45">
      <c r="A618" s="18">
        <v>36281</v>
      </c>
      <c r="B618" s="13">
        <v>58.5</v>
      </c>
      <c r="C618" s="19">
        <v>2</v>
      </c>
      <c r="D618" s="62">
        <f t="shared" si="9"/>
        <v>5.2999999999999972</v>
      </c>
    </row>
    <row r="619" spans="1:4" x14ac:dyDescent="0.45">
      <c r="A619" s="18">
        <v>36312</v>
      </c>
      <c r="B619" s="14">
        <v>61.6</v>
      </c>
      <c r="C619" s="19">
        <v>1.5</v>
      </c>
      <c r="D619" s="62">
        <f t="shared" si="9"/>
        <v>11</v>
      </c>
    </row>
    <row r="620" spans="1:4" x14ac:dyDescent="0.45">
      <c r="A620" s="18">
        <v>36342</v>
      </c>
      <c r="B620" s="13">
        <v>58.1</v>
      </c>
      <c r="C620" s="19">
        <v>-2.1999999999999957</v>
      </c>
      <c r="D620" s="62">
        <f t="shared" si="9"/>
        <v>7.3000000000000043</v>
      </c>
    </row>
    <row r="621" spans="1:4" x14ac:dyDescent="0.45">
      <c r="A621" s="18">
        <v>36373</v>
      </c>
      <c r="B621" s="14">
        <v>58.3</v>
      </c>
      <c r="C621" s="19">
        <v>1.1999999999999957</v>
      </c>
      <c r="D621" s="62">
        <f t="shared" si="9"/>
        <v>7.5999999999999943</v>
      </c>
    </row>
    <row r="622" spans="1:4" x14ac:dyDescent="0.45">
      <c r="A622" s="18">
        <v>36404</v>
      </c>
      <c r="B622" s="13">
        <v>59.9</v>
      </c>
      <c r="C622" s="19">
        <v>2.2000000000000028</v>
      </c>
      <c r="D622" s="62">
        <f t="shared" si="9"/>
        <v>8.6999999999999957</v>
      </c>
    </row>
    <row r="623" spans="1:4" x14ac:dyDescent="0.45">
      <c r="A623" s="18">
        <v>36434</v>
      </c>
      <c r="B623" s="14">
        <v>59.7</v>
      </c>
      <c r="C623" s="19">
        <v>0.20000000000000284</v>
      </c>
      <c r="D623" s="62">
        <f t="shared" si="9"/>
        <v>7.3000000000000043</v>
      </c>
    </row>
    <row r="624" spans="1:4" x14ac:dyDescent="0.45">
      <c r="A624" s="18">
        <v>36465</v>
      </c>
      <c r="B624" s="13">
        <v>60.2</v>
      </c>
      <c r="C624" s="19">
        <v>0.89999999999999858</v>
      </c>
      <c r="D624" s="62">
        <f t="shared" si="9"/>
        <v>9.8000000000000043</v>
      </c>
    </row>
    <row r="625" spans="1:4" x14ac:dyDescent="0.45">
      <c r="A625" s="18">
        <v>36495</v>
      </c>
      <c r="B625" s="14">
        <v>60.6</v>
      </c>
      <c r="C625" s="19">
        <v>-0.30000000000000426</v>
      </c>
      <c r="D625" s="62">
        <f t="shared" si="9"/>
        <v>12.899999999999999</v>
      </c>
    </row>
    <row r="626" spans="1:4" x14ac:dyDescent="0.45">
      <c r="A626" s="18">
        <v>36526</v>
      </c>
      <c r="B626" s="13">
        <v>57.8</v>
      </c>
      <c r="C626" s="19">
        <v>-1.0999999999999943</v>
      </c>
      <c r="D626" s="62">
        <f t="shared" si="9"/>
        <v>2.1999999999999957</v>
      </c>
    </row>
    <row r="627" spans="1:4" x14ac:dyDescent="0.45">
      <c r="A627" s="18">
        <v>36557</v>
      </c>
      <c r="B627" s="14">
        <v>59.1</v>
      </c>
      <c r="C627" s="19">
        <v>-0.90000000000000568</v>
      </c>
      <c r="D627" s="62">
        <f t="shared" si="9"/>
        <v>3.1000000000000014</v>
      </c>
    </row>
    <row r="628" spans="1:4" x14ac:dyDescent="0.45">
      <c r="A628" s="18">
        <v>36586</v>
      </c>
      <c r="B628" s="13">
        <v>59.5</v>
      </c>
      <c r="C628" s="19">
        <v>-0.89999999999999858</v>
      </c>
      <c r="D628" s="62">
        <f t="shared" si="9"/>
        <v>3.7999999999999972</v>
      </c>
    </row>
    <row r="629" spans="1:4" x14ac:dyDescent="0.45">
      <c r="A629" s="18">
        <v>36617</v>
      </c>
      <c r="B629" s="14">
        <v>58.1</v>
      </c>
      <c r="C629" s="19">
        <v>-0.19999999999999574</v>
      </c>
      <c r="D629" s="62">
        <f t="shared" si="9"/>
        <v>0.89999999999999858</v>
      </c>
    </row>
    <row r="630" spans="1:4" x14ac:dyDescent="0.45">
      <c r="A630" s="18">
        <v>36647</v>
      </c>
      <c r="B630" s="13">
        <v>56.4</v>
      </c>
      <c r="C630" s="19">
        <v>-1.5</v>
      </c>
      <c r="D630" s="62">
        <f t="shared" si="9"/>
        <v>-2.1000000000000014</v>
      </c>
    </row>
    <row r="631" spans="1:4" x14ac:dyDescent="0.45">
      <c r="A631" s="18">
        <v>36678</v>
      </c>
      <c r="B631" s="14">
        <v>53.4</v>
      </c>
      <c r="C631" s="19">
        <v>-1.8000000000000043</v>
      </c>
      <c r="D631" s="62">
        <f t="shared" si="9"/>
        <v>-8.2000000000000028</v>
      </c>
    </row>
    <row r="632" spans="1:4" x14ac:dyDescent="0.45">
      <c r="A632" s="18">
        <v>36708</v>
      </c>
      <c r="B632" s="13">
        <v>53.7</v>
      </c>
      <c r="C632" s="19">
        <v>1.1000000000000014</v>
      </c>
      <c r="D632" s="62">
        <f t="shared" si="9"/>
        <v>-4.3999999999999986</v>
      </c>
    </row>
    <row r="633" spans="1:4" x14ac:dyDescent="0.45">
      <c r="A633" s="18">
        <v>36739</v>
      </c>
      <c r="B633" s="14">
        <v>49.7</v>
      </c>
      <c r="C633" s="19">
        <v>-2.6000000000000014</v>
      </c>
      <c r="D633" s="62">
        <f t="shared" si="9"/>
        <v>-8.5999999999999943</v>
      </c>
    </row>
    <row r="634" spans="1:4" x14ac:dyDescent="0.45">
      <c r="A634" s="18">
        <v>36770</v>
      </c>
      <c r="B634" s="13">
        <v>51.5</v>
      </c>
      <c r="C634" s="19">
        <v>-0.19999999999999574</v>
      </c>
      <c r="D634" s="62">
        <f t="shared" si="9"/>
        <v>-8.3999999999999986</v>
      </c>
    </row>
    <row r="635" spans="1:4" x14ac:dyDescent="0.45">
      <c r="A635" s="18">
        <v>36800</v>
      </c>
      <c r="B635" s="14">
        <v>49.3</v>
      </c>
      <c r="C635" s="19">
        <v>-1</v>
      </c>
      <c r="D635" s="62">
        <f t="shared" si="9"/>
        <v>-10.400000000000006</v>
      </c>
    </row>
    <row r="636" spans="1:4" x14ac:dyDescent="0.45">
      <c r="A636" s="18">
        <v>36831</v>
      </c>
      <c r="B636" s="13">
        <v>50.1</v>
      </c>
      <c r="C636" s="19">
        <v>-0.20000000000000284</v>
      </c>
      <c r="D636" s="62">
        <f t="shared" si="9"/>
        <v>-10.100000000000001</v>
      </c>
    </row>
    <row r="637" spans="1:4" x14ac:dyDescent="0.45">
      <c r="A637" s="18">
        <v>36861</v>
      </c>
      <c r="B637" s="14">
        <v>42.9</v>
      </c>
      <c r="C637" s="19">
        <v>-4.6000000000000014</v>
      </c>
      <c r="D637" s="62">
        <f t="shared" si="9"/>
        <v>-17.700000000000003</v>
      </c>
    </row>
    <row r="638" spans="1:4" x14ac:dyDescent="0.45">
      <c r="A638" s="18">
        <v>36892</v>
      </c>
      <c r="B638" s="13">
        <v>39.200000000000003</v>
      </c>
      <c r="C638" s="19">
        <v>-1.6000000000000014</v>
      </c>
      <c r="D638" s="62">
        <f t="shared" si="9"/>
        <v>-18.599999999999994</v>
      </c>
    </row>
    <row r="639" spans="1:4" x14ac:dyDescent="0.45">
      <c r="A639" s="18">
        <v>36923</v>
      </c>
      <c r="B639" s="14">
        <v>38.6</v>
      </c>
      <c r="C639" s="19">
        <v>-0.19999999999999574</v>
      </c>
      <c r="D639" s="62">
        <f t="shared" si="9"/>
        <v>-20.5</v>
      </c>
    </row>
    <row r="640" spans="1:4" x14ac:dyDescent="0.45">
      <c r="A640" s="18">
        <v>36951</v>
      </c>
      <c r="B640" s="13">
        <v>42.6</v>
      </c>
      <c r="C640" s="19">
        <v>1</v>
      </c>
      <c r="D640" s="62">
        <f t="shared" si="9"/>
        <v>-16.899999999999999</v>
      </c>
    </row>
    <row r="641" spans="1:4" x14ac:dyDescent="0.45">
      <c r="A641" s="18">
        <v>36982</v>
      </c>
      <c r="B641" s="14">
        <v>43.1</v>
      </c>
      <c r="C641" s="19">
        <v>-0.39999999999999858</v>
      </c>
      <c r="D641" s="62">
        <f t="shared" si="9"/>
        <v>-15</v>
      </c>
    </row>
    <row r="642" spans="1:4" x14ac:dyDescent="0.45">
      <c r="A642" s="18">
        <v>37012</v>
      </c>
      <c r="B642" s="13">
        <v>43.1</v>
      </c>
      <c r="C642" s="19">
        <v>-1.4000000000000057</v>
      </c>
      <c r="D642" s="62">
        <f t="shared" si="9"/>
        <v>-13.299999999999997</v>
      </c>
    </row>
    <row r="643" spans="1:4" x14ac:dyDescent="0.45">
      <c r="A643" s="18">
        <v>37043</v>
      </c>
      <c r="B643" s="14">
        <v>45.3</v>
      </c>
      <c r="C643" s="19">
        <v>1.9000000000000057</v>
      </c>
      <c r="D643" s="62">
        <f t="shared" si="9"/>
        <v>-8.1000000000000014</v>
      </c>
    </row>
    <row r="644" spans="1:4" x14ac:dyDescent="0.45">
      <c r="A644" s="18">
        <v>37073</v>
      </c>
      <c r="B644" s="13">
        <v>47</v>
      </c>
      <c r="C644" s="19">
        <v>0.29999999999999716</v>
      </c>
      <c r="D644" s="62">
        <f t="shared" si="9"/>
        <v>-6.7000000000000028</v>
      </c>
    </row>
    <row r="645" spans="1:4" x14ac:dyDescent="0.45">
      <c r="A645" s="18">
        <v>37104</v>
      </c>
      <c r="B645" s="14">
        <v>51.8</v>
      </c>
      <c r="C645" s="19">
        <v>2.7999999999999972</v>
      </c>
      <c r="D645" s="62">
        <f t="shared" si="9"/>
        <v>2.0999999999999943</v>
      </c>
    </row>
    <row r="646" spans="1:4" x14ac:dyDescent="0.45">
      <c r="A646" s="18">
        <v>37135</v>
      </c>
      <c r="B646" s="13">
        <v>51.8</v>
      </c>
      <c r="C646" s="19">
        <v>-9.9999999999994316E-2</v>
      </c>
      <c r="D646" s="62">
        <f t="shared" si="9"/>
        <v>0.29999999999999716</v>
      </c>
    </row>
    <row r="647" spans="1:4" x14ac:dyDescent="0.45">
      <c r="A647" s="18">
        <v>37165</v>
      </c>
      <c r="B647" s="14">
        <v>41.8</v>
      </c>
      <c r="C647" s="19">
        <v>-5.4000000000000057</v>
      </c>
      <c r="D647" s="62">
        <f t="shared" si="9"/>
        <v>-7.5</v>
      </c>
    </row>
    <row r="648" spans="1:4" x14ac:dyDescent="0.45">
      <c r="A648" s="18">
        <v>37196</v>
      </c>
      <c r="B648" s="13">
        <v>46.9</v>
      </c>
      <c r="C648" s="19">
        <v>3.3000000000000043</v>
      </c>
      <c r="D648" s="62">
        <f t="shared" si="9"/>
        <v>-3.2000000000000028</v>
      </c>
    </row>
    <row r="649" spans="1:4" x14ac:dyDescent="0.45">
      <c r="A649" s="18">
        <v>37226</v>
      </c>
      <c r="B649" s="14">
        <v>49.2</v>
      </c>
      <c r="C649" s="19">
        <v>1.1999999999999957</v>
      </c>
      <c r="D649" s="62">
        <f t="shared" si="9"/>
        <v>6.3000000000000043</v>
      </c>
    </row>
    <row r="650" spans="1:4" x14ac:dyDescent="0.45">
      <c r="A650" s="18">
        <v>37257</v>
      </c>
      <c r="B650" s="13">
        <v>51.1</v>
      </c>
      <c r="C650" s="19">
        <v>2.2000000000000028</v>
      </c>
      <c r="D650" s="62">
        <f t="shared" si="9"/>
        <v>11.899999999999999</v>
      </c>
    </row>
    <row r="651" spans="1:4" x14ac:dyDescent="0.45">
      <c r="A651" s="18">
        <v>37288</v>
      </c>
      <c r="B651" s="14">
        <v>58.1</v>
      </c>
      <c r="C651" s="19">
        <v>3.2000000000000028</v>
      </c>
      <c r="D651" s="62">
        <f t="shared" si="9"/>
        <v>19.5</v>
      </c>
    </row>
    <row r="652" spans="1:4" x14ac:dyDescent="0.45">
      <c r="A652" s="18">
        <v>37316</v>
      </c>
      <c r="B652" s="13">
        <v>58.3</v>
      </c>
      <c r="C652" s="19">
        <v>1.6999999999999957</v>
      </c>
      <c r="D652" s="62">
        <f t="shared" si="9"/>
        <v>15.699999999999996</v>
      </c>
    </row>
    <row r="653" spans="1:4" x14ac:dyDescent="0.45">
      <c r="A653" s="18">
        <v>37347</v>
      </c>
      <c r="B653" s="14">
        <v>59.1</v>
      </c>
      <c r="C653" s="19">
        <v>0</v>
      </c>
      <c r="D653" s="62">
        <f t="shared" si="9"/>
        <v>16</v>
      </c>
    </row>
    <row r="654" spans="1:4" x14ac:dyDescent="0.45">
      <c r="A654" s="18">
        <v>37377</v>
      </c>
      <c r="B654" s="13">
        <v>59.4</v>
      </c>
      <c r="C654" s="19">
        <v>0.70000000000000284</v>
      </c>
      <c r="D654" s="62">
        <f t="shared" si="9"/>
        <v>16.299999999999997</v>
      </c>
    </row>
    <row r="655" spans="1:4" x14ac:dyDescent="0.45">
      <c r="A655" s="18">
        <v>37408</v>
      </c>
      <c r="B655" s="14">
        <v>61.1</v>
      </c>
      <c r="C655" s="19">
        <v>0.5</v>
      </c>
      <c r="D655" s="62">
        <f t="shared" ref="D655:D718" si="10">B655-B643</f>
        <v>15.800000000000004</v>
      </c>
    </row>
    <row r="656" spans="1:4" x14ac:dyDescent="0.45">
      <c r="A656" s="18">
        <v>37438</v>
      </c>
      <c r="B656" s="13">
        <v>56.6</v>
      </c>
      <c r="C656" s="19">
        <v>-3.3999999999999986</v>
      </c>
      <c r="D656" s="62">
        <f t="shared" si="10"/>
        <v>9.6000000000000014</v>
      </c>
    </row>
    <row r="657" spans="1:4" x14ac:dyDescent="0.45">
      <c r="A657" s="18">
        <v>37469</v>
      </c>
      <c r="B657" s="14">
        <v>54.9</v>
      </c>
      <c r="C657" s="19">
        <v>9.9999999999994316E-2</v>
      </c>
      <c r="D657" s="62">
        <f t="shared" si="10"/>
        <v>3.1000000000000014</v>
      </c>
    </row>
    <row r="658" spans="1:4" x14ac:dyDescent="0.45">
      <c r="A658" s="18">
        <v>37500</v>
      </c>
      <c r="B658" s="13">
        <v>53.5</v>
      </c>
      <c r="C658" s="19">
        <v>0.20000000000000284</v>
      </c>
      <c r="D658" s="62">
        <f t="shared" si="10"/>
        <v>1.7000000000000028</v>
      </c>
    </row>
    <row r="659" spans="1:4" x14ac:dyDescent="0.45">
      <c r="A659" s="18">
        <v>37530</v>
      </c>
      <c r="B659" s="14">
        <v>51.3</v>
      </c>
      <c r="C659" s="19">
        <v>-1.5</v>
      </c>
      <c r="D659" s="62">
        <f t="shared" si="10"/>
        <v>9.5</v>
      </c>
    </row>
    <row r="660" spans="1:4" x14ac:dyDescent="0.45">
      <c r="A660" s="18">
        <v>37561</v>
      </c>
      <c r="B660" s="13">
        <v>52.7</v>
      </c>
      <c r="C660" s="19">
        <v>-0.5</v>
      </c>
      <c r="D660" s="62">
        <f t="shared" si="10"/>
        <v>5.8000000000000043</v>
      </c>
    </row>
    <row r="661" spans="1:4" x14ac:dyDescent="0.45">
      <c r="A661" s="18">
        <v>37591</v>
      </c>
      <c r="B661" s="14">
        <v>53.9</v>
      </c>
      <c r="C661" s="19">
        <v>3.1000000000000014</v>
      </c>
      <c r="D661" s="62">
        <f t="shared" si="10"/>
        <v>4.6999999999999957</v>
      </c>
    </row>
    <row r="662" spans="1:4" x14ac:dyDescent="0.45">
      <c r="A662" s="18">
        <v>37622</v>
      </c>
      <c r="B662" s="13">
        <v>54.1</v>
      </c>
      <c r="C662" s="19">
        <v>-0.30000000000000426</v>
      </c>
      <c r="D662" s="62">
        <f t="shared" si="10"/>
        <v>3</v>
      </c>
    </row>
    <row r="663" spans="1:4" x14ac:dyDescent="0.45">
      <c r="A663" s="18">
        <v>37653</v>
      </c>
      <c r="B663" s="14">
        <v>53.6</v>
      </c>
      <c r="C663" s="19">
        <v>-2.5</v>
      </c>
      <c r="D663" s="62">
        <f t="shared" si="10"/>
        <v>-4.5</v>
      </c>
    </row>
    <row r="664" spans="1:4" x14ac:dyDescent="0.45">
      <c r="A664" s="18">
        <v>37681</v>
      </c>
      <c r="B664" s="13">
        <v>47</v>
      </c>
      <c r="C664" s="19">
        <v>-2.5</v>
      </c>
      <c r="D664" s="62">
        <f t="shared" si="10"/>
        <v>-11.299999999999997</v>
      </c>
    </row>
    <row r="665" spans="1:4" x14ac:dyDescent="0.45">
      <c r="A665" s="18">
        <v>37712</v>
      </c>
      <c r="B665" s="14">
        <v>48.5</v>
      </c>
      <c r="C665" s="19">
        <v>-0.19999999999999574</v>
      </c>
      <c r="D665" s="62">
        <f t="shared" si="10"/>
        <v>-10.600000000000001</v>
      </c>
    </row>
    <row r="666" spans="1:4" x14ac:dyDescent="0.45">
      <c r="A666" s="18">
        <v>37742</v>
      </c>
      <c r="B666" s="13">
        <v>52.9</v>
      </c>
      <c r="C666" s="19">
        <v>2.8999999999999986</v>
      </c>
      <c r="D666" s="62">
        <f t="shared" si="10"/>
        <v>-6.5</v>
      </c>
    </row>
    <row r="667" spans="1:4" x14ac:dyDescent="0.45">
      <c r="A667" s="18">
        <v>37773</v>
      </c>
      <c r="B667" s="14">
        <v>54.1</v>
      </c>
      <c r="C667" s="19">
        <v>0</v>
      </c>
      <c r="D667" s="62">
        <f t="shared" si="10"/>
        <v>-7</v>
      </c>
    </row>
    <row r="668" spans="1:4" x14ac:dyDescent="0.45">
      <c r="A668" s="18">
        <v>37803</v>
      </c>
      <c r="B668" s="13">
        <v>53.9</v>
      </c>
      <c r="C668" s="19">
        <v>2</v>
      </c>
      <c r="D668" s="62">
        <f t="shared" si="10"/>
        <v>-2.7000000000000028</v>
      </c>
    </row>
    <row r="669" spans="1:4" x14ac:dyDescent="0.45">
      <c r="A669" s="18">
        <v>37834</v>
      </c>
      <c r="B669" s="14">
        <v>61.8</v>
      </c>
      <c r="C669" s="19">
        <v>2.2000000000000028</v>
      </c>
      <c r="D669" s="62">
        <f t="shared" si="10"/>
        <v>6.8999999999999986</v>
      </c>
    </row>
    <row r="670" spans="1:4" x14ac:dyDescent="0.45">
      <c r="A670" s="18">
        <v>37865</v>
      </c>
      <c r="B670" s="13">
        <v>57.8</v>
      </c>
      <c r="C670" s="19">
        <v>-0.80000000000000426</v>
      </c>
      <c r="D670" s="62">
        <f t="shared" si="10"/>
        <v>4.2999999999999972</v>
      </c>
    </row>
    <row r="671" spans="1:4" x14ac:dyDescent="0.45">
      <c r="A671" s="18">
        <v>37895</v>
      </c>
      <c r="B671" s="14">
        <v>62.8</v>
      </c>
      <c r="C671" s="19">
        <v>2.8000000000000043</v>
      </c>
      <c r="D671" s="62">
        <f t="shared" si="10"/>
        <v>11.5</v>
      </c>
    </row>
    <row r="672" spans="1:4" x14ac:dyDescent="0.45">
      <c r="A672" s="18">
        <v>37926</v>
      </c>
      <c r="B672" s="13">
        <v>66.599999999999994</v>
      </c>
      <c r="C672" s="19">
        <v>3.1999999999999957</v>
      </c>
      <c r="D672" s="62">
        <f t="shared" si="10"/>
        <v>13.899999999999991</v>
      </c>
    </row>
    <row r="673" spans="1:4" x14ac:dyDescent="0.45">
      <c r="A673" s="18">
        <v>37956</v>
      </c>
      <c r="B673" s="14">
        <v>70</v>
      </c>
      <c r="C673" s="19">
        <v>1.7000000000000028</v>
      </c>
      <c r="D673" s="62">
        <f t="shared" si="10"/>
        <v>16.100000000000001</v>
      </c>
    </row>
    <row r="674" spans="1:4" x14ac:dyDescent="0.45">
      <c r="A674" s="18">
        <v>37987</v>
      </c>
      <c r="B674" s="13">
        <v>69.3</v>
      </c>
      <c r="C674" s="19">
        <v>0.69999999999999574</v>
      </c>
      <c r="D674" s="62">
        <f t="shared" si="10"/>
        <v>15.199999999999996</v>
      </c>
    </row>
    <row r="675" spans="1:4" x14ac:dyDescent="0.45">
      <c r="A675" s="18">
        <v>38018</v>
      </c>
      <c r="B675" s="14">
        <v>65.599999999999994</v>
      </c>
      <c r="C675" s="19">
        <v>-0.89999999999999858</v>
      </c>
      <c r="D675" s="62">
        <f t="shared" si="10"/>
        <v>11.999999999999993</v>
      </c>
    </row>
    <row r="676" spans="1:4" x14ac:dyDescent="0.45">
      <c r="A676" s="18">
        <v>38047</v>
      </c>
      <c r="B676" s="13">
        <v>66.8</v>
      </c>
      <c r="C676" s="19">
        <v>0.70000000000000284</v>
      </c>
      <c r="D676" s="62">
        <f t="shared" si="10"/>
        <v>19.799999999999997</v>
      </c>
    </row>
    <row r="677" spans="1:4" x14ac:dyDescent="0.45">
      <c r="A677" s="18">
        <v>38078</v>
      </c>
      <c r="B677" s="14">
        <v>66.599999999999994</v>
      </c>
      <c r="C677" s="19">
        <v>0</v>
      </c>
      <c r="D677" s="62">
        <f t="shared" si="10"/>
        <v>18.099999999999994</v>
      </c>
    </row>
    <row r="678" spans="1:4" x14ac:dyDescent="0.45">
      <c r="A678" s="18">
        <v>38108</v>
      </c>
      <c r="B678" s="13">
        <v>65.3</v>
      </c>
      <c r="C678" s="19">
        <v>0.79999999999999716</v>
      </c>
      <c r="D678" s="62">
        <f t="shared" si="10"/>
        <v>12.399999999999999</v>
      </c>
    </row>
    <row r="679" spans="1:4" x14ac:dyDescent="0.45">
      <c r="A679" s="18">
        <v>38139</v>
      </c>
      <c r="B679" s="14">
        <v>63.7</v>
      </c>
      <c r="C679" s="19">
        <v>-0.89999999999999858</v>
      </c>
      <c r="D679" s="62">
        <f t="shared" si="10"/>
        <v>9.6000000000000014</v>
      </c>
    </row>
    <row r="680" spans="1:4" x14ac:dyDescent="0.45">
      <c r="A680" s="18">
        <v>38169</v>
      </c>
      <c r="B680" s="13">
        <v>63.8</v>
      </c>
      <c r="C680" s="19">
        <v>-0.60000000000000142</v>
      </c>
      <c r="D680" s="62">
        <f t="shared" si="10"/>
        <v>9.8999999999999986</v>
      </c>
    </row>
    <row r="681" spans="1:4" x14ac:dyDescent="0.45">
      <c r="A681" s="18">
        <v>38200</v>
      </c>
      <c r="B681" s="14">
        <v>59.3</v>
      </c>
      <c r="C681" s="19">
        <v>-1.3999999999999986</v>
      </c>
      <c r="D681" s="62">
        <f t="shared" si="10"/>
        <v>-2.5</v>
      </c>
    </row>
    <row r="682" spans="1:4" x14ac:dyDescent="0.45">
      <c r="A682" s="18">
        <v>38231</v>
      </c>
      <c r="B682" s="13">
        <v>59.8</v>
      </c>
      <c r="C682" s="19">
        <v>-1.1000000000000014</v>
      </c>
      <c r="D682" s="62">
        <f t="shared" si="10"/>
        <v>2</v>
      </c>
    </row>
    <row r="683" spans="1:4" x14ac:dyDescent="0.45">
      <c r="A683" s="18">
        <v>38261</v>
      </c>
      <c r="B683" s="14">
        <v>59.3</v>
      </c>
      <c r="C683" s="19">
        <v>-1.1000000000000014</v>
      </c>
      <c r="D683" s="62">
        <f t="shared" si="10"/>
        <v>-3.5</v>
      </c>
    </row>
    <row r="684" spans="1:4" x14ac:dyDescent="0.45">
      <c r="A684" s="18">
        <v>38292</v>
      </c>
      <c r="B684" s="13">
        <v>57.3</v>
      </c>
      <c r="C684" s="19">
        <v>-9.9999999999994316E-2</v>
      </c>
      <c r="D684" s="62">
        <f t="shared" si="10"/>
        <v>-9.2999999999999972</v>
      </c>
    </row>
    <row r="685" spans="1:4" x14ac:dyDescent="0.45">
      <c r="A685" s="18">
        <v>38322</v>
      </c>
      <c r="B685" s="14">
        <v>57.9</v>
      </c>
      <c r="C685" s="19">
        <v>1</v>
      </c>
      <c r="D685" s="62">
        <f t="shared" si="10"/>
        <v>-12.100000000000001</v>
      </c>
    </row>
    <row r="686" spans="1:4" x14ac:dyDescent="0.45">
      <c r="A686" s="18">
        <v>38353</v>
      </c>
      <c r="B686" s="13">
        <v>59.3</v>
      </c>
      <c r="C686" s="19">
        <v>-0.40000000000000568</v>
      </c>
      <c r="D686" s="62">
        <f t="shared" si="10"/>
        <v>-10</v>
      </c>
    </row>
    <row r="687" spans="1:4" x14ac:dyDescent="0.45">
      <c r="A687" s="18">
        <v>38384</v>
      </c>
      <c r="B687" s="14">
        <v>58.2</v>
      </c>
      <c r="C687" s="19">
        <v>-1.2999999999999972</v>
      </c>
      <c r="D687" s="62">
        <f t="shared" si="10"/>
        <v>-7.3999999999999915</v>
      </c>
    </row>
    <row r="688" spans="1:4" x14ac:dyDescent="0.45">
      <c r="A688" s="18">
        <v>38412</v>
      </c>
      <c r="B688" s="13">
        <v>57.5</v>
      </c>
      <c r="C688" s="19">
        <v>-0.29999999999999716</v>
      </c>
      <c r="D688" s="62">
        <f t="shared" si="10"/>
        <v>-9.2999999999999972</v>
      </c>
    </row>
    <row r="689" spans="1:4" x14ac:dyDescent="0.45">
      <c r="A689" s="18">
        <v>38443</v>
      </c>
      <c r="B689" s="14">
        <v>54.2</v>
      </c>
      <c r="C689" s="19">
        <v>-3</v>
      </c>
      <c r="D689" s="62">
        <f t="shared" si="10"/>
        <v>-12.399999999999991</v>
      </c>
    </row>
    <row r="690" spans="1:4" x14ac:dyDescent="0.45">
      <c r="A690" s="18">
        <v>38473</v>
      </c>
      <c r="B690" s="13">
        <v>54.7</v>
      </c>
      <c r="C690" s="19">
        <v>-1.4000000000000057</v>
      </c>
      <c r="D690" s="62">
        <f t="shared" si="10"/>
        <v>-10.599999999999994</v>
      </c>
    </row>
    <row r="691" spans="1:4" x14ac:dyDescent="0.45">
      <c r="A691" s="18">
        <v>38504</v>
      </c>
      <c r="B691" s="14">
        <v>55.1</v>
      </c>
      <c r="C691" s="19">
        <v>1.6000000000000014</v>
      </c>
      <c r="D691" s="62">
        <f t="shared" si="10"/>
        <v>-8.6000000000000014</v>
      </c>
    </row>
    <row r="692" spans="1:4" x14ac:dyDescent="0.45">
      <c r="A692" s="18">
        <v>38534</v>
      </c>
      <c r="B692" s="13">
        <v>57.4</v>
      </c>
      <c r="C692" s="19">
        <v>0.39999999999999858</v>
      </c>
      <c r="D692" s="62">
        <f t="shared" si="10"/>
        <v>-6.3999999999999986</v>
      </c>
    </row>
    <row r="693" spans="1:4" x14ac:dyDescent="0.45">
      <c r="A693" s="18">
        <v>38565</v>
      </c>
      <c r="B693" s="14">
        <v>55.6</v>
      </c>
      <c r="C693" s="19">
        <v>-0.39999999999999858</v>
      </c>
      <c r="D693" s="62">
        <f t="shared" si="10"/>
        <v>-3.6999999999999957</v>
      </c>
    </row>
    <row r="694" spans="1:4" x14ac:dyDescent="0.45">
      <c r="A694" s="18">
        <v>38596</v>
      </c>
      <c r="B694" s="13">
        <v>62.4</v>
      </c>
      <c r="C694" s="19">
        <v>4.3999999999999986</v>
      </c>
      <c r="D694" s="62">
        <f t="shared" si="10"/>
        <v>2.6000000000000014</v>
      </c>
    </row>
    <row r="695" spans="1:4" x14ac:dyDescent="0.45">
      <c r="A695" s="18">
        <v>38626</v>
      </c>
      <c r="B695" s="14">
        <v>62.1</v>
      </c>
      <c r="C695" s="19">
        <v>0.40000000000000568</v>
      </c>
      <c r="D695" s="62">
        <f t="shared" si="10"/>
        <v>2.8000000000000043</v>
      </c>
    </row>
    <row r="696" spans="1:4" x14ac:dyDescent="0.45">
      <c r="A696" s="18">
        <v>38657</v>
      </c>
      <c r="B696" s="13">
        <v>62.4</v>
      </c>
      <c r="C696" s="19">
        <v>-0.5</v>
      </c>
      <c r="D696" s="62">
        <f t="shared" si="10"/>
        <v>5.1000000000000014</v>
      </c>
    </row>
    <row r="697" spans="1:4" x14ac:dyDescent="0.45">
      <c r="A697" s="18">
        <v>38687</v>
      </c>
      <c r="B697" s="14">
        <v>60.3</v>
      </c>
      <c r="C697" s="19">
        <v>-1.6000000000000014</v>
      </c>
      <c r="D697" s="62">
        <f t="shared" si="10"/>
        <v>2.3999999999999986</v>
      </c>
    </row>
    <row r="698" spans="1:4" x14ac:dyDescent="0.45">
      <c r="A698" s="18">
        <v>38718</v>
      </c>
      <c r="B698" s="13">
        <v>59.7</v>
      </c>
      <c r="C698" s="19">
        <v>-0.10000000000000142</v>
      </c>
      <c r="D698" s="62">
        <f t="shared" si="10"/>
        <v>0.40000000000000568</v>
      </c>
    </row>
    <row r="699" spans="1:4" x14ac:dyDescent="0.45">
      <c r="A699" s="18">
        <v>38749</v>
      </c>
      <c r="B699" s="14">
        <v>57.9</v>
      </c>
      <c r="C699" s="19">
        <v>0.79999999999999716</v>
      </c>
      <c r="D699" s="62">
        <f t="shared" si="10"/>
        <v>-0.30000000000000426</v>
      </c>
    </row>
    <row r="700" spans="1:4" x14ac:dyDescent="0.45">
      <c r="A700" s="18">
        <v>38777</v>
      </c>
      <c r="B700" s="13">
        <v>57</v>
      </c>
      <c r="C700" s="19">
        <v>-1.5</v>
      </c>
      <c r="D700" s="62">
        <f t="shared" si="10"/>
        <v>-0.5</v>
      </c>
    </row>
    <row r="701" spans="1:4" x14ac:dyDescent="0.45">
      <c r="A701" s="18">
        <v>38808</v>
      </c>
      <c r="B701" s="14">
        <v>57.1</v>
      </c>
      <c r="C701" s="19">
        <v>0.90000000000000568</v>
      </c>
      <c r="D701" s="62">
        <f t="shared" si="10"/>
        <v>2.8999999999999986</v>
      </c>
    </row>
    <row r="702" spans="1:4" x14ac:dyDescent="0.45">
      <c r="A702" s="18">
        <v>38838</v>
      </c>
      <c r="B702" s="13">
        <v>56</v>
      </c>
      <c r="C702" s="19">
        <v>-1.5</v>
      </c>
      <c r="D702" s="62">
        <f t="shared" si="10"/>
        <v>1.2999999999999972</v>
      </c>
    </row>
    <row r="703" spans="1:4" x14ac:dyDescent="0.45">
      <c r="A703" s="18">
        <v>38869</v>
      </c>
      <c r="B703" s="14">
        <v>53.4</v>
      </c>
      <c r="C703" s="19">
        <v>-1.7000000000000028</v>
      </c>
      <c r="D703" s="62">
        <f t="shared" si="10"/>
        <v>-1.7000000000000028</v>
      </c>
    </row>
    <row r="704" spans="1:4" x14ac:dyDescent="0.45">
      <c r="A704" s="18">
        <v>38899</v>
      </c>
      <c r="B704" s="13">
        <v>56.9</v>
      </c>
      <c r="C704" s="19">
        <v>1</v>
      </c>
      <c r="D704" s="62">
        <f t="shared" si="10"/>
        <v>-0.5</v>
      </c>
    </row>
    <row r="705" spans="1:4" x14ac:dyDescent="0.45">
      <c r="A705" s="18">
        <v>38930</v>
      </c>
      <c r="B705" s="14">
        <v>55.2</v>
      </c>
      <c r="C705" s="19">
        <v>0.70000000000000284</v>
      </c>
      <c r="D705" s="62">
        <f t="shared" si="10"/>
        <v>-0.39999999999999858</v>
      </c>
    </row>
    <row r="706" spans="1:4" x14ac:dyDescent="0.45">
      <c r="A706" s="18">
        <v>38961</v>
      </c>
      <c r="B706" s="13">
        <v>56.2</v>
      </c>
      <c r="C706" s="19">
        <v>-1.5</v>
      </c>
      <c r="D706" s="62">
        <f t="shared" si="10"/>
        <v>-6.1999999999999957</v>
      </c>
    </row>
    <row r="707" spans="1:4" x14ac:dyDescent="0.45">
      <c r="A707" s="18">
        <v>38991</v>
      </c>
      <c r="B707" s="14">
        <v>54.3</v>
      </c>
      <c r="C707" s="19">
        <v>-0.80000000000000426</v>
      </c>
      <c r="D707" s="62">
        <f t="shared" si="10"/>
        <v>-7.8000000000000043</v>
      </c>
    </row>
    <row r="708" spans="1:4" x14ac:dyDescent="0.45">
      <c r="A708" s="18">
        <v>39022</v>
      </c>
      <c r="B708" s="13">
        <v>50.7</v>
      </c>
      <c r="C708" s="19">
        <v>-1.1000000000000014</v>
      </c>
      <c r="D708" s="62">
        <f t="shared" si="10"/>
        <v>-11.699999999999996</v>
      </c>
    </row>
    <row r="709" spans="1:4" x14ac:dyDescent="0.45">
      <c r="A709" s="18">
        <v>39052</v>
      </c>
      <c r="B709" s="14">
        <v>52.7</v>
      </c>
      <c r="C709" s="19">
        <v>1.1000000000000014</v>
      </c>
      <c r="D709" s="62">
        <f t="shared" si="10"/>
        <v>-7.5999999999999943</v>
      </c>
    </row>
    <row r="710" spans="1:4" x14ac:dyDescent="0.45">
      <c r="A710" s="18">
        <v>39083</v>
      </c>
      <c r="B710" s="13">
        <v>51.2</v>
      </c>
      <c r="C710" s="19">
        <v>-1.8999999999999986</v>
      </c>
      <c r="D710" s="62">
        <f t="shared" si="10"/>
        <v>-8.5</v>
      </c>
    </row>
    <row r="711" spans="1:4" x14ac:dyDescent="0.45">
      <c r="A711" s="18">
        <v>39114</v>
      </c>
      <c r="B711" s="14">
        <v>53.8</v>
      </c>
      <c r="C711" s="19">
        <v>2.3999999999999986</v>
      </c>
      <c r="D711" s="62">
        <f t="shared" si="10"/>
        <v>-4.1000000000000014</v>
      </c>
    </row>
    <row r="712" spans="1:4" x14ac:dyDescent="0.45">
      <c r="A712" s="18">
        <v>39142</v>
      </c>
      <c r="B712" s="13">
        <v>53.1</v>
      </c>
      <c r="C712" s="19">
        <v>-1.1999999999999957</v>
      </c>
      <c r="D712" s="62">
        <f t="shared" si="10"/>
        <v>-3.8999999999999986</v>
      </c>
    </row>
    <row r="713" spans="1:4" x14ac:dyDescent="0.45">
      <c r="A713" s="18">
        <v>39173</v>
      </c>
      <c r="B713" s="14">
        <v>56.2</v>
      </c>
      <c r="C713" s="19">
        <v>1.8999999999999986</v>
      </c>
      <c r="D713" s="62">
        <f t="shared" si="10"/>
        <v>-0.89999999999999858</v>
      </c>
    </row>
    <row r="714" spans="1:4" x14ac:dyDescent="0.45">
      <c r="A714" s="18">
        <v>39203</v>
      </c>
      <c r="B714" s="13">
        <v>56.2</v>
      </c>
      <c r="C714" s="19">
        <v>-0.10000000000000142</v>
      </c>
      <c r="D714" s="62">
        <f t="shared" si="10"/>
        <v>0.20000000000000284</v>
      </c>
    </row>
    <row r="715" spans="1:4" x14ac:dyDescent="0.45">
      <c r="A715" s="18">
        <v>39234</v>
      </c>
      <c r="B715" s="14">
        <v>59.5</v>
      </c>
      <c r="C715" s="19">
        <v>0.10000000000000142</v>
      </c>
      <c r="D715" s="62">
        <f t="shared" si="10"/>
        <v>6.1000000000000014</v>
      </c>
    </row>
    <row r="716" spans="1:4" x14ac:dyDescent="0.45">
      <c r="A716" s="18">
        <v>39264</v>
      </c>
      <c r="B716" s="13">
        <v>57</v>
      </c>
      <c r="C716" s="19">
        <v>-0.20000000000000284</v>
      </c>
      <c r="D716" s="62">
        <f t="shared" si="10"/>
        <v>0.10000000000000142</v>
      </c>
    </row>
    <row r="717" spans="1:4" x14ac:dyDescent="0.45">
      <c r="A717" s="18">
        <v>39295</v>
      </c>
      <c r="B717" s="14">
        <v>54.3</v>
      </c>
      <c r="C717" s="19">
        <v>-1.5</v>
      </c>
      <c r="D717" s="62">
        <f t="shared" si="10"/>
        <v>-0.90000000000000568</v>
      </c>
    </row>
    <row r="718" spans="1:4" x14ac:dyDescent="0.45">
      <c r="A718" s="18">
        <v>39326</v>
      </c>
      <c r="B718" s="13">
        <v>56.3</v>
      </c>
      <c r="C718" s="19">
        <v>0.10000000000000142</v>
      </c>
      <c r="D718" s="62">
        <f t="shared" si="10"/>
        <v>9.9999999999994316E-2</v>
      </c>
    </row>
    <row r="719" spans="1:4" x14ac:dyDescent="0.45">
      <c r="A719" s="18">
        <v>39356</v>
      </c>
      <c r="B719" s="14">
        <v>51.3</v>
      </c>
      <c r="C719" s="19">
        <v>0.10000000000000142</v>
      </c>
      <c r="D719" s="62">
        <f t="shared" ref="D719:D782" si="11">B719-B707</f>
        <v>-3</v>
      </c>
    </row>
    <row r="720" spans="1:4" x14ac:dyDescent="0.45">
      <c r="A720" s="18">
        <v>39387</v>
      </c>
      <c r="B720" s="13">
        <v>53.7</v>
      </c>
      <c r="C720" s="19">
        <v>-0.60000000000000142</v>
      </c>
      <c r="D720" s="62">
        <f t="shared" si="11"/>
        <v>3</v>
      </c>
    </row>
    <row r="721" spans="1:4" x14ac:dyDescent="0.45">
      <c r="A721" s="18">
        <v>39417</v>
      </c>
      <c r="B721" s="14">
        <v>49.2</v>
      </c>
      <c r="C721" s="19">
        <v>-1.5</v>
      </c>
      <c r="D721" s="62">
        <f t="shared" si="11"/>
        <v>-3.5</v>
      </c>
    </row>
    <row r="722" spans="1:4" x14ac:dyDescent="0.45">
      <c r="A722" s="18">
        <v>39448</v>
      </c>
      <c r="B722" s="13">
        <v>53.7</v>
      </c>
      <c r="C722" s="19">
        <v>1.2999999999999972</v>
      </c>
      <c r="D722" s="62">
        <f t="shared" si="11"/>
        <v>2.5</v>
      </c>
    </row>
    <row r="723" spans="1:4" x14ac:dyDescent="0.45">
      <c r="A723" s="18">
        <v>39479</v>
      </c>
      <c r="B723" s="14">
        <v>47.4</v>
      </c>
      <c r="C723" s="19">
        <v>-2.6999999999999957</v>
      </c>
      <c r="D723" s="62">
        <f t="shared" si="11"/>
        <v>-6.3999999999999986</v>
      </c>
    </row>
    <row r="724" spans="1:4" x14ac:dyDescent="0.45">
      <c r="A724" s="18">
        <v>39508</v>
      </c>
      <c r="B724" s="13">
        <v>48.3</v>
      </c>
      <c r="C724" s="19">
        <v>0.69999999999999574</v>
      </c>
      <c r="D724" s="62">
        <f t="shared" si="11"/>
        <v>-4.8000000000000043</v>
      </c>
    </row>
    <row r="725" spans="1:4" x14ac:dyDescent="0.45">
      <c r="A725" s="18">
        <v>39539</v>
      </c>
      <c r="B725" s="14">
        <v>48.3</v>
      </c>
      <c r="C725" s="19">
        <v>0.5</v>
      </c>
      <c r="D725" s="62">
        <f t="shared" si="11"/>
        <v>-7.9000000000000057</v>
      </c>
    </row>
    <row r="726" spans="1:4" x14ac:dyDescent="0.45">
      <c r="A726" s="18">
        <v>39569</v>
      </c>
      <c r="B726" s="13">
        <v>49.4</v>
      </c>
      <c r="C726" s="19">
        <v>0</v>
      </c>
      <c r="D726" s="62">
        <f t="shared" si="11"/>
        <v>-6.8000000000000043</v>
      </c>
    </row>
    <row r="727" spans="1:4" x14ac:dyDescent="0.45">
      <c r="A727" s="18">
        <v>39600</v>
      </c>
      <c r="B727" s="14">
        <v>50.7</v>
      </c>
      <c r="C727" s="19">
        <v>1</v>
      </c>
      <c r="D727" s="62">
        <f t="shared" si="11"/>
        <v>-8.7999999999999972</v>
      </c>
    </row>
    <row r="728" spans="1:4" x14ac:dyDescent="0.45">
      <c r="A728" s="18">
        <v>39630</v>
      </c>
      <c r="B728" s="13">
        <v>54.6</v>
      </c>
      <c r="C728" s="19">
        <v>0.20000000000000284</v>
      </c>
      <c r="D728" s="62">
        <f t="shared" si="11"/>
        <v>-2.3999999999999986</v>
      </c>
    </row>
    <row r="729" spans="1:4" x14ac:dyDescent="0.45">
      <c r="A729" s="18">
        <v>39661</v>
      </c>
      <c r="B729" s="14">
        <v>50.4</v>
      </c>
      <c r="C729" s="19">
        <v>-0.79999999999999716</v>
      </c>
      <c r="D729" s="62">
        <f t="shared" si="11"/>
        <v>-3.8999999999999986</v>
      </c>
    </row>
    <row r="730" spans="1:4" x14ac:dyDescent="0.45">
      <c r="A730" s="18">
        <v>39692</v>
      </c>
      <c r="B730" s="13">
        <v>45.4</v>
      </c>
      <c r="C730" s="19">
        <v>-4.4000000000000057</v>
      </c>
      <c r="D730" s="62">
        <f t="shared" si="11"/>
        <v>-10.899999999999999</v>
      </c>
    </row>
    <row r="731" spans="1:4" x14ac:dyDescent="0.45">
      <c r="A731" s="18">
        <v>39722</v>
      </c>
      <c r="B731" s="14">
        <v>33.6</v>
      </c>
      <c r="C731" s="19">
        <v>-5.8999999999999986</v>
      </c>
      <c r="D731" s="62">
        <f t="shared" si="11"/>
        <v>-17.699999999999996</v>
      </c>
    </row>
    <row r="732" spans="1:4" x14ac:dyDescent="0.45">
      <c r="A732" s="18">
        <v>39753</v>
      </c>
      <c r="B732" s="13">
        <v>32.4</v>
      </c>
      <c r="C732" s="19">
        <v>-2.3999999999999986</v>
      </c>
      <c r="D732" s="62">
        <f t="shared" si="11"/>
        <v>-21.300000000000004</v>
      </c>
    </row>
    <row r="733" spans="1:4" x14ac:dyDescent="0.45">
      <c r="A733" s="18">
        <v>39783</v>
      </c>
      <c r="B733" s="14">
        <v>26.3</v>
      </c>
      <c r="C733" s="19">
        <v>-3.3999999999999986</v>
      </c>
      <c r="D733" s="62">
        <f t="shared" si="11"/>
        <v>-22.900000000000002</v>
      </c>
    </row>
    <row r="734" spans="1:4" x14ac:dyDescent="0.45">
      <c r="A734" s="18">
        <v>39814</v>
      </c>
      <c r="B734" s="13">
        <v>30.3</v>
      </c>
      <c r="C734" s="19">
        <v>1.7999999999999972</v>
      </c>
      <c r="D734" s="62">
        <f t="shared" si="11"/>
        <v>-23.400000000000002</v>
      </c>
    </row>
    <row r="735" spans="1:4" x14ac:dyDescent="0.45">
      <c r="A735" s="18">
        <v>39845</v>
      </c>
      <c r="B735" s="14">
        <v>35.299999999999997</v>
      </c>
      <c r="C735" s="19">
        <v>0.60000000000000142</v>
      </c>
      <c r="D735" s="62">
        <f t="shared" si="11"/>
        <v>-12.100000000000001</v>
      </c>
    </row>
    <row r="736" spans="1:4" x14ac:dyDescent="0.45">
      <c r="A736" s="18">
        <v>39873</v>
      </c>
      <c r="B736" s="13">
        <v>36.299999999999997</v>
      </c>
      <c r="C736" s="19">
        <v>0.5</v>
      </c>
      <c r="D736" s="62">
        <f t="shared" si="11"/>
        <v>-12</v>
      </c>
    </row>
    <row r="737" spans="1:4" x14ac:dyDescent="0.45">
      <c r="A737" s="18">
        <v>39904</v>
      </c>
      <c r="B737" s="14">
        <v>39</v>
      </c>
      <c r="C737" s="19">
        <v>3.5</v>
      </c>
      <c r="D737" s="62">
        <f t="shared" si="11"/>
        <v>-9.2999999999999972</v>
      </c>
    </row>
    <row r="738" spans="1:4" x14ac:dyDescent="0.45">
      <c r="A738" s="18">
        <v>39934</v>
      </c>
      <c r="B738" s="13">
        <v>42.7</v>
      </c>
      <c r="C738" s="19">
        <v>2.2000000000000028</v>
      </c>
      <c r="D738" s="62">
        <f t="shared" si="11"/>
        <v>-6.6999999999999957</v>
      </c>
    </row>
    <row r="739" spans="1:4" x14ac:dyDescent="0.45">
      <c r="A739" s="18">
        <v>39965</v>
      </c>
      <c r="B739" s="14">
        <v>55.4</v>
      </c>
      <c r="C739" s="19">
        <v>4.0999999999999943</v>
      </c>
      <c r="D739" s="62">
        <f t="shared" si="11"/>
        <v>4.6999999999999957</v>
      </c>
    </row>
    <row r="740" spans="1:4" x14ac:dyDescent="0.45">
      <c r="A740" s="18">
        <v>39995</v>
      </c>
      <c r="B740" s="13">
        <v>59.9</v>
      </c>
      <c r="C740" s="19">
        <v>4.1000000000000014</v>
      </c>
      <c r="D740" s="62">
        <f t="shared" si="11"/>
        <v>5.2999999999999972</v>
      </c>
    </row>
    <row r="741" spans="1:4" x14ac:dyDescent="0.45">
      <c r="A741" s="18">
        <v>40026</v>
      </c>
      <c r="B741" s="14">
        <v>62.4</v>
      </c>
      <c r="C741" s="19">
        <v>3.6000000000000014</v>
      </c>
      <c r="D741" s="62">
        <f t="shared" si="11"/>
        <v>12</v>
      </c>
    </row>
    <row r="742" spans="1:4" x14ac:dyDescent="0.45">
      <c r="A742" s="18">
        <v>40057</v>
      </c>
      <c r="B742" s="13">
        <v>61.2</v>
      </c>
      <c r="C742" s="19">
        <v>0.89999999999999858</v>
      </c>
      <c r="D742" s="62">
        <f t="shared" si="11"/>
        <v>15.800000000000004</v>
      </c>
    </row>
    <row r="743" spans="1:4" x14ac:dyDescent="0.45">
      <c r="A743" s="18">
        <v>40087</v>
      </c>
      <c r="B743" s="14">
        <v>63</v>
      </c>
      <c r="C743" s="19">
        <v>1.6000000000000014</v>
      </c>
      <c r="D743" s="62">
        <f t="shared" si="11"/>
        <v>29.4</v>
      </c>
    </row>
    <row r="744" spans="1:4" x14ac:dyDescent="0.45">
      <c r="A744" s="18">
        <v>40118</v>
      </c>
      <c r="B744" s="13">
        <v>62.7</v>
      </c>
      <c r="C744" s="19">
        <v>-1.6000000000000014</v>
      </c>
      <c r="D744" s="62">
        <f t="shared" si="11"/>
        <v>30.300000000000004</v>
      </c>
    </row>
    <row r="745" spans="1:4" x14ac:dyDescent="0.45">
      <c r="A745" s="18">
        <v>40148</v>
      </c>
      <c r="B745" s="14">
        <v>62.3</v>
      </c>
      <c r="C745" s="19">
        <v>0.89999999999999858</v>
      </c>
      <c r="D745" s="62">
        <f t="shared" si="11"/>
        <v>36</v>
      </c>
    </row>
    <row r="746" spans="1:4" x14ac:dyDescent="0.45">
      <c r="A746" s="18">
        <v>40179</v>
      </c>
      <c r="B746" s="13">
        <v>64.7</v>
      </c>
      <c r="C746" s="19">
        <v>1.9000000000000057</v>
      </c>
      <c r="D746" s="62">
        <f t="shared" si="11"/>
        <v>34.400000000000006</v>
      </c>
    </row>
    <row r="747" spans="1:4" x14ac:dyDescent="0.45">
      <c r="A747" s="18">
        <v>40210</v>
      </c>
      <c r="B747" s="14">
        <v>58.4</v>
      </c>
      <c r="C747" s="19">
        <v>-1.4000000000000057</v>
      </c>
      <c r="D747" s="62">
        <f t="shared" si="11"/>
        <v>23.1</v>
      </c>
    </row>
    <row r="748" spans="1:4" x14ac:dyDescent="0.45">
      <c r="A748" s="18">
        <v>40238</v>
      </c>
      <c r="B748" s="13">
        <v>60.7</v>
      </c>
      <c r="C748" s="19">
        <v>3</v>
      </c>
      <c r="D748" s="62">
        <f t="shared" si="11"/>
        <v>24.400000000000006</v>
      </c>
    </row>
    <row r="749" spans="1:4" x14ac:dyDescent="0.45">
      <c r="A749" s="18">
        <v>40269</v>
      </c>
      <c r="B749" s="14">
        <v>63</v>
      </c>
      <c r="C749" s="19">
        <v>-0.69999999999999574</v>
      </c>
      <c r="D749" s="62">
        <f t="shared" si="11"/>
        <v>24</v>
      </c>
    </row>
    <row r="750" spans="1:4" x14ac:dyDescent="0.45">
      <c r="A750" s="18">
        <v>40299</v>
      </c>
      <c r="B750" s="13">
        <v>64.599999999999994</v>
      </c>
      <c r="C750" s="19">
        <v>0.19999999999999574</v>
      </c>
      <c r="D750" s="62">
        <f t="shared" si="11"/>
        <v>21.899999999999991</v>
      </c>
    </row>
    <row r="751" spans="1:4" x14ac:dyDescent="0.45">
      <c r="A751" s="18">
        <v>40330</v>
      </c>
      <c r="B751" s="14">
        <v>62.2</v>
      </c>
      <c r="C751" s="19">
        <v>-1.8999999999999986</v>
      </c>
      <c r="D751" s="62">
        <f t="shared" si="11"/>
        <v>6.8000000000000043</v>
      </c>
    </row>
    <row r="752" spans="1:4" x14ac:dyDescent="0.45">
      <c r="A752" s="18">
        <v>40360</v>
      </c>
      <c r="B752" s="13">
        <v>57.7</v>
      </c>
      <c r="C752" s="19">
        <v>0</v>
      </c>
      <c r="D752" s="62">
        <f t="shared" si="11"/>
        <v>-2.1999999999999957</v>
      </c>
    </row>
    <row r="753" spans="1:4" x14ac:dyDescent="0.45">
      <c r="A753" s="18">
        <v>40391</v>
      </c>
      <c r="B753" s="14">
        <v>60.7</v>
      </c>
      <c r="C753" s="19">
        <v>1.6000000000000014</v>
      </c>
      <c r="D753" s="62">
        <f t="shared" si="11"/>
        <v>-1.6999999999999957</v>
      </c>
    </row>
    <row r="754" spans="1:4" x14ac:dyDescent="0.45">
      <c r="A754" s="18">
        <v>40422</v>
      </c>
      <c r="B754" s="13">
        <v>60.2</v>
      </c>
      <c r="C754" s="19">
        <v>-1.7000000000000028</v>
      </c>
      <c r="D754" s="62">
        <f t="shared" si="11"/>
        <v>-1</v>
      </c>
    </row>
    <row r="755" spans="1:4" x14ac:dyDescent="0.45">
      <c r="A755" s="18">
        <v>40452</v>
      </c>
      <c r="B755" s="14">
        <v>63.5</v>
      </c>
      <c r="C755" s="19">
        <v>1.4000000000000057</v>
      </c>
      <c r="D755" s="62">
        <f t="shared" si="11"/>
        <v>0.5</v>
      </c>
    </row>
    <row r="756" spans="1:4" x14ac:dyDescent="0.45">
      <c r="A756" s="18">
        <v>40483</v>
      </c>
      <c r="B756" s="13">
        <v>56</v>
      </c>
      <c r="C756" s="19">
        <v>-0.10000000000000142</v>
      </c>
      <c r="D756" s="62">
        <f t="shared" si="11"/>
        <v>-6.7000000000000028</v>
      </c>
    </row>
    <row r="757" spans="1:4" x14ac:dyDescent="0.45">
      <c r="A757" s="18">
        <v>40513</v>
      </c>
      <c r="B757" s="14">
        <v>62.5</v>
      </c>
      <c r="C757" s="19">
        <v>-0.10000000000000142</v>
      </c>
      <c r="D757" s="62">
        <f t="shared" si="11"/>
        <v>0.20000000000000284</v>
      </c>
    </row>
    <row r="758" spans="1:4" x14ac:dyDescent="0.45">
      <c r="A758" s="18">
        <v>40544</v>
      </c>
      <c r="B758" s="13">
        <v>62.9</v>
      </c>
      <c r="C758" s="19">
        <v>1.5</v>
      </c>
      <c r="D758" s="62">
        <f t="shared" si="11"/>
        <v>-1.8000000000000043</v>
      </c>
    </row>
    <row r="759" spans="1:4" x14ac:dyDescent="0.45">
      <c r="A759" s="18">
        <v>40575</v>
      </c>
      <c r="B759" s="14">
        <v>63.5</v>
      </c>
      <c r="C759" s="19">
        <v>0.29999999999999716</v>
      </c>
      <c r="D759" s="62">
        <f t="shared" si="11"/>
        <v>5.1000000000000014</v>
      </c>
    </row>
    <row r="760" spans="1:4" x14ac:dyDescent="0.45">
      <c r="A760" s="18">
        <v>40603</v>
      </c>
      <c r="B760" s="13">
        <v>63.8</v>
      </c>
      <c r="C760" s="19">
        <v>-0.19999999999999574</v>
      </c>
      <c r="D760" s="62">
        <f t="shared" si="11"/>
        <v>3.0999999999999943</v>
      </c>
    </row>
    <row r="761" spans="1:4" x14ac:dyDescent="0.45">
      <c r="A761" s="18">
        <v>40634</v>
      </c>
      <c r="B761" s="14">
        <v>60.7</v>
      </c>
      <c r="C761" s="19">
        <v>-0.20000000000000284</v>
      </c>
      <c r="D761" s="62">
        <f t="shared" si="11"/>
        <v>-2.2999999999999972</v>
      </c>
    </row>
    <row r="762" spans="1:4" x14ac:dyDescent="0.45">
      <c r="A762" s="18">
        <v>40664</v>
      </c>
      <c r="B762" s="13">
        <v>54.4</v>
      </c>
      <c r="C762" s="19">
        <v>-5.1999999999999957</v>
      </c>
      <c r="D762" s="62">
        <f t="shared" si="11"/>
        <v>-10.199999999999996</v>
      </c>
    </row>
    <row r="763" spans="1:4" x14ac:dyDescent="0.45">
      <c r="A763" s="18">
        <v>40695</v>
      </c>
      <c r="B763" s="14">
        <v>57.3</v>
      </c>
      <c r="C763" s="19">
        <v>2.8999999999999986</v>
      </c>
      <c r="D763" s="62">
        <f t="shared" si="11"/>
        <v>-4.9000000000000057</v>
      </c>
    </row>
    <row r="764" spans="1:4" x14ac:dyDescent="0.45">
      <c r="A764" s="18">
        <v>40725</v>
      </c>
      <c r="B764" s="13">
        <v>54.3</v>
      </c>
      <c r="C764" s="19">
        <v>-3.7000000000000028</v>
      </c>
      <c r="D764" s="62">
        <f t="shared" si="11"/>
        <v>-3.4000000000000057</v>
      </c>
    </row>
    <row r="765" spans="1:4" x14ac:dyDescent="0.45">
      <c r="A765" s="18">
        <v>40756</v>
      </c>
      <c r="B765" s="14">
        <v>51.7</v>
      </c>
      <c r="C765" s="19">
        <v>0.10000000000000142</v>
      </c>
      <c r="D765" s="62">
        <f t="shared" si="11"/>
        <v>-9</v>
      </c>
    </row>
    <row r="766" spans="1:4" x14ac:dyDescent="0.45">
      <c r="A766" s="18">
        <v>40787</v>
      </c>
      <c r="B766" s="13">
        <v>53.7</v>
      </c>
      <c r="C766" s="19">
        <v>-0.20000000000000284</v>
      </c>
      <c r="D766" s="62">
        <f t="shared" si="11"/>
        <v>-6.5</v>
      </c>
    </row>
    <row r="767" spans="1:4" x14ac:dyDescent="0.45">
      <c r="A767" s="18">
        <v>40817</v>
      </c>
      <c r="B767" s="14">
        <v>52.8</v>
      </c>
      <c r="C767" s="19">
        <v>-1</v>
      </c>
      <c r="D767" s="62">
        <f t="shared" si="11"/>
        <v>-10.700000000000003</v>
      </c>
    </row>
    <row r="768" spans="1:4" x14ac:dyDescent="0.45">
      <c r="A768" s="18">
        <v>40848</v>
      </c>
      <c r="B768" s="13">
        <v>54.4</v>
      </c>
      <c r="C768" s="19">
        <v>0.30000000000000426</v>
      </c>
      <c r="D768" s="62">
        <f t="shared" si="11"/>
        <v>-1.6000000000000014</v>
      </c>
    </row>
    <row r="769" spans="1:4" x14ac:dyDescent="0.45">
      <c r="A769" s="18">
        <v>40878</v>
      </c>
      <c r="B769" s="14">
        <v>59.9</v>
      </c>
      <c r="C769" s="19">
        <v>1</v>
      </c>
      <c r="D769" s="62">
        <f t="shared" si="11"/>
        <v>-2.6000000000000014</v>
      </c>
    </row>
    <row r="770" spans="1:4" x14ac:dyDescent="0.45">
      <c r="A770" s="18">
        <v>40909</v>
      </c>
      <c r="B770" s="13">
        <v>54.3</v>
      </c>
      <c r="C770" s="19">
        <v>-0.30000000000000426</v>
      </c>
      <c r="D770" s="62">
        <f t="shared" si="11"/>
        <v>-8.6000000000000014</v>
      </c>
    </row>
    <row r="771" spans="1:4" x14ac:dyDescent="0.45">
      <c r="A771" s="18">
        <v>40940</v>
      </c>
      <c r="B771" s="14">
        <v>55.5</v>
      </c>
      <c r="C771" s="19">
        <v>-0.39999999999999858</v>
      </c>
      <c r="D771" s="62">
        <f t="shared" si="11"/>
        <v>-8</v>
      </c>
    </row>
    <row r="772" spans="1:4" x14ac:dyDescent="0.45">
      <c r="A772" s="18">
        <v>40969</v>
      </c>
      <c r="B772" s="13">
        <v>56.5</v>
      </c>
      <c r="C772" s="19">
        <v>0.60000000000000142</v>
      </c>
      <c r="D772" s="62">
        <f t="shared" si="11"/>
        <v>-7.2999999999999972</v>
      </c>
    </row>
    <row r="773" spans="1:4" x14ac:dyDescent="0.45">
      <c r="A773" s="18">
        <v>41000</v>
      </c>
      <c r="B773" s="14">
        <v>59.2</v>
      </c>
      <c r="C773" s="19">
        <v>0.70000000000000284</v>
      </c>
      <c r="D773" s="62">
        <f t="shared" si="11"/>
        <v>-1.5</v>
      </c>
    </row>
    <row r="774" spans="1:4" x14ac:dyDescent="0.45">
      <c r="A774" s="18">
        <v>41030</v>
      </c>
      <c r="B774" s="13">
        <v>56.6</v>
      </c>
      <c r="C774" s="19">
        <v>-0.5</v>
      </c>
      <c r="D774" s="62">
        <f t="shared" si="11"/>
        <v>2.2000000000000028</v>
      </c>
    </row>
    <row r="775" spans="1:4" x14ac:dyDescent="0.45">
      <c r="A775" s="18">
        <v>41061</v>
      </c>
      <c r="B775" s="14">
        <v>53.8</v>
      </c>
      <c r="C775" s="19">
        <v>-2.2000000000000028</v>
      </c>
      <c r="D775" s="62">
        <f t="shared" si="11"/>
        <v>-3.5</v>
      </c>
    </row>
    <row r="776" spans="1:4" x14ac:dyDescent="0.45">
      <c r="A776" s="18">
        <v>41091</v>
      </c>
      <c r="B776" s="13">
        <v>50.6</v>
      </c>
      <c r="C776" s="19">
        <v>-0.39999999999999858</v>
      </c>
      <c r="D776" s="62">
        <f t="shared" si="11"/>
        <v>-3.6999999999999957</v>
      </c>
    </row>
    <row r="777" spans="1:4" x14ac:dyDescent="0.45">
      <c r="A777" s="18">
        <v>41122</v>
      </c>
      <c r="B777" s="14">
        <v>49.5</v>
      </c>
      <c r="C777" s="19">
        <v>0.5</v>
      </c>
      <c r="D777" s="62">
        <f t="shared" si="11"/>
        <v>-2.2000000000000028</v>
      </c>
    </row>
    <row r="778" spans="1:4" x14ac:dyDescent="0.45">
      <c r="A778" s="18">
        <v>41153</v>
      </c>
      <c r="B778" s="13">
        <v>51.9</v>
      </c>
      <c r="C778" s="19">
        <v>1.1000000000000014</v>
      </c>
      <c r="D778" s="62">
        <f t="shared" si="11"/>
        <v>-1.8000000000000043</v>
      </c>
    </row>
    <row r="779" spans="1:4" x14ac:dyDescent="0.45">
      <c r="A779" s="18">
        <v>41183</v>
      </c>
      <c r="B779" s="14">
        <v>51.9</v>
      </c>
      <c r="C779" s="19">
        <v>-1</v>
      </c>
      <c r="D779" s="62">
        <f t="shared" si="11"/>
        <v>-0.89999999999999858</v>
      </c>
    </row>
    <row r="780" spans="1:4" x14ac:dyDescent="0.45">
      <c r="A780" s="18">
        <v>41214</v>
      </c>
      <c r="B780" s="13">
        <v>52.2</v>
      </c>
      <c r="C780" s="19">
        <v>-1.7000000000000028</v>
      </c>
      <c r="D780" s="62">
        <f t="shared" si="11"/>
        <v>-2.1999999999999957</v>
      </c>
    </row>
    <row r="781" spans="1:4" x14ac:dyDescent="0.45">
      <c r="A781" s="18">
        <v>41244</v>
      </c>
      <c r="B781" s="14">
        <v>53.1</v>
      </c>
      <c r="C781" s="19">
        <v>0.89999999999999858</v>
      </c>
      <c r="D781" s="62">
        <f t="shared" si="11"/>
        <v>-6.7999999999999972</v>
      </c>
    </row>
    <row r="782" spans="1:4" x14ac:dyDescent="0.45">
      <c r="A782" s="18">
        <v>41275</v>
      </c>
      <c r="B782" s="13">
        <v>53.8</v>
      </c>
      <c r="C782" s="19">
        <v>1.8999999999999986</v>
      </c>
      <c r="D782" s="62">
        <f t="shared" si="11"/>
        <v>-0.5</v>
      </c>
    </row>
    <row r="783" spans="1:4" x14ac:dyDescent="0.45">
      <c r="A783" s="18">
        <v>41306</v>
      </c>
      <c r="B783" s="14">
        <v>54.5</v>
      </c>
      <c r="C783" s="19">
        <v>0.80000000000000426</v>
      </c>
      <c r="D783" s="62">
        <f t="shared" ref="D783:D846" si="12">B783-B771</f>
        <v>-1</v>
      </c>
    </row>
    <row r="784" spans="1:4" x14ac:dyDescent="0.45">
      <c r="A784" s="18">
        <v>41334</v>
      </c>
      <c r="B784" s="13">
        <v>53.9</v>
      </c>
      <c r="C784" s="19">
        <v>-1.6000000000000014</v>
      </c>
      <c r="D784" s="62">
        <f t="shared" si="12"/>
        <v>-2.6000000000000014</v>
      </c>
    </row>
    <row r="785" spans="1:4" x14ac:dyDescent="0.45">
      <c r="A785" s="18">
        <v>41365</v>
      </c>
      <c r="B785" s="14">
        <v>52.1</v>
      </c>
      <c r="C785" s="19">
        <v>-1.5</v>
      </c>
      <c r="D785" s="62">
        <f t="shared" si="12"/>
        <v>-7.1000000000000014</v>
      </c>
    </row>
    <row r="786" spans="1:4" x14ac:dyDescent="0.45">
      <c r="A786" s="18">
        <v>41395</v>
      </c>
      <c r="B786" s="13">
        <v>52.5</v>
      </c>
      <c r="C786" s="19">
        <v>0</v>
      </c>
      <c r="D786" s="62">
        <f t="shared" si="12"/>
        <v>-4.1000000000000014</v>
      </c>
    </row>
    <row r="787" spans="1:4" x14ac:dyDescent="0.45">
      <c r="A787" s="18">
        <v>41426</v>
      </c>
      <c r="B787" s="14">
        <v>55.7</v>
      </c>
      <c r="C787" s="19">
        <v>2.5</v>
      </c>
      <c r="D787" s="62">
        <f t="shared" si="12"/>
        <v>1.9000000000000057</v>
      </c>
    </row>
    <row r="788" spans="1:4" x14ac:dyDescent="0.45">
      <c r="A788" s="18">
        <v>41456</v>
      </c>
      <c r="B788" s="13">
        <v>60.8</v>
      </c>
      <c r="C788" s="19">
        <v>2.3999999999999986</v>
      </c>
      <c r="D788" s="62">
        <f t="shared" si="12"/>
        <v>10.199999999999996</v>
      </c>
    </row>
    <row r="789" spans="1:4" x14ac:dyDescent="0.45">
      <c r="A789" s="18">
        <v>41487</v>
      </c>
      <c r="B789" s="14">
        <v>63</v>
      </c>
      <c r="C789" s="19">
        <v>1.3999999999999986</v>
      </c>
      <c r="D789" s="62">
        <f t="shared" si="12"/>
        <v>13.5</v>
      </c>
    </row>
    <row r="790" spans="1:4" x14ac:dyDescent="0.45">
      <c r="A790" s="18">
        <v>41518</v>
      </c>
      <c r="B790" s="13">
        <v>61.2</v>
      </c>
      <c r="C790" s="19">
        <v>-0.29999999999999716</v>
      </c>
      <c r="D790" s="62">
        <f t="shared" si="12"/>
        <v>9.3000000000000043</v>
      </c>
    </row>
    <row r="791" spans="1:4" x14ac:dyDescent="0.45">
      <c r="A791" s="18">
        <v>41548</v>
      </c>
      <c r="B791" s="14">
        <v>60.8</v>
      </c>
      <c r="C791" s="19">
        <v>0.60000000000000142</v>
      </c>
      <c r="D791" s="62">
        <f t="shared" si="12"/>
        <v>8.8999999999999986</v>
      </c>
    </row>
    <row r="792" spans="1:4" x14ac:dyDescent="0.45">
      <c r="A792" s="18">
        <v>41579</v>
      </c>
      <c r="B792" s="13">
        <v>62.4</v>
      </c>
      <c r="C792" s="19">
        <v>0.39999999999999858</v>
      </c>
      <c r="D792" s="62">
        <f t="shared" si="12"/>
        <v>10.199999999999996</v>
      </c>
    </row>
    <row r="793" spans="1:4" x14ac:dyDescent="0.45">
      <c r="A793" s="18">
        <v>41609</v>
      </c>
      <c r="B793" s="14">
        <v>61.7</v>
      </c>
      <c r="C793" s="19">
        <v>-0.5</v>
      </c>
      <c r="D793" s="62">
        <f t="shared" si="12"/>
        <v>8.6000000000000014</v>
      </c>
    </row>
    <row r="794" spans="1:4" x14ac:dyDescent="0.45">
      <c r="A794" s="18">
        <v>41640</v>
      </c>
      <c r="B794" s="13">
        <v>54.8</v>
      </c>
      <c r="C794" s="19">
        <v>-5.2000000000000028</v>
      </c>
      <c r="D794" s="62">
        <f t="shared" si="12"/>
        <v>1</v>
      </c>
    </row>
    <row r="795" spans="1:4" x14ac:dyDescent="0.45">
      <c r="A795" s="18">
        <v>41671</v>
      </c>
      <c r="B795" s="14">
        <v>48.2</v>
      </c>
      <c r="C795" s="19">
        <v>3</v>
      </c>
      <c r="D795" s="62">
        <f t="shared" si="12"/>
        <v>-6.2999999999999972</v>
      </c>
    </row>
    <row r="796" spans="1:4" x14ac:dyDescent="0.45">
      <c r="A796" s="18">
        <v>41699</v>
      </c>
      <c r="B796" s="13">
        <v>55.9</v>
      </c>
      <c r="C796" s="19">
        <v>0.10000000000000142</v>
      </c>
      <c r="D796" s="62">
        <f t="shared" si="12"/>
        <v>2</v>
      </c>
    </row>
    <row r="797" spans="1:4" x14ac:dyDescent="0.45">
      <c r="A797" s="18">
        <v>41730</v>
      </c>
      <c r="B797" s="14">
        <v>55.7</v>
      </c>
      <c r="C797" s="19">
        <v>0.89999999999999858</v>
      </c>
      <c r="D797" s="62">
        <f t="shared" si="12"/>
        <v>3.6000000000000014</v>
      </c>
    </row>
    <row r="798" spans="1:4" x14ac:dyDescent="0.45">
      <c r="A798" s="18">
        <v>41760</v>
      </c>
      <c r="B798" s="13">
        <v>61</v>
      </c>
      <c r="C798" s="19">
        <v>0.30000000000000426</v>
      </c>
      <c r="D798" s="62">
        <f t="shared" si="12"/>
        <v>8.5</v>
      </c>
    </row>
    <row r="799" spans="1:4" x14ac:dyDescent="0.45">
      <c r="A799" s="18">
        <v>41791</v>
      </c>
      <c r="B799" s="14">
        <v>60</v>
      </c>
      <c r="C799" s="19">
        <v>0.10000000000000142</v>
      </c>
      <c r="D799" s="62">
        <f t="shared" si="12"/>
        <v>4.2999999999999972</v>
      </c>
    </row>
    <row r="800" spans="1:4" x14ac:dyDescent="0.45">
      <c r="A800" s="18">
        <v>41821</v>
      </c>
      <c r="B800" s="13">
        <v>61.2</v>
      </c>
      <c r="C800" s="19">
        <v>0.69999999999999574</v>
      </c>
      <c r="D800" s="62">
        <f t="shared" si="12"/>
        <v>0.40000000000000568</v>
      </c>
    </row>
    <row r="801" spans="1:4" x14ac:dyDescent="0.45">
      <c r="A801" s="18">
        <v>41852</v>
      </c>
      <c r="B801" s="14">
        <v>64.5</v>
      </c>
      <c r="C801" s="19">
        <v>1.7000000000000028</v>
      </c>
      <c r="D801" s="62">
        <f t="shared" si="12"/>
        <v>1.5</v>
      </c>
    </row>
    <row r="802" spans="1:4" x14ac:dyDescent="0.45">
      <c r="A802" s="18">
        <v>41883</v>
      </c>
      <c r="B802" s="13">
        <v>64.599999999999994</v>
      </c>
      <c r="C802" s="19">
        <v>-2</v>
      </c>
      <c r="D802" s="62">
        <f t="shared" si="12"/>
        <v>3.3999999999999915</v>
      </c>
    </row>
    <row r="803" spans="1:4" x14ac:dyDescent="0.45">
      <c r="A803" s="18">
        <v>41913</v>
      </c>
      <c r="B803" s="14">
        <v>64.8</v>
      </c>
      <c r="C803" s="19">
        <v>1.7999999999999972</v>
      </c>
      <c r="D803" s="62">
        <f t="shared" si="12"/>
        <v>4</v>
      </c>
    </row>
    <row r="804" spans="1:4" x14ac:dyDescent="0.45">
      <c r="A804" s="18">
        <v>41944</v>
      </c>
      <c r="B804" s="13">
        <v>64.400000000000006</v>
      </c>
      <c r="C804" s="19">
        <v>-0.29999999999999716</v>
      </c>
      <c r="D804" s="62">
        <f t="shared" si="12"/>
        <v>2.0000000000000071</v>
      </c>
    </row>
    <row r="805" spans="1:4" x14ac:dyDescent="0.45">
      <c r="A805" s="18">
        <v>41974</v>
      </c>
      <c r="B805" s="14">
        <v>58.8</v>
      </c>
      <c r="C805" s="19">
        <v>-2.5</v>
      </c>
      <c r="D805" s="62">
        <f t="shared" si="12"/>
        <v>-2.9000000000000057</v>
      </c>
    </row>
    <row r="806" spans="1:4" x14ac:dyDescent="0.45">
      <c r="A806" s="18">
        <v>42005</v>
      </c>
      <c r="B806" s="13">
        <v>56.5</v>
      </c>
      <c r="C806" s="19">
        <v>-1.6000000000000014</v>
      </c>
      <c r="D806" s="62">
        <f t="shared" si="12"/>
        <v>1.7000000000000028</v>
      </c>
    </row>
    <row r="807" spans="1:4" x14ac:dyDescent="0.45">
      <c r="A807" s="18">
        <v>42036</v>
      </c>
      <c r="B807" s="14">
        <v>53.7</v>
      </c>
      <c r="C807" s="19">
        <v>-0.60000000000000142</v>
      </c>
      <c r="D807" s="62">
        <f t="shared" si="12"/>
        <v>5.5</v>
      </c>
    </row>
    <row r="808" spans="1:4" x14ac:dyDescent="0.45">
      <c r="A808" s="18">
        <v>42064</v>
      </c>
      <c r="B808" s="13">
        <v>53.8</v>
      </c>
      <c r="C808" s="19">
        <v>-1.3999999999999986</v>
      </c>
      <c r="D808" s="62">
        <f t="shared" si="12"/>
        <v>-2.1000000000000014</v>
      </c>
    </row>
    <row r="809" spans="1:4" x14ac:dyDescent="0.45">
      <c r="A809" s="18">
        <v>42095</v>
      </c>
      <c r="B809" s="14">
        <v>56</v>
      </c>
      <c r="C809" s="19">
        <v>0</v>
      </c>
      <c r="D809" s="62">
        <f t="shared" si="12"/>
        <v>0.29999999999999716</v>
      </c>
    </row>
    <row r="810" spans="1:4" x14ac:dyDescent="0.45">
      <c r="A810" s="18">
        <v>42125</v>
      </c>
      <c r="B810" s="13">
        <v>54.5</v>
      </c>
      <c r="C810" s="19">
        <v>1.2999999999999972</v>
      </c>
      <c r="D810" s="62">
        <f t="shared" si="12"/>
        <v>-6.5</v>
      </c>
    </row>
    <row r="811" spans="1:4" x14ac:dyDescent="0.45">
      <c r="A811" s="18">
        <v>42156</v>
      </c>
      <c r="B811" s="14">
        <v>54</v>
      </c>
      <c r="C811" s="19">
        <v>0.70000000000000284</v>
      </c>
      <c r="D811" s="62">
        <f t="shared" si="12"/>
        <v>-6</v>
      </c>
    </row>
    <row r="812" spans="1:4" x14ac:dyDescent="0.45">
      <c r="A812" s="18">
        <v>42186</v>
      </c>
      <c r="B812" s="13">
        <v>56</v>
      </c>
      <c r="C812" s="19">
        <v>-0.79999999999999716</v>
      </c>
      <c r="D812" s="62">
        <f t="shared" si="12"/>
        <v>-5.2000000000000028</v>
      </c>
    </row>
    <row r="813" spans="1:4" x14ac:dyDescent="0.45">
      <c r="A813" s="18">
        <v>42217</v>
      </c>
      <c r="B813" s="14">
        <v>53.6</v>
      </c>
      <c r="C813" s="19">
        <v>-1.6000000000000014</v>
      </c>
      <c r="D813" s="62">
        <f t="shared" si="12"/>
        <v>-10.899999999999999</v>
      </c>
    </row>
    <row r="814" spans="1:4" x14ac:dyDescent="0.45">
      <c r="A814" s="18">
        <v>42248</v>
      </c>
      <c r="B814" s="13">
        <v>51.8</v>
      </c>
      <c r="C814" s="19">
        <v>-0.89999999999999858</v>
      </c>
      <c r="D814" s="62">
        <f t="shared" si="12"/>
        <v>-12.799999999999997</v>
      </c>
    </row>
    <row r="815" spans="1:4" x14ac:dyDescent="0.45">
      <c r="A815" s="18">
        <v>42278</v>
      </c>
      <c r="B815" s="14">
        <v>52.5</v>
      </c>
      <c r="C815" s="19">
        <v>-0.80000000000000426</v>
      </c>
      <c r="D815" s="62">
        <f t="shared" si="12"/>
        <v>-12.299999999999997</v>
      </c>
    </row>
    <row r="816" spans="1:4" x14ac:dyDescent="0.45">
      <c r="A816" s="18">
        <v>42309</v>
      </c>
      <c r="B816" s="13">
        <v>49.8</v>
      </c>
      <c r="C816" s="19">
        <v>-1</v>
      </c>
      <c r="D816" s="62">
        <f t="shared" si="12"/>
        <v>-14.600000000000009</v>
      </c>
    </row>
    <row r="817" spans="1:4" x14ac:dyDescent="0.45">
      <c r="A817" s="18">
        <v>42339</v>
      </c>
      <c r="B817" s="14">
        <v>49.9</v>
      </c>
      <c r="C817" s="19">
        <v>-0.39999999999999858</v>
      </c>
      <c r="D817" s="62">
        <f t="shared" si="12"/>
        <v>-8.8999999999999986</v>
      </c>
    </row>
    <row r="818" spans="1:4" x14ac:dyDescent="0.45">
      <c r="A818" s="18">
        <v>42370</v>
      </c>
      <c r="B818" s="13">
        <v>50.2</v>
      </c>
      <c r="C818" s="19">
        <v>0.20000000000000284</v>
      </c>
      <c r="D818" s="62">
        <f t="shared" si="12"/>
        <v>-6.2999999999999972</v>
      </c>
    </row>
    <row r="819" spans="1:4" x14ac:dyDescent="0.45">
      <c r="A819" s="18">
        <v>42401</v>
      </c>
      <c r="B819" s="14">
        <v>52.8</v>
      </c>
      <c r="C819" s="19">
        <v>1.5</v>
      </c>
      <c r="D819" s="62">
        <f t="shared" si="12"/>
        <v>-0.90000000000000568</v>
      </c>
    </row>
    <row r="820" spans="1:4" x14ac:dyDescent="0.45">
      <c r="A820" s="18">
        <v>42430</v>
      </c>
      <c r="B820" s="13">
        <v>55.3</v>
      </c>
      <c r="C820" s="19">
        <v>2</v>
      </c>
      <c r="D820" s="62">
        <f t="shared" si="12"/>
        <v>1.5</v>
      </c>
    </row>
    <row r="821" spans="1:4" x14ac:dyDescent="0.45">
      <c r="A821" s="18">
        <v>42461</v>
      </c>
      <c r="B821" s="14">
        <v>54.2</v>
      </c>
      <c r="C821" s="19">
        <v>-1</v>
      </c>
      <c r="D821" s="62">
        <f t="shared" si="12"/>
        <v>-1.7999999999999972</v>
      </c>
    </row>
    <row r="822" spans="1:4" x14ac:dyDescent="0.45">
      <c r="A822" s="18">
        <v>42491</v>
      </c>
      <c r="B822" s="13">
        <v>52.6</v>
      </c>
      <c r="C822" s="19">
        <v>0.29999999999999716</v>
      </c>
      <c r="D822" s="62">
        <f t="shared" si="12"/>
        <v>-1.8999999999999986</v>
      </c>
    </row>
    <row r="823" spans="1:4" x14ac:dyDescent="0.45">
      <c r="A823" s="18">
        <v>42522</v>
      </c>
      <c r="B823" s="14">
        <v>54.7</v>
      </c>
      <c r="C823" s="19">
        <v>1.7999999999999972</v>
      </c>
      <c r="D823" s="62">
        <f t="shared" si="12"/>
        <v>0.70000000000000284</v>
      </c>
    </row>
    <row r="824" spans="1:4" x14ac:dyDescent="0.45">
      <c r="A824" s="18">
        <v>42552</v>
      </c>
      <c r="B824" s="13">
        <v>55.4</v>
      </c>
      <c r="C824" s="19">
        <v>-0.5</v>
      </c>
      <c r="D824" s="62">
        <f t="shared" si="12"/>
        <v>-0.60000000000000142</v>
      </c>
    </row>
    <row r="825" spans="1:4" x14ac:dyDescent="0.45">
      <c r="A825" s="18">
        <v>42583</v>
      </c>
      <c r="B825" s="14">
        <v>49.6</v>
      </c>
      <c r="C825" s="19">
        <v>-2.8999999999999986</v>
      </c>
      <c r="D825" s="62">
        <f t="shared" si="12"/>
        <v>-4</v>
      </c>
    </row>
    <row r="826" spans="1:4" x14ac:dyDescent="0.45">
      <c r="A826" s="18">
        <v>42614</v>
      </c>
      <c r="B826" s="13">
        <v>52.8</v>
      </c>
      <c r="C826" s="19">
        <v>2.3000000000000043</v>
      </c>
      <c r="D826" s="62">
        <f t="shared" si="12"/>
        <v>1</v>
      </c>
    </row>
    <row r="827" spans="1:4" x14ac:dyDescent="0.45">
      <c r="A827" s="18">
        <v>42644</v>
      </c>
      <c r="B827" s="14">
        <v>54.6</v>
      </c>
      <c r="C827" s="19">
        <v>0.29999999999999716</v>
      </c>
      <c r="D827" s="62">
        <f t="shared" si="12"/>
        <v>2.1000000000000014</v>
      </c>
    </row>
    <row r="828" spans="1:4" x14ac:dyDescent="0.45">
      <c r="A828" s="18">
        <v>42675</v>
      </c>
      <c r="B828" s="13">
        <v>55.6</v>
      </c>
      <c r="C828" s="19">
        <v>1.5</v>
      </c>
      <c r="D828" s="62">
        <f t="shared" si="12"/>
        <v>5.8000000000000043</v>
      </c>
    </row>
    <row r="829" spans="1:4" x14ac:dyDescent="0.45">
      <c r="A829" s="18">
        <v>42705</v>
      </c>
      <c r="B829" s="14">
        <v>59.4</v>
      </c>
      <c r="C829" s="19">
        <v>1</v>
      </c>
      <c r="D829" s="62">
        <f t="shared" si="12"/>
        <v>9.5</v>
      </c>
    </row>
    <row r="830" spans="1:4" x14ac:dyDescent="0.45">
      <c r="A830" s="18">
        <v>42736</v>
      </c>
      <c r="B830" s="13">
        <v>61.4</v>
      </c>
      <c r="C830" s="19">
        <v>1.5</v>
      </c>
      <c r="D830" s="62">
        <f t="shared" si="12"/>
        <v>11.199999999999996</v>
      </c>
    </row>
    <row r="831" spans="1:4" x14ac:dyDescent="0.45">
      <c r="A831" s="18">
        <v>42767</v>
      </c>
      <c r="B831" s="14">
        <v>62.9</v>
      </c>
      <c r="C831" s="19">
        <v>1.6000000000000014</v>
      </c>
      <c r="D831" s="62">
        <f t="shared" si="12"/>
        <v>10.100000000000001</v>
      </c>
    </row>
    <row r="832" spans="1:4" x14ac:dyDescent="0.45">
      <c r="A832" s="18">
        <v>42795</v>
      </c>
      <c r="B832" s="13">
        <v>57.6</v>
      </c>
      <c r="C832" s="19">
        <v>-1</v>
      </c>
      <c r="D832" s="62">
        <f t="shared" si="12"/>
        <v>2.3000000000000043</v>
      </c>
    </row>
    <row r="833" spans="1:4" x14ac:dyDescent="0.45">
      <c r="A833" s="18">
        <v>42826</v>
      </c>
      <c r="B833" s="14">
        <v>58.6</v>
      </c>
      <c r="C833" s="19">
        <v>-1.3000000000000043</v>
      </c>
      <c r="D833" s="62">
        <f t="shared" si="12"/>
        <v>4.3999999999999986</v>
      </c>
    </row>
    <row r="834" spans="1:4" x14ac:dyDescent="0.45">
      <c r="A834" s="18">
        <v>42856</v>
      </c>
      <c r="B834" s="13">
        <v>57.1</v>
      </c>
      <c r="C834" s="19">
        <v>0.20000000000000284</v>
      </c>
      <c r="D834" s="62">
        <f t="shared" si="12"/>
        <v>4.5</v>
      </c>
    </row>
    <row r="835" spans="1:4" x14ac:dyDescent="0.45">
      <c r="A835" s="18">
        <v>42887</v>
      </c>
      <c r="B835" s="14">
        <v>62.4</v>
      </c>
      <c r="C835" s="19">
        <v>1.2000000000000028</v>
      </c>
      <c r="D835" s="62">
        <f t="shared" si="12"/>
        <v>7.6999999999999957</v>
      </c>
    </row>
    <row r="836" spans="1:4" x14ac:dyDescent="0.45">
      <c r="A836" s="18">
        <v>42917</v>
      </c>
      <c r="B836" s="13">
        <v>60.6</v>
      </c>
      <c r="C836" s="19">
        <v>-0.20000000000000284</v>
      </c>
      <c r="D836" s="62">
        <f t="shared" si="12"/>
        <v>5.2000000000000028</v>
      </c>
    </row>
    <row r="837" spans="1:4" x14ac:dyDescent="0.45">
      <c r="A837" s="18">
        <v>42948</v>
      </c>
      <c r="B837" s="14">
        <v>61</v>
      </c>
      <c r="C837" s="19">
        <v>2.7999999999999972</v>
      </c>
      <c r="D837" s="62">
        <f t="shared" si="12"/>
        <v>11.399999999999999</v>
      </c>
    </row>
    <row r="838" spans="1:4" x14ac:dyDescent="0.45">
      <c r="A838" s="18">
        <v>42979</v>
      </c>
      <c r="B838" s="13">
        <v>62.2</v>
      </c>
      <c r="C838" s="19">
        <v>0.90000000000000568</v>
      </c>
      <c r="D838" s="62">
        <f t="shared" si="12"/>
        <v>9.4000000000000057</v>
      </c>
    </row>
    <row r="839" spans="1:4" x14ac:dyDescent="0.45">
      <c r="A839" s="18">
        <v>43009</v>
      </c>
      <c r="B839" s="14">
        <v>61</v>
      </c>
      <c r="C839" s="19">
        <v>-1.7000000000000028</v>
      </c>
      <c r="D839" s="62">
        <f t="shared" si="12"/>
        <v>6.3999999999999986</v>
      </c>
    </row>
    <row r="840" spans="1:4" x14ac:dyDescent="0.45">
      <c r="A840" s="18">
        <v>43040</v>
      </c>
      <c r="B840" s="13">
        <v>64.3</v>
      </c>
      <c r="C840" s="19">
        <v>-0.29999999999999716</v>
      </c>
      <c r="D840" s="62">
        <f t="shared" si="12"/>
        <v>8.6999999999999957</v>
      </c>
    </row>
    <row r="841" spans="1:4" x14ac:dyDescent="0.45">
      <c r="A841" s="18">
        <v>43070</v>
      </c>
      <c r="B841" s="14">
        <v>65.2</v>
      </c>
      <c r="C841" s="19">
        <v>1.0999999999999943</v>
      </c>
      <c r="D841" s="62">
        <f t="shared" si="12"/>
        <v>5.8000000000000043</v>
      </c>
    </row>
    <row r="842" spans="1:4" x14ac:dyDescent="0.45">
      <c r="A842" s="18">
        <v>43101</v>
      </c>
      <c r="B842" s="13">
        <v>64.5</v>
      </c>
      <c r="C842" s="19">
        <v>-0.19999999999999574</v>
      </c>
      <c r="D842" s="62">
        <f t="shared" si="12"/>
        <v>3.1000000000000014</v>
      </c>
    </row>
    <row r="843" spans="1:4" x14ac:dyDescent="0.45">
      <c r="A843" s="18">
        <v>43132</v>
      </c>
      <c r="B843" s="14">
        <v>62</v>
      </c>
      <c r="C843" s="19">
        <v>1.6000000000000014</v>
      </c>
      <c r="D843" s="62">
        <f t="shared" si="12"/>
        <v>-0.89999999999999858</v>
      </c>
    </row>
    <row r="844" spans="1:4" x14ac:dyDescent="0.45">
      <c r="A844" s="18">
        <v>43160</v>
      </c>
      <c r="B844" s="13">
        <v>61</v>
      </c>
      <c r="C844" s="19">
        <v>-1.4000000000000057</v>
      </c>
      <c r="D844" s="62">
        <f t="shared" si="12"/>
        <v>3.3999999999999986</v>
      </c>
    </row>
    <row r="845" spans="1:4" x14ac:dyDescent="0.45">
      <c r="A845" s="18">
        <v>43191</v>
      </c>
      <c r="B845" s="14">
        <v>57.2</v>
      </c>
      <c r="C845" s="19">
        <v>-1.3999999999999986</v>
      </c>
      <c r="D845" s="62">
        <f t="shared" si="12"/>
        <v>-1.3999999999999986</v>
      </c>
    </row>
    <row r="846" spans="1:4" x14ac:dyDescent="0.45">
      <c r="A846" s="18">
        <v>43221</v>
      </c>
      <c r="B846" s="13">
        <v>61.5</v>
      </c>
      <c r="C846" s="19">
        <v>0.80000000000000426</v>
      </c>
      <c r="D846" s="62">
        <f t="shared" si="12"/>
        <v>4.3999999999999986</v>
      </c>
    </row>
    <row r="847" spans="1:4" x14ac:dyDescent="0.45">
      <c r="A847" s="18">
        <v>43252</v>
      </c>
      <c r="B847" s="14">
        <v>62.3</v>
      </c>
      <c r="C847" s="19">
        <v>1.2999999999999972</v>
      </c>
      <c r="D847" s="62">
        <f t="shared" ref="D847:D910" si="13">B847-B835</f>
        <v>-0.10000000000000142</v>
      </c>
    </row>
    <row r="848" spans="1:4" x14ac:dyDescent="0.45">
      <c r="A848" s="18">
        <v>43282</v>
      </c>
      <c r="B848" s="13">
        <v>58.5</v>
      </c>
      <c r="C848" s="19">
        <v>-1.6000000000000014</v>
      </c>
      <c r="D848" s="62">
        <f t="shared" si="13"/>
        <v>-2.1000000000000014</v>
      </c>
    </row>
    <row r="849" spans="1:4" x14ac:dyDescent="0.45">
      <c r="A849" s="18">
        <v>43313</v>
      </c>
      <c r="B849" s="14">
        <v>63.3</v>
      </c>
      <c r="C849" s="19">
        <v>2.3999999999999986</v>
      </c>
      <c r="D849" s="62">
        <f t="shared" si="13"/>
        <v>2.2999999999999972</v>
      </c>
    </row>
    <row r="850" spans="1:4" x14ac:dyDescent="0.45">
      <c r="A850" s="18">
        <v>43344</v>
      </c>
      <c r="B850" s="13">
        <v>63.9</v>
      </c>
      <c r="C850" s="19">
        <v>-1.2999999999999972</v>
      </c>
      <c r="D850" s="62">
        <f t="shared" si="13"/>
        <v>1.6999999999999957</v>
      </c>
    </row>
    <row r="851" spans="1:4" x14ac:dyDescent="0.45">
      <c r="A851" s="18">
        <v>43374</v>
      </c>
      <c r="B851" s="15">
        <v>59.3</v>
      </c>
      <c r="C851" s="19">
        <v>-2</v>
      </c>
      <c r="D851" s="62">
        <f t="shared" si="13"/>
        <v>-1.7000000000000028</v>
      </c>
    </row>
    <row r="852" spans="1:4" x14ac:dyDescent="0.45">
      <c r="A852" s="18">
        <v>43405</v>
      </c>
      <c r="B852" s="13">
        <v>59.9</v>
      </c>
      <c r="C852" s="19">
        <v>1.2999999999999972</v>
      </c>
      <c r="D852" s="62">
        <f t="shared" si="13"/>
        <v>-4.3999999999999986</v>
      </c>
    </row>
    <row r="853" spans="1:4" x14ac:dyDescent="0.45">
      <c r="A853" s="18">
        <v>43435</v>
      </c>
      <c r="B853" s="15">
        <v>54.1</v>
      </c>
      <c r="C853" s="19">
        <v>-4.5</v>
      </c>
      <c r="D853" s="62">
        <f t="shared" si="13"/>
        <v>-11.100000000000001</v>
      </c>
    </row>
    <row r="854" spans="1:4" x14ac:dyDescent="0.45">
      <c r="A854" s="18">
        <v>43466</v>
      </c>
      <c r="B854" s="13">
        <v>60.5</v>
      </c>
      <c r="C854" s="19">
        <v>2.3000000000000043</v>
      </c>
      <c r="D854" s="62">
        <f t="shared" si="13"/>
        <v>-4</v>
      </c>
    </row>
    <row r="855" spans="1:4" x14ac:dyDescent="0.45">
      <c r="A855" s="18">
        <v>43497</v>
      </c>
      <c r="B855" s="15">
        <v>54.8</v>
      </c>
      <c r="C855" s="19">
        <v>-2.5</v>
      </c>
      <c r="D855" s="62">
        <f t="shared" si="13"/>
        <v>-7.2000000000000028</v>
      </c>
    </row>
    <row r="856" spans="1:4" x14ac:dyDescent="0.45">
      <c r="A856" s="18">
        <v>43525</v>
      </c>
      <c r="B856" s="13">
        <v>55.8</v>
      </c>
      <c r="C856" s="19">
        <v>0.5</v>
      </c>
      <c r="D856" s="62">
        <f t="shared" si="13"/>
        <v>-5.2000000000000028</v>
      </c>
    </row>
    <row r="857" spans="1:4" x14ac:dyDescent="0.45">
      <c r="A857" s="18">
        <v>43556</v>
      </c>
      <c r="B857" s="15">
        <v>52.3</v>
      </c>
      <c r="C857" s="19">
        <v>-1.2000000000000028</v>
      </c>
      <c r="D857" s="62">
        <f t="shared" si="13"/>
        <v>-4.9000000000000057</v>
      </c>
    </row>
    <row r="858" spans="1:4" x14ac:dyDescent="0.45">
      <c r="A858" s="18">
        <v>43586</v>
      </c>
      <c r="B858" s="13">
        <v>51.3</v>
      </c>
      <c r="C858" s="19">
        <v>-1.1000000000000014</v>
      </c>
      <c r="D858" s="62">
        <f t="shared" si="13"/>
        <v>-10.200000000000003</v>
      </c>
    </row>
    <row r="859" spans="1:4" x14ac:dyDescent="0.45">
      <c r="A859" s="18">
        <v>43617</v>
      </c>
      <c r="B859" s="15">
        <v>54.1</v>
      </c>
      <c r="C859" s="19">
        <v>-0.69999999999999574</v>
      </c>
      <c r="D859" s="62">
        <f t="shared" si="13"/>
        <v>-8.1999999999999957</v>
      </c>
    </row>
    <row r="860" spans="1:4" x14ac:dyDescent="0.45">
      <c r="A860" s="18">
        <v>43647</v>
      </c>
      <c r="B860" s="13">
        <v>50.8</v>
      </c>
      <c r="C860" s="19">
        <v>-0.30000000000000426</v>
      </c>
      <c r="D860" s="62">
        <f t="shared" si="13"/>
        <v>-7.7000000000000028</v>
      </c>
    </row>
    <row r="861" spans="1:4" x14ac:dyDescent="0.45">
      <c r="A861" s="18">
        <v>43678</v>
      </c>
      <c r="B861" s="15">
        <v>49.5</v>
      </c>
      <c r="C861" s="19">
        <v>-2.5</v>
      </c>
      <c r="D861" s="62">
        <f t="shared" si="13"/>
        <v>-13.799999999999997</v>
      </c>
    </row>
    <row r="862" spans="1:4" x14ac:dyDescent="0.45">
      <c r="A862" s="18">
        <v>43709</v>
      </c>
      <c r="B862" s="13">
        <v>47.3</v>
      </c>
      <c r="C862" s="19">
        <v>-0.59999999999999432</v>
      </c>
      <c r="D862" s="62">
        <f t="shared" si="13"/>
        <v>-16.600000000000001</v>
      </c>
    </row>
    <row r="863" spans="1:4" x14ac:dyDescent="0.45">
      <c r="A863" s="18">
        <v>43739</v>
      </c>
      <c r="B863" s="15">
        <v>46.3</v>
      </c>
      <c r="C863" s="19">
        <v>0.29999999999999716</v>
      </c>
      <c r="D863" s="62">
        <f t="shared" si="13"/>
        <v>-13</v>
      </c>
    </row>
    <row r="864" spans="1:4" x14ac:dyDescent="0.45">
      <c r="A864" s="18">
        <v>43770</v>
      </c>
      <c r="B864" s="13">
        <v>48</v>
      </c>
      <c r="C864" s="19">
        <v>-0.39999999999999858</v>
      </c>
      <c r="D864" s="62">
        <f t="shared" si="13"/>
        <v>-11.899999999999999</v>
      </c>
    </row>
    <row r="865" spans="1:4" x14ac:dyDescent="0.45">
      <c r="A865" s="18">
        <v>43800</v>
      </c>
      <c r="B865" s="15">
        <v>44.8</v>
      </c>
      <c r="C865" s="19">
        <v>-0.30000000000000426</v>
      </c>
      <c r="D865" s="62">
        <f t="shared" si="13"/>
        <v>-9.3000000000000043</v>
      </c>
    </row>
    <row r="866" spans="1:4" x14ac:dyDescent="0.45">
      <c r="A866" s="18">
        <v>43831</v>
      </c>
      <c r="B866" s="13">
        <v>54.3</v>
      </c>
      <c r="C866" s="19">
        <v>3.1000000000000014</v>
      </c>
      <c r="D866" s="62">
        <f t="shared" si="13"/>
        <v>-6.2000000000000028</v>
      </c>
    </row>
    <row r="867" spans="1:4" x14ac:dyDescent="0.45">
      <c r="A867" s="18">
        <v>43862</v>
      </c>
      <c r="B867" s="15">
        <v>50.3</v>
      </c>
      <c r="C867" s="19">
        <v>-0.60000000000000142</v>
      </c>
      <c r="D867" s="62">
        <f t="shared" si="13"/>
        <v>-4.5</v>
      </c>
    </row>
    <row r="868" spans="1:4" x14ac:dyDescent="0.45">
      <c r="A868" s="18">
        <v>43891</v>
      </c>
      <c r="B868" s="13">
        <v>47.7</v>
      </c>
      <c r="C868" s="19">
        <v>-0.59999999999999432</v>
      </c>
      <c r="D868" s="62">
        <f t="shared" si="13"/>
        <v>-8.0999999999999943</v>
      </c>
    </row>
    <row r="869" spans="1:4" x14ac:dyDescent="0.45">
      <c r="A869" s="18">
        <v>43922</v>
      </c>
      <c r="B869" s="15">
        <v>27.5</v>
      </c>
      <c r="C869" s="19">
        <v>-8</v>
      </c>
      <c r="D869" s="62">
        <f t="shared" si="13"/>
        <v>-24.799999999999997</v>
      </c>
    </row>
    <row r="870" spans="1:4" x14ac:dyDescent="0.45">
      <c r="A870" s="18">
        <v>43952</v>
      </c>
      <c r="B870" s="13">
        <v>33.200000000000003</v>
      </c>
      <c r="C870" s="19">
        <v>1.3999999999999986</v>
      </c>
      <c r="D870" s="62">
        <f t="shared" si="13"/>
        <v>-18.099999999999994</v>
      </c>
    </row>
    <row r="871" spans="1:4" x14ac:dyDescent="0.45">
      <c r="A871" s="18">
        <v>43983</v>
      </c>
      <c r="B871" s="15">
        <v>57.3</v>
      </c>
      <c r="C871" s="19">
        <v>9.1000000000000014</v>
      </c>
      <c r="D871" s="62">
        <f t="shared" si="13"/>
        <v>3.1999999999999957</v>
      </c>
    </row>
    <row r="872" spans="1:4" x14ac:dyDescent="0.45">
      <c r="A872" s="18">
        <v>44013</v>
      </c>
      <c r="B872" s="13">
        <v>62.1</v>
      </c>
      <c r="C872" s="19">
        <v>1.5</v>
      </c>
      <c r="D872" s="62">
        <f t="shared" si="13"/>
        <v>11.300000000000004</v>
      </c>
    </row>
    <row r="873" spans="1:4" x14ac:dyDescent="0.45">
      <c r="A873" s="18">
        <v>44044</v>
      </c>
      <c r="B873" s="15">
        <v>63.3</v>
      </c>
      <c r="C873" s="19">
        <v>1.8999999999999986</v>
      </c>
      <c r="D873" s="62">
        <f t="shared" si="13"/>
        <v>13.799999999999997</v>
      </c>
    </row>
    <row r="874" spans="1:4" x14ac:dyDescent="0.45">
      <c r="A874" s="18">
        <v>44075</v>
      </c>
      <c r="B874" s="13">
        <v>61</v>
      </c>
      <c r="C874" s="19">
        <v>0.10000000000000142</v>
      </c>
      <c r="D874" s="62">
        <f t="shared" si="13"/>
        <v>13.700000000000003</v>
      </c>
    </row>
    <row r="875" spans="1:4" x14ac:dyDescent="0.45">
      <c r="A875" s="18">
        <v>44105</v>
      </c>
      <c r="B875" s="15">
        <v>63.1</v>
      </c>
      <c r="C875" s="19">
        <v>3.0999999999999943</v>
      </c>
      <c r="D875" s="62">
        <f t="shared" si="13"/>
        <v>16.800000000000004</v>
      </c>
    </row>
    <row r="876" spans="1:4" x14ac:dyDescent="0.45">
      <c r="A876" s="18">
        <v>44136</v>
      </c>
      <c r="B876" s="13">
        <v>62.2</v>
      </c>
      <c r="C876" s="19">
        <v>-1.0999999999999943</v>
      </c>
      <c r="D876" s="62">
        <f t="shared" si="13"/>
        <v>14.200000000000003</v>
      </c>
    </row>
    <row r="877" spans="1:4" x14ac:dyDescent="0.45">
      <c r="A877" s="18">
        <v>44166</v>
      </c>
      <c r="B877" s="15">
        <v>64.7</v>
      </c>
      <c r="C877" s="19">
        <f>B877-B876</f>
        <v>2.5</v>
      </c>
      <c r="D877" s="62">
        <f t="shared" si="13"/>
        <v>19.900000000000006</v>
      </c>
    </row>
    <row r="878" spans="1:4" x14ac:dyDescent="0.45">
      <c r="A878" s="18">
        <v>44197</v>
      </c>
      <c r="B878" s="19">
        <f>'Heat Map Summary'!F91</f>
        <v>60.7</v>
      </c>
      <c r="C878" s="19">
        <f t="shared" ref="C878:C917" si="14">B878-B877</f>
        <v>-4</v>
      </c>
      <c r="D878" s="62">
        <f t="shared" si="13"/>
        <v>6.4000000000000057</v>
      </c>
    </row>
    <row r="879" spans="1:4" x14ac:dyDescent="0.45">
      <c r="A879" s="18">
        <v>44228</v>
      </c>
      <c r="B879" s="19">
        <f>'Heat Map Summary'!F92</f>
        <v>63.2</v>
      </c>
      <c r="C879" s="19">
        <f t="shared" si="14"/>
        <v>2.5</v>
      </c>
      <c r="D879" s="62">
        <f t="shared" si="13"/>
        <v>12.900000000000006</v>
      </c>
    </row>
    <row r="880" spans="1:4" x14ac:dyDescent="0.45">
      <c r="A880" s="18">
        <v>44256</v>
      </c>
      <c r="B880" s="19">
        <f>'Heat Map Summary'!F93</f>
        <v>68.099999999999994</v>
      </c>
      <c r="C880" s="19">
        <f t="shared" si="14"/>
        <v>4.8999999999999915</v>
      </c>
      <c r="D880" s="62">
        <f t="shared" si="13"/>
        <v>20.399999999999991</v>
      </c>
    </row>
    <row r="881" spans="1:4" x14ac:dyDescent="0.45">
      <c r="A881" s="18">
        <v>44287</v>
      </c>
      <c r="B881" s="19">
        <f>'Heat Map Summary'!F94</f>
        <v>62.5</v>
      </c>
      <c r="C881" s="19">
        <f t="shared" si="14"/>
        <v>-5.5999999999999943</v>
      </c>
      <c r="D881" s="62">
        <f t="shared" si="13"/>
        <v>35</v>
      </c>
    </row>
    <row r="882" spans="1:4" x14ac:dyDescent="0.45">
      <c r="A882" s="18">
        <v>44317</v>
      </c>
      <c r="B882" s="19">
        <f>'Heat Map Summary'!F95</f>
        <v>58.5</v>
      </c>
      <c r="C882" s="19">
        <f t="shared" si="14"/>
        <v>-4</v>
      </c>
      <c r="D882" s="62">
        <f t="shared" si="13"/>
        <v>25.299999999999997</v>
      </c>
    </row>
    <row r="883" spans="1:4" x14ac:dyDescent="0.45">
      <c r="A883" s="18">
        <v>44348</v>
      </c>
      <c r="B883" s="19">
        <f>'Heat Map Summary'!F96</f>
        <v>60.8</v>
      </c>
      <c r="C883" s="19">
        <f t="shared" si="14"/>
        <v>2.2999999999999972</v>
      </c>
      <c r="D883" s="62">
        <f t="shared" si="13"/>
        <v>3.5</v>
      </c>
    </row>
    <row r="884" spans="1:4" x14ac:dyDescent="0.45">
      <c r="A884" s="18">
        <v>44378</v>
      </c>
      <c r="B884" s="19">
        <f>'Heat Map Summary'!F97</f>
        <v>58.4</v>
      </c>
      <c r="C884" s="19">
        <f t="shared" si="14"/>
        <v>-2.3999999999999986</v>
      </c>
      <c r="D884" s="62">
        <f t="shared" si="13"/>
        <v>-3.7000000000000028</v>
      </c>
    </row>
    <row r="885" spans="1:4" x14ac:dyDescent="0.45">
      <c r="A885" s="18">
        <v>44409</v>
      </c>
      <c r="B885" s="19">
        <f>'Heat Map Summary'!F98</f>
        <v>60</v>
      </c>
      <c r="C885" s="19">
        <f t="shared" si="14"/>
        <v>1.6000000000000014</v>
      </c>
      <c r="D885" s="62">
        <f t="shared" si="13"/>
        <v>-3.2999999999999972</v>
      </c>
    </row>
    <row r="886" spans="1:4" x14ac:dyDescent="0.45">
      <c r="A886" s="18">
        <v>44440</v>
      </c>
      <c r="B886" s="19">
        <f>'Heat Map Summary'!F99</f>
        <v>59.4</v>
      </c>
      <c r="C886" s="19">
        <f t="shared" si="14"/>
        <v>-0.60000000000000142</v>
      </c>
      <c r="D886" s="62">
        <f t="shared" si="13"/>
        <v>-1.6000000000000014</v>
      </c>
    </row>
    <row r="887" spans="1:4" x14ac:dyDescent="0.45">
      <c r="A887" s="18">
        <v>44470</v>
      </c>
      <c r="B887" s="19">
        <f>'Heat Map Summary'!F100</f>
        <v>59.3</v>
      </c>
      <c r="C887" s="19">
        <f t="shared" si="14"/>
        <v>-0.10000000000000142</v>
      </c>
      <c r="D887" s="62">
        <f t="shared" si="13"/>
        <v>-3.8000000000000043</v>
      </c>
    </row>
    <row r="888" spans="1:4" x14ac:dyDescent="0.45">
      <c r="A888" s="18">
        <v>44501</v>
      </c>
      <c r="B888" s="19">
        <f>'Heat Map Summary'!F101</f>
        <v>61.5</v>
      </c>
      <c r="C888" s="19">
        <f t="shared" si="14"/>
        <v>2.2000000000000028</v>
      </c>
      <c r="D888" s="62">
        <f t="shared" si="13"/>
        <v>-0.70000000000000284</v>
      </c>
    </row>
    <row r="889" spans="1:4" x14ac:dyDescent="0.45">
      <c r="A889" s="18">
        <v>44531</v>
      </c>
      <c r="B889" s="19">
        <f>'Heat Map Summary'!F102</f>
        <v>59.4</v>
      </c>
      <c r="C889" s="19">
        <f t="shared" si="14"/>
        <v>-2.1000000000000014</v>
      </c>
      <c r="D889" s="62">
        <f t="shared" si="13"/>
        <v>-5.3000000000000043</v>
      </c>
    </row>
    <row r="890" spans="1:4" x14ac:dyDescent="0.45">
      <c r="A890" s="18">
        <v>44562</v>
      </c>
      <c r="B890" s="19">
        <f>'Heat Map Summary'!F103</f>
        <v>57.8</v>
      </c>
      <c r="C890" s="19">
        <f t="shared" si="14"/>
        <v>-1.6000000000000014</v>
      </c>
      <c r="D890" s="62">
        <f t="shared" si="13"/>
        <v>-2.9000000000000057</v>
      </c>
    </row>
    <row r="891" spans="1:4" x14ac:dyDescent="0.45">
      <c r="A891" s="18">
        <v>44593</v>
      </c>
      <c r="B891" s="19">
        <f>'Heat Map Summary'!F104</f>
        <v>58.5</v>
      </c>
      <c r="C891" s="19">
        <f t="shared" si="14"/>
        <v>0.70000000000000284</v>
      </c>
      <c r="D891" s="62">
        <f t="shared" si="13"/>
        <v>-4.7000000000000028</v>
      </c>
    </row>
    <row r="892" spans="1:4" x14ac:dyDescent="0.45">
      <c r="A892" s="18">
        <v>44621</v>
      </c>
      <c r="B892" s="19">
        <f>'Heat Map Summary'!F105</f>
        <v>54.5</v>
      </c>
      <c r="C892" s="19">
        <f t="shared" si="14"/>
        <v>-4</v>
      </c>
      <c r="D892" s="62">
        <f t="shared" si="13"/>
        <v>-13.599999999999994</v>
      </c>
    </row>
    <row r="893" spans="1:4" x14ac:dyDescent="0.45">
      <c r="A893" s="18">
        <v>44652</v>
      </c>
      <c r="B893" s="19">
        <f>'Heat Map Summary'!F106</f>
        <v>53.6</v>
      </c>
      <c r="C893" s="19">
        <f t="shared" si="14"/>
        <v>-0.89999999999999858</v>
      </c>
      <c r="D893" s="62">
        <f t="shared" si="13"/>
        <v>-8.8999999999999986</v>
      </c>
    </row>
    <row r="894" spans="1:4" x14ac:dyDescent="0.45">
      <c r="A894" s="18">
        <v>44682</v>
      </c>
      <c r="B894" s="19">
        <f>'Heat Map Summary'!F107</f>
        <v>54.2</v>
      </c>
      <c r="C894" s="19">
        <f t="shared" si="14"/>
        <v>0.60000000000000142</v>
      </c>
      <c r="D894" s="62">
        <f t="shared" si="13"/>
        <v>-4.2999999999999972</v>
      </c>
    </row>
    <row r="895" spans="1:4" x14ac:dyDescent="0.45">
      <c r="A895" s="18">
        <v>44713</v>
      </c>
      <c r="B895" s="19">
        <f>'Heat Map Summary'!F108</f>
        <v>54.9</v>
      </c>
      <c r="C895" s="19">
        <f t="shared" si="14"/>
        <v>0.69999999999999574</v>
      </c>
      <c r="D895" s="62">
        <f t="shared" si="13"/>
        <v>-5.8999999999999986</v>
      </c>
    </row>
    <row r="896" spans="1:4" x14ac:dyDescent="0.45">
      <c r="A896" s="18">
        <v>44743</v>
      </c>
      <c r="B896" s="19">
        <f>'Heat Map Summary'!F109</f>
        <v>53.5</v>
      </c>
      <c r="C896" s="19">
        <f t="shared" si="14"/>
        <v>-1.3999999999999986</v>
      </c>
      <c r="D896" s="62">
        <f t="shared" si="13"/>
        <v>-4.8999999999999986</v>
      </c>
    </row>
    <row r="897" spans="1:4" x14ac:dyDescent="0.45">
      <c r="A897" s="18">
        <v>44774</v>
      </c>
      <c r="B897" s="19">
        <f>'Heat Map Summary'!F110</f>
        <v>50.4</v>
      </c>
      <c r="C897" s="19">
        <f t="shared" si="14"/>
        <v>-3.1000000000000014</v>
      </c>
      <c r="D897" s="62">
        <f t="shared" si="13"/>
        <v>-9.6000000000000014</v>
      </c>
    </row>
    <row r="898" spans="1:4" x14ac:dyDescent="0.45">
      <c r="A898" s="18">
        <v>44805</v>
      </c>
      <c r="B898" s="19">
        <f>'Heat Map Summary'!F111</f>
        <v>50.6</v>
      </c>
      <c r="C898" s="19">
        <f t="shared" si="14"/>
        <v>0.20000000000000284</v>
      </c>
      <c r="D898" s="62">
        <f t="shared" si="13"/>
        <v>-8.7999999999999972</v>
      </c>
    </row>
    <row r="899" spans="1:4" x14ac:dyDescent="0.45">
      <c r="A899" s="18">
        <v>44835</v>
      </c>
      <c r="B899" s="19">
        <f>'Heat Map Summary'!F112</f>
        <v>52.3</v>
      </c>
      <c r="C899" s="19">
        <f t="shared" si="14"/>
        <v>1.6999999999999957</v>
      </c>
      <c r="D899" s="62">
        <f t="shared" si="13"/>
        <v>-7</v>
      </c>
    </row>
    <row r="900" spans="1:4" x14ac:dyDescent="0.45">
      <c r="A900" s="18">
        <v>44866</v>
      </c>
      <c r="B900" s="19">
        <f>'Heat Map Summary'!F113</f>
        <v>51.5</v>
      </c>
      <c r="C900" s="19">
        <f t="shared" si="14"/>
        <v>-0.79999999999999716</v>
      </c>
      <c r="D900" s="62">
        <f t="shared" si="13"/>
        <v>-10</v>
      </c>
    </row>
    <row r="901" spans="1:4" x14ac:dyDescent="0.45">
      <c r="A901" s="18">
        <v>44896</v>
      </c>
      <c r="B901" s="19">
        <f>'Heat Map Summary'!F114</f>
        <v>48.6</v>
      </c>
      <c r="C901" s="19">
        <f t="shared" si="14"/>
        <v>-2.8999999999999986</v>
      </c>
      <c r="D901" s="62">
        <f t="shared" si="13"/>
        <v>-10.799999999999997</v>
      </c>
    </row>
    <row r="902" spans="1:4" x14ac:dyDescent="0.45">
      <c r="A902" s="18">
        <v>44927</v>
      </c>
      <c r="B902" s="19">
        <f>'Heat Map Summary'!F115</f>
        <v>48</v>
      </c>
      <c r="C902" s="19">
        <f t="shared" si="14"/>
        <v>-0.60000000000000142</v>
      </c>
      <c r="D902" s="62">
        <f t="shared" si="13"/>
        <v>-9.7999999999999972</v>
      </c>
    </row>
    <row r="903" spans="1:4" x14ac:dyDescent="0.45">
      <c r="A903" s="18">
        <v>44958</v>
      </c>
      <c r="B903" s="19">
        <f>'Heat Map Summary'!F116</f>
        <v>47.3</v>
      </c>
      <c r="C903" s="19">
        <f t="shared" si="14"/>
        <v>-0.70000000000000284</v>
      </c>
      <c r="D903" s="62">
        <f t="shared" si="13"/>
        <v>-11.200000000000003</v>
      </c>
    </row>
    <row r="904" spans="1:4" x14ac:dyDescent="0.45">
      <c r="A904" s="18">
        <v>44986</v>
      </c>
      <c r="B904" s="19">
        <f>'Heat Map Summary'!F117</f>
        <v>47.8</v>
      </c>
      <c r="C904" s="19">
        <f t="shared" si="14"/>
        <v>0.5</v>
      </c>
      <c r="D904" s="62">
        <f t="shared" si="13"/>
        <v>-6.7000000000000028</v>
      </c>
    </row>
    <row r="905" spans="1:4" x14ac:dyDescent="0.45">
      <c r="A905" s="18">
        <v>45017</v>
      </c>
      <c r="B905" s="19">
        <f>'Heat Map Summary'!F118</f>
        <v>48.9</v>
      </c>
      <c r="C905" s="19">
        <f t="shared" si="14"/>
        <v>1.1000000000000014</v>
      </c>
      <c r="D905" s="62">
        <f t="shared" si="13"/>
        <v>-4.7000000000000028</v>
      </c>
    </row>
    <row r="906" spans="1:4" x14ac:dyDescent="0.45">
      <c r="A906" s="18">
        <v>45047</v>
      </c>
      <c r="B906" s="19">
        <f>'Heat Map Summary'!F119</f>
        <v>51.1</v>
      </c>
      <c r="C906" s="19">
        <f t="shared" si="14"/>
        <v>2.2000000000000028</v>
      </c>
      <c r="D906" s="62">
        <f t="shared" si="13"/>
        <v>-3.1000000000000014</v>
      </c>
    </row>
    <row r="907" spans="1:4" x14ac:dyDescent="0.45">
      <c r="A907" s="18">
        <v>45078</v>
      </c>
      <c r="B907" s="19">
        <f>'Heat Map Summary'!F120</f>
        <v>46.7</v>
      </c>
      <c r="C907" s="19">
        <f t="shared" si="14"/>
        <v>-4.3999999999999986</v>
      </c>
      <c r="D907" s="62">
        <f t="shared" si="13"/>
        <v>-8.1999999999999957</v>
      </c>
    </row>
    <row r="908" spans="1:4" x14ac:dyDescent="0.45">
      <c r="A908" s="18">
        <v>45108</v>
      </c>
      <c r="B908" s="19">
        <f>'Heat Map Summary'!F121</f>
        <v>48.3</v>
      </c>
      <c r="C908" s="19">
        <f t="shared" si="14"/>
        <v>1.5999999999999943</v>
      </c>
      <c r="D908" s="62">
        <f t="shared" si="13"/>
        <v>-5.2000000000000028</v>
      </c>
    </row>
    <row r="909" spans="1:4" x14ac:dyDescent="0.45">
      <c r="A909" s="18">
        <v>45139</v>
      </c>
      <c r="B909" s="19">
        <f>'Heat Map Summary'!F122</f>
        <v>50</v>
      </c>
      <c r="C909" s="19">
        <f t="shared" si="14"/>
        <v>1.7000000000000028</v>
      </c>
      <c r="D909" s="62">
        <f t="shared" si="13"/>
        <v>-0.39999999999999858</v>
      </c>
    </row>
    <row r="910" spans="1:4" x14ac:dyDescent="0.45">
      <c r="A910" s="18">
        <v>45170</v>
      </c>
      <c r="B910" s="19">
        <f>'Heat Map Summary'!F123</f>
        <v>52.5</v>
      </c>
      <c r="C910" s="19">
        <f t="shared" si="14"/>
        <v>2.5</v>
      </c>
      <c r="D910" s="62">
        <f t="shared" si="13"/>
        <v>1.8999999999999986</v>
      </c>
    </row>
    <row r="911" spans="1:4" x14ac:dyDescent="0.45">
      <c r="A911" s="18">
        <v>45200</v>
      </c>
      <c r="B911" s="19">
        <f>'Heat Map Summary'!F124</f>
        <v>50.4</v>
      </c>
      <c r="C911" s="19">
        <f t="shared" si="14"/>
        <v>-2.1000000000000014</v>
      </c>
      <c r="D911" s="62">
        <f t="shared" ref="D911:D918" si="15">B911-B899</f>
        <v>-1.8999999999999986</v>
      </c>
    </row>
    <row r="912" spans="1:4" x14ac:dyDescent="0.45">
      <c r="A912" s="18">
        <v>45231</v>
      </c>
      <c r="B912" s="19">
        <f>'Heat Map Summary'!F125</f>
        <v>48.5</v>
      </c>
      <c r="C912" s="19">
        <f t="shared" si="14"/>
        <v>-1.8999999999999986</v>
      </c>
      <c r="D912" s="62">
        <f t="shared" si="15"/>
        <v>-3</v>
      </c>
    </row>
    <row r="913" spans="1:4" x14ac:dyDescent="0.45">
      <c r="A913" s="18">
        <v>45261</v>
      </c>
      <c r="B913" s="19">
        <f>'Heat Map Summary'!F126</f>
        <v>49.9</v>
      </c>
      <c r="C913" s="19">
        <f t="shared" si="14"/>
        <v>1.3999999999999986</v>
      </c>
      <c r="D913" s="62">
        <f t="shared" si="15"/>
        <v>1.2999999999999972</v>
      </c>
    </row>
    <row r="914" spans="1:4" x14ac:dyDescent="0.45">
      <c r="A914" s="18">
        <v>45292</v>
      </c>
      <c r="B914" s="19">
        <f>'Heat Map Summary'!F127</f>
        <v>50.4</v>
      </c>
      <c r="C914" s="19">
        <f t="shared" si="14"/>
        <v>0.5</v>
      </c>
      <c r="D914" s="62">
        <f t="shared" si="15"/>
        <v>2.3999999999999986</v>
      </c>
    </row>
    <row r="915" spans="1:4" x14ac:dyDescent="0.45">
      <c r="A915" s="18">
        <v>45323</v>
      </c>
      <c r="B915" s="19">
        <f>'Heat Map Summary'!F128</f>
        <v>48.4</v>
      </c>
      <c r="C915" s="19">
        <f t="shared" si="14"/>
        <v>-2</v>
      </c>
      <c r="D915" s="62">
        <f t="shared" si="15"/>
        <v>1.1000000000000014</v>
      </c>
    </row>
    <row r="916" spans="1:4" x14ac:dyDescent="0.45">
      <c r="A916" s="18">
        <v>45352</v>
      </c>
      <c r="B916" s="19">
        <f>'Heat Map Summary'!F129</f>
        <v>54.6</v>
      </c>
      <c r="C916" s="19">
        <f t="shared" si="14"/>
        <v>6.2000000000000028</v>
      </c>
      <c r="D916" s="62">
        <f t="shared" si="15"/>
        <v>6.8000000000000043</v>
      </c>
    </row>
    <row r="917" spans="1:4" x14ac:dyDescent="0.45">
      <c r="A917" s="18">
        <v>45383</v>
      </c>
      <c r="B917" s="19">
        <f>'Heat Map Summary'!F130</f>
        <v>51.3</v>
      </c>
      <c r="C917" s="19">
        <f t="shared" si="14"/>
        <v>-3.3000000000000043</v>
      </c>
      <c r="D917" s="62">
        <f t="shared" si="15"/>
        <v>2.3999999999999986</v>
      </c>
    </row>
    <row r="918" spans="1:4" x14ac:dyDescent="0.45">
      <c r="A918" s="18">
        <v>45413</v>
      </c>
      <c r="B918" s="19"/>
      <c r="C918" s="19"/>
      <c r="D918" s="62">
        <f t="shared" si="15"/>
        <v>-51.1</v>
      </c>
    </row>
  </sheetData>
  <conditionalFormatting sqref="B2:B9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9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26:D9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Notes</vt:lpstr>
      <vt:lpstr>Heat Map Summary</vt:lpstr>
      <vt:lpstr>Sectors</vt:lpstr>
      <vt:lpstr>Industry Comments</vt:lpstr>
      <vt:lpstr>Industries - NAICS</vt:lpstr>
      <vt:lpstr>Glance</vt:lpstr>
      <vt:lpstr>PMI</vt:lpstr>
      <vt:lpstr>NewOrders</vt:lpstr>
      <vt:lpstr>Production</vt:lpstr>
      <vt:lpstr>Employment</vt:lpstr>
      <vt:lpstr>Deliveries</vt:lpstr>
      <vt:lpstr>Inventories</vt:lpstr>
      <vt:lpstr>Prices</vt:lpstr>
      <vt:lpstr>OrderBacklog</vt:lpstr>
      <vt:lpstr>Exports</vt:lpstr>
      <vt:lpstr>Imports</vt:lpstr>
      <vt:lpstr>ISMvsSP500</vt:lpstr>
      <vt:lpstr>ISMvsGDP</vt:lpstr>
      <vt:lpstr>U.S. 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Amine Ajnui</dc:creator>
  <cp:keywords/>
  <dc:description/>
  <cp:lastModifiedBy>Mohamed Amine Ajnui</cp:lastModifiedBy>
  <cp:revision/>
  <dcterms:created xsi:type="dcterms:W3CDTF">2015-06-05T18:19:34Z</dcterms:created>
  <dcterms:modified xsi:type="dcterms:W3CDTF">2024-07-09T12:10:39Z</dcterms:modified>
  <cp:category/>
  <cp:contentStatus/>
</cp:coreProperties>
</file>